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IC Proporción" sheetId="1" r:id="rId1"/>
  </sheets>
  <definedNames>
    <definedName name="CIp">#REF!</definedName>
    <definedName name="np">#REF!</definedName>
    <definedName name="pp">xp/np</definedName>
    <definedName name="qp">1-pp</definedName>
    <definedName name="xp">#REF!</definedName>
    <definedName name="zp">-NORMSINV((1-CIp/100)/2)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<sst xmlns="http://schemas.openxmlformats.org/spreadsheetml/2006/main" count="23" uniqueCount="23">
  <si>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Aplicable a: indicadores de datos agregados con variables dicotómicas </t>
  </si>
  <si>
    <t>(aquellos que se expresan en porcentajes o proporciones)</t>
  </si>
  <si>
    <t>PASO 1:</t>
  </si>
  <si>
    <t>PASO 2:</t>
  </si>
  <si>
    <t xml:space="preserve">Ingrese el denominador (N° de pacientes evaluados; </t>
  </si>
  <si>
    <t>corresponde al total de la muestra)</t>
  </si>
  <si>
    <t>RESULTADO</t>
  </si>
  <si>
    <t>% CUMPLIMIENTO</t>
  </si>
  <si>
    <t xml:space="preserve">Ingrese el numerador (por ejemplo, N° de casos en </t>
  </si>
  <si>
    <t xml:space="preserve"> los que se constató cumplimiento del protocolo)</t>
  </si>
  <si>
    <t>LIMITE SUPERIOR</t>
  </si>
  <si>
    <t>LIMITE INFERIOR</t>
  </si>
  <si>
    <t>p</t>
  </si>
  <si>
    <t>p'</t>
  </si>
  <si>
    <t>N</t>
  </si>
  <si>
    <t>Z</t>
  </si>
  <si>
    <t>IC Inferior</t>
  </si>
  <si>
    <t>IC Superior</t>
  </si>
  <si>
    <t>Cálculo de Intervalos de Confianza (IC 95%) para indicadores clínicos de calidad*</t>
  </si>
  <si>
    <t>* Método Wald ajustado</t>
  </si>
  <si>
    <t xml:space="preserve">   en tales casos debe interpretarse como un 100%.</t>
  </si>
  <si>
    <t xml:space="preserve">   Ocasionalmente el límite superior del intervalo será levemente superior a 100%, </t>
  </si>
  <si>
    <t xml:space="preserve"> Amplitud total del IC 95%: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</si>
</sst>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"/>
    <numFmt numFmtId="173" formatCode="_-* #,##0.000_-;\-* #,##0.000_-;_-* &quot;-&quot;??_-;_-@_-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%"/>
    <numFmt numFmtId="181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6"/>
      <color indexed="56"/>
      <name val="Calibri"/>
      <family val="2"/>
    </font>
    <font>
      <sz val="11"/>
      <color indexed="56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Arial"/>
      <family val="2"/>
    </font>
    <font>
      <b/>
      <sz val="12"/>
      <color theme="3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b/>
      <sz val="16"/>
      <color theme="3"/>
      <name val="Calibri"/>
      <family val="2"/>
    </font>
    <font>
      <sz val="11"/>
      <color theme="3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7" fillId="33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1" fontId="0" fillId="0" borderId="0" xfId="46" applyFont="1" applyAlignment="1">
      <alignment/>
    </xf>
    <xf numFmtId="173" fontId="0" fillId="0" borderId="0" xfId="46" applyNumberFormat="1" applyFont="1" applyAlignment="1">
      <alignment/>
    </xf>
    <xf numFmtId="9" fontId="0" fillId="0" borderId="0" xfId="52" applyFont="1" applyAlignment="1">
      <alignment/>
    </xf>
    <xf numFmtId="172" fontId="0" fillId="0" borderId="0" xfId="0" applyNumberFormat="1" applyAlignment="1">
      <alignment/>
    </xf>
    <xf numFmtId="18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180" fontId="50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50" fillId="0" borderId="10" xfId="52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5</xdr:row>
      <xdr:rowOff>114300</xdr:rowOff>
    </xdr:to>
    <xdr:pic>
      <xdr:nvPicPr>
        <xdr:cNvPr id="1" name="1 Imagen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25"/>
  <sheetViews>
    <sheetView tabSelected="1" zoomScalePageLayoutView="0" workbookViewId="0" topLeftCell="A1">
      <selection activeCell="S15" sqref="S15"/>
    </sheetView>
  </sheetViews>
  <sheetFormatPr defaultColWidth="11.421875" defaultRowHeight="15"/>
  <cols>
    <col min="3" max="3" width="51.00390625" style="0" customWidth="1"/>
    <col min="4" max="4" width="19.57421875" style="0" customWidth="1"/>
    <col min="5" max="6" width="18.28125" style="0" customWidth="1"/>
    <col min="9" max="9" width="5.7109375" style="9" hidden="1" customWidth="1"/>
    <col min="10" max="10" width="5.421875" style="0" hidden="1" customWidth="1"/>
    <col min="11" max="11" width="7.421875" style="16" hidden="1" customWidth="1"/>
    <col min="12" max="12" width="7.140625" style="0" hidden="1" customWidth="1"/>
    <col min="13" max="13" width="6.140625" style="0" hidden="1" customWidth="1"/>
    <col min="14" max="14" width="1.57421875" style="0" hidden="1" customWidth="1"/>
    <col min="15" max="15" width="9.00390625" style="0" hidden="1" customWidth="1"/>
  </cols>
  <sheetData>
    <row r="7" spans="2:15" ht="21">
      <c r="B7" s="1" t="s">
        <v>18</v>
      </c>
      <c r="O7" s="20"/>
    </row>
    <row r="8" spans="2:15" ht="17.25">
      <c r="B8" s="2"/>
      <c r="H8" s="12"/>
      <c r="I8" s="9" t="s">
        <v>12</v>
      </c>
      <c r="J8" s="17">
        <f>+D13/D16</f>
        <v>0.06666666666666667</v>
      </c>
      <c r="O8" s="20"/>
    </row>
    <row r="9" spans="2:10" ht="15">
      <c r="B9" s="3" t="s">
        <v>0</v>
      </c>
      <c r="I9" s="9" t="s">
        <v>13</v>
      </c>
      <c r="J9" s="17">
        <f>+(D13+((J11*J11)/2))/(D16+(J11*J11))</f>
        <v>0.11585740626920712</v>
      </c>
    </row>
    <row r="10" spans="2:10" ht="15">
      <c r="B10" s="3" t="s">
        <v>1</v>
      </c>
      <c r="I10" s="13" t="s">
        <v>14</v>
      </c>
      <c r="J10">
        <f>+D16</f>
        <v>30</v>
      </c>
    </row>
    <row r="11" spans="9:10" ht="14.25">
      <c r="I11" s="9" t="s">
        <v>15</v>
      </c>
      <c r="J11">
        <v>1.96</v>
      </c>
    </row>
    <row r="12" ht="15">
      <c r="B12" s="3"/>
    </row>
    <row r="13" spans="2:15" ht="15">
      <c r="B13" s="3" t="s">
        <v>2</v>
      </c>
      <c r="C13" s="4" t="s">
        <v>8</v>
      </c>
      <c r="D13" s="5">
        <v>2</v>
      </c>
      <c r="I13" s="14" t="s">
        <v>16</v>
      </c>
      <c r="K13" s="16">
        <f>+(J9*(1-J9))/(J10+(J11*J11))</f>
        <v>0.003026880161747051</v>
      </c>
      <c r="L13" s="18">
        <f>SQRT(K13)</f>
        <v>0.05501708972443972</v>
      </c>
      <c r="M13">
        <v>1.96</v>
      </c>
      <c r="N13" s="15"/>
      <c r="O13" s="19">
        <f>+J9-(M13*L13)</f>
        <v>0.00802391040930528</v>
      </c>
    </row>
    <row r="14" spans="2:15" ht="15">
      <c r="B14" s="3"/>
      <c r="C14" s="4" t="s">
        <v>9</v>
      </c>
      <c r="I14" s="14" t="s">
        <v>17</v>
      </c>
      <c r="K14" s="16">
        <f>+(J9*(1-J9))/(J10+(J11*J11))</f>
        <v>0.003026880161747051</v>
      </c>
      <c r="L14" s="18">
        <f>SQRT(K14)</f>
        <v>0.05501708972443972</v>
      </c>
      <c r="M14">
        <v>1.96</v>
      </c>
      <c r="N14" s="15"/>
      <c r="O14" s="19">
        <f>+J9+(M14*L14)</f>
        <v>0.22369090212910897</v>
      </c>
    </row>
    <row r="15" ht="15">
      <c r="B15" s="3"/>
    </row>
    <row r="16" spans="2:5" ht="15">
      <c r="B16" s="3" t="s">
        <v>3</v>
      </c>
      <c r="C16" s="4" t="s">
        <v>4</v>
      </c>
      <c r="D16" s="7">
        <v>30</v>
      </c>
      <c r="E16" s="6"/>
    </row>
    <row r="17" spans="2:6" ht="15">
      <c r="B17" s="3"/>
      <c r="C17" s="4" t="s">
        <v>5</v>
      </c>
      <c r="D17" s="6"/>
      <c r="E17" s="6"/>
      <c r="F17" s="6"/>
    </row>
    <row r="18" spans="2:6" ht="15">
      <c r="B18" s="3"/>
      <c r="F18" s="6"/>
    </row>
    <row r="19" spans="2:6" ht="14.25">
      <c r="B19" s="8" t="s">
        <v>6</v>
      </c>
      <c r="D19" s="11" t="s">
        <v>7</v>
      </c>
      <c r="E19" s="11" t="s">
        <v>11</v>
      </c>
      <c r="F19" s="11" t="s">
        <v>10</v>
      </c>
    </row>
    <row r="20" spans="2:6" ht="24.75" customHeight="1">
      <c r="B20" s="8"/>
      <c r="D20" s="23">
        <f>+D13/D16</f>
        <v>0.06666666666666667</v>
      </c>
      <c r="E20" s="21">
        <f>+O13</f>
        <v>0.00802391040930528</v>
      </c>
      <c r="F20" s="22">
        <f>+O14</f>
        <v>0.22369090212910897</v>
      </c>
    </row>
    <row r="21" spans="2:6" ht="14.25">
      <c r="B21" s="8"/>
      <c r="F21" s="6"/>
    </row>
    <row r="22" spans="2:6" ht="21">
      <c r="B22" s="3"/>
      <c r="D22" s="25" t="s">
        <v>22</v>
      </c>
      <c r="E22" s="10"/>
      <c r="F22" s="21">
        <f>+F20-E20</f>
        <v>0.2156669917198037</v>
      </c>
    </row>
    <row r="23" ht="14.25">
      <c r="B23" s="24" t="s">
        <v>19</v>
      </c>
    </row>
    <row r="24" ht="14.25">
      <c r="B24" s="24" t="s">
        <v>21</v>
      </c>
    </row>
    <row r="25" ht="14.25">
      <c r="B25" s="24" t="s">
        <v>20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maraujo</dc:creator>
  <cp:keywords/>
  <dc:description/>
  <cp:lastModifiedBy>XTIAN</cp:lastModifiedBy>
  <dcterms:created xsi:type="dcterms:W3CDTF">2012-03-20T15:19:14Z</dcterms:created>
  <dcterms:modified xsi:type="dcterms:W3CDTF">2012-06-04T19:52:10Z</dcterms:modified>
  <cp:category/>
  <cp:version/>
  <cp:contentType/>
  <cp:contentStatus/>
</cp:coreProperties>
</file>