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Notas" sheetId="2" r:id="rId2"/>
    <sheet name="Result financieros comparados" sheetId="3" r:id="rId3"/>
    <sheet name="Estado situación comparado" sheetId="4" r:id="rId4"/>
    <sheet name="Estado resultados comparado" sheetId="5" r:id="rId5"/>
    <sheet name="Princip indica financieros" sheetId="6" r:id="rId6"/>
    <sheet name="Estado Sit Finan por rubros" sheetId="7" r:id="rId7"/>
    <sheet name="Estado resultados por rubros" sheetId="8" r:id="rId8"/>
    <sheet name="Estado flujo por rubros" sheetId="9" r:id="rId9"/>
    <sheet name="Situación Finan isapres abierta" sheetId="10" r:id="rId10"/>
    <sheet name="Situación Finan isapres cerrada" sheetId="11" r:id="rId11"/>
    <sheet name="Estado resultados isapres abier" sheetId="12" r:id="rId12"/>
    <sheet name="Estado resultados isapres cerra" sheetId="13" r:id="rId13"/>
    <sheet name="Ctas de resultados isapres abi " sheetId="14" r:id="rId14"/>
    <sheet name="Ctas de resultados isapres cerr" sheetId="15" r:id="rId15"/>
    <sheet name="Estado flujo isapres abiertas" sheetId="16" r:id="rId16"/>
    <sheet name="Estado flujo isapres cerradas" sheetId="17" r:id="rId17"/>
    <sheet name="Estándares Legales comparados" sheetId="18" r:id="rId18"/>
    <sheet name="Estándares Legales por Isapre" sheetId="19" r:id="rId19"/>
  </sheets>
  <definedNames>
    <definedName name="__123Graph_A" localSheetId="2" hidden="1">'Result financieros comparados'!#REF!</definedName>
    <definedName name="__123Graph_Apm93" localSheetId="2" hidden="1">'Result financieros comparados'!#REF!</definedName>
    <definedName name="__123Graph_Bpm93" localSheetId="2" hidden="1">'Result financieros comparados'!#REF!</definedName>
    <definedName name="__123Graph_X" localSheetId="2" hidden="1">'Result financieros comparados'!#REF!</definedName>
    <definedName name="__123Graph_Xpm93" localSheetId="2" hidden="1">'Result financieros comparados'!#REF!</definedName>
    <definedName name="_Fill" hidden="1">#REF!</definedName>
    <definedName name="_Key1" localSheetId="4" hidden="1">#REF!</definedName>
    <definedName name="_Key1" localSheetId="3" hidden="1">#REF!</definedName>
    <definedName name="_Key1" localSheetId="17" hidden="1">#REF!</definedName>
    <definedName name="_Key1" localSheetId="18" hidden="1">#REF!</definedName>
    <definedName name="_Key1" localSheetId="5" hidden="1">#REF!</definedName>
    <definedName name="_Key1" localSheetId="2" hidden="1">'Result financieros comparados'!#REF!</definedName>
    <definedName name="_Key1" hidden="1">#REF!</definedName>
    <definedName name="_Order1" localSheetId="8" hidden="1">255</definedName>
    <definedName name="_Order1" localSheetId="7" hidden="1">255</definedName>
    <definedName name="_Order1" localSheetId="6" hidden="1">255</definedName>
    <definedName name="_Order1" hidden="1">0</definedName>
    <definedName name="_Order2" localSheetId="4" hidden="1">0</definedName>
    <definedName name="_Order2" localSheetId="3" hidden="1">0</definedName>
    <definedName name="_Order2" localSheetId="17" hidden="1">0</definedName>
    <definedName name="_Order2" localSheetId="18" hidden="1">0</definedName>
    <definedName name="_Order2" localSheetId="5" hidden="1">0</definedName>
    <definedName name="_Order2" hidden="1">255</definedName>
    <definedName name="_Sort" hidden="1">#REF!</definedName>
    <definedName name="A_impresión_IM" localSheetId="8">'Estado flujo por rubros'!$N$8:$N$9</definedName>
    <definedName name="A_impresión_IM" localSheetId="4">'Estado resultados comparado'!#REF!</definedName>
    <definedName name="A_impresión_IM" localSheetId="7">'Estado resultados por rubros'!$N$7:$N$8</definedName>
    <definedName name="A_impresión_IM" localSheetId="6">'Estado Sit Finan por rubros'!$M$4:$M$6</definedName>
    <definedName name="A_impresión_IM" localSheetId="3">'Estado situación comparado'!#REF!</definedName>
    <definedName name="A_impresión_IM" localSheetId="17">'Estándares Legales comparados'!#REF!</definedName>
    <definedName name="A_impresión_IM" localSheetId="18">'Estándares Legales por Isapre'!#REF!</definedName>
    <definedName name="A_impresión_IM" localSheetId="5">'Princip indica financieros'!#REF!</definedName>
    <definedName name="A_impresión_IM" localSheetId="2">'Result financieros comparados'!#REF!</definedName>
    <definedName name="_xlnm.Print_Area" localSheetId="13">'Ctas de resultados isapres abi '!$A$2:$L$28</definedName>
    <definedName name="_xlnm.Print_Area" localSheetId="14">'Ctas de resultados isapres cerr'!$A$2:$I$28</definedName>
    <definedName name="_xlnm.Print_Area" localSheetId="15">'Estado flujo isapres abiertas'!$B$2:$M$74</definedName>
    <definedName name="_xlnm.Print_Area" localSheetId="16">'Estado flujo isapres cerradas'!$B$2:$J$74</definedName>
    <definedName name="_xlnm.Print_Area" localSheetId="8">'Estado flujo por rubros'!$A$2:$J$30</definedName>
    <definedName name="_xlnm.Print_Area" localSheetId="4">'Estado resultados comparado'!$A$2:$H$26</definedName>
    <definedName name="_xlnm.Print_Area" localSheetId="11">'Estado resultados isapres abier'!$B$2:$L$29</definedName>
    <definedName name="_xlnm.Print_Area" localSheetId="12">'Estado resultados isapres cerra'!$B$2:$I$29</definedName>
    <definedName name="_xlnm.Print_Area" localSheetId="7">'Estado resultados por rubros'!$A$2:$J$29</definedName>
    <definedName name="_xlnm.Print_Area" localSheetId="6">'Estado Sit Finan por rubros'!$A$2:$J$28</definedName>
    <definedName name="_xlnm.Print_Area" localSheetId="3">'Estado situación comparado'!$A$2:$H$26</definedName>
    <definedName name="_xlnm.Print_Area" localSheetId="17">'Estándares Legales comparados'!$A$2:$H$30</definedName>
    <definedName name="_xlnm.Print_Area" localSheetId="18">'Estándares Legales por Isapre'!$A$2:$H$31</definedName>
    <definedName name="_xlnm.Print_Area" localSheetId="0">'Indice'!$A$1:$D$29</definedName>
    <definedName name="_xlnm.Print_Area" localSheetId="5">'Princip indica financieros'!$A$2:$H$32</definedName>
    <definedName name="_xlnm.Print_Area" localSheetId="2">'Result financieros comparados'!$A$2:$F$57,'Result financieros comparados'!$A$59:$F$114,'Result financieros comparados'!$A$116:$F$170</definedName>
    <definedName name="_xlnm.Print_Area" localSheetId="9">'Situación Finan isapres abierta'!$B$2:$M$32,'Situación Finan isapres abierta'!$B$37:$M$74</definedName>
    <definedName name="_xlnm.Print_Area" localSheetId="10">'Situación Finan isapres cerrada'!$B$2:$J$32,'Situación Finan isapres cerrada'!$B$37:$J$74</definedName>
    <definedName name="sep" localSheetId="4" hidden="1">#REF!</definedName>
    <definedName name="sep" localSheetId="3" hidden="1">#REF!</definedName>
    <definedName name="sep" localSheetId="17" hidden="1">#REF!</definedName>
    <definedName name="sep" localSheetId="18" hidden="1">#REF!</definedName>
    <definedName name="sep" localSheetId="2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<sst xmlns="http://schemas.openxmlformats.org/spreadsheetml/2006/main" count="1129" uniqueCount="352">
  <si>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</si>
  <si>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</si>
  <si>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</si>
  <si>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</si>
  <si>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</si>
  <si>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</si>
  <si>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</si>
  <si>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</si>
  <si>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</si>
  <si>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</si>
  <si>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</si>
  <si>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</si>
  <si>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</si>
  <si>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</si>
  <si>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</si>
  <si>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</si>
  <si>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</si>
  <si>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</si>
  <si>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</si>
  <si>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</si>
  <si>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</si>
  <si>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</si>
  <si>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</si>
  <si>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</si>
  <si>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</si>
  <si>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</si>
  <si>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</si>
  <si>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</si>
  <si>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</si>
  <si>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</si>
  <si>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</si>
  <si>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</si>
  <si>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</si>
  <si>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</si>
  <si>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</si>
  <si>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</si>
  <si>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</si>
  <si>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</si>
  <si>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</si>
  <si>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</si>
  <si>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</si>
  <si>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</si>
  <si>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</si>
  <si>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</si>
  <si>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</si>
  <si>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</si>
  <si>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</si>
  <si>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</si>
  <si>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</si>
  <si>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</si>
  <si>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</si>
  <si>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</si>
  <si>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</si>
  <si>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</si>
  <si>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</si>
  <si>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</si>
  <si>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</si>
  <si>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</si>
  <si>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</si>
  <si>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</si>
  <si>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</si>
  <si>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</si>
  <si>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</si>
  <si>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</si>
  <si>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</si>
  <si>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</si>
  <si>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</si>
  <si>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</si>
  <si>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</si>
  <si>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</si>
  <si>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</si>
  <si>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</si>
  <si>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</si>
  <si>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</si>
  <si>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</si>
  <si>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</si>
  <si>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</si>
  <si>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</si>
  <si>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</si>
  <si>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</si>
  <si>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</si>
  <si>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</si>
  <si>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</si>
  <si>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</si>
  <si>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</si>
  <si>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</si>
  <si>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</si>
  <si>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</si>
  <si>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</si>
  <si>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</si>
  <si>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</si>
  <si>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</si>
  <si>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</si>
  <si>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</si>
  <si>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</si>
  <si>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</si>
  <si>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</si>
  <si>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</si>
  <si>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</si>
  <si>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</si>
  <si>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</si>
  <si>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</si>
  <si>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</si>
  <si>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</si>
  <si>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</si>
  <si>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</si>
  <si>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</si>
  <si>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</si>
  <si>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</si>
  <si>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</si>
  <si>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</si>
  <si>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</si>
  <si>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</si>
  <si>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</si>
  <si>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</si>
  <si>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</si>
  <si>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</si>
  <si>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</si>
  <si>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</si>
  <si>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</si>
  <si>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</si>
  <si>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</si>
  <si>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</si>
  <si>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</si>
  <si>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</si>
  <si>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</si>
  <si>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</si>
  <si>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</si>
  <si>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</si>
  <si>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</si>
  <si>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</si>
  <si>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</si>
  <si>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</si>
  <si>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</si>
  <si>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</si>
  <si>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</si>
  <si>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</si>
  <si>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</si>
  <si>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</si>
  <si>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</si>
  <si>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</si>
  <si>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</si>
  <si>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</si>
  <si>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</si>
  <si>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</si>
  <si>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</si>
  <si>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</si>
  <si>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</si>
  <si>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</si>
  <si>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</si>
  <si>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</si>
  <si>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</si>
  <si>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</si>
  <si>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</si>
  <si>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</si>
  <si>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</si>
  <si>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</si>
  <si>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</si>
  <si>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</si>
  <si>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</si>
  <si>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</si>
  <si>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</si>
  <si>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</si>
  <si>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</si>
  <si>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</si>
  <si>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</si>
  <si>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</si>
  <si>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</si>
  <si>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</si>
  <si>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</si>
  <si>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</si>
  <si>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</si>
  <si>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</si>
  <si>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</si>
  <si>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</si>
  <si>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</si>
  <si>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</si>
  <si>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</si>
  <si>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</si>
  <si>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</si>
  <si>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</si>
  <si>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</si>
  <si>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</si>
  <si>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</si>
  <si>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</si>
  <si>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</si>
  <si>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</si>
  <si>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</si>
  <si>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</si>
  <si>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</si>
  <si>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</si>
  <si>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</si>
  <si>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</si>
  <si>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</si>
  <si>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</si>
  <si>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</si>
  <si>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</si>
  <si>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</si>
  <si>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</si>
  <si>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</si>
  <si>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</si>
  <si>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</si>
  <si>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</si>
  <si>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</si>
  <si>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</si>
  <si>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</si>
  <si>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</si>
  <si>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</si>
  <si>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</si>
  <si>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</si>
  <si>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</si>
  <si>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</si>
  <si>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</si>
  <si>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</si>
  <si>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</si>
  <si>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</si>
  <si>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</si>
  <si>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</si>
  <si>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</si>
  <si>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</si>
  <si>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</si>
  <si>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</si>
  <si>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</si>
  <si>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</si>
  <si>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</si>
  <si>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</si>
  <si>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</si>
  <si>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</si>
  <si>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</si>
  <si>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</si>
  <si>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</si>
  <si>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</si>
  <si>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</si>
  <si>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</si>
  <si>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</si>
  <si>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</si>
  <si>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</si>
  <si>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</si>
  <si>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</si>
  <si>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</si>
  <si>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</si>
  <si>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</si>
  <si>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</si>
  <si>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</si>
  <si>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</si>
  <si>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</si>
  <si>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</si>
  <si>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</si>
  <si>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</si>
  <si>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</si>
  <si>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</si>
  <si>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</si>
  <si>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</si>
  <si>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Principales rubros del estado de situación financiero clasificada</t>
  </si>
  <si>
    <t>Principales indicadores financieros</t>
  </si>
  <si>
    <t>Total Activos</t>
  </si>
  <si>
    <t>Total Pasivos</t>
  </si>
  <si>
    <t>% variación</t>
  </si>
  <si>
    <t/>
  </si>
  <si>
    <t>PRINCIPALES RUBROS DEL ESTADO DE SITUACION FINANCIERO CLASIFICADO POR ISAPRE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</si>
  <si>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</si>
  <si>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</si>
  <si>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</si>
  <si>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</si>
  <si>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</si>
  <si>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</si>
  <si>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</si>
  <si>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</si>
  <si>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</si>
  <si>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</si>
  <si>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</si>
  <si>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</si>
  <si>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</si>
  <si>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</si>
  <si>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</si>
  <si>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</si>
  <si>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Síntesis del período 2016</t>
  </si>
  <si>
    <t>Estadísticas consolidadas del sistema año 2016</t>
  </si>
  <si>
    <t>Optima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</si>
  <si>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</si>
  <si>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</si>
  <si>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</si>
  <si>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</si>
  <si>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</si>
  <si>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</si>
  <si>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</si>
  <si>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Indice información financiera a diciembre 2016</t>
  </si>
  <si>
    <t>Enero-diciembre 2015 - 2016</t>
  </si>
  <si>
    <t>Financieras a diciembre 2016 (bajo normas IFRS)</t>
  </si>
  <si>
    <t>Período Enero-Diciembre</t>
  </si>
  <si>
    <t>Al 31 de diciembre</t>
  </si>
  <si>
    <t>Fuente: Superintendencia de Salud, Ficha Económica Financiera de Isapres al 31/12/2016</t>
  </si>
  <si>
    <t xml:space="preserve">Al 31 de diciembre </t>
  </si>
  <si>
    <t>ESTADO DE SITUACION FINANCIERA CLASIFICADO  AL 31 DE DICIEMBRE DE 2016</t>
  </si>
  <si>
    <t>ESTADO DE RESULTADOS POR FUNCION AL 31 DE DICIEMBRE DE 2016</t>
  </si>
  <si>
    <t>ESTADO DE FLUJO DE EFECTIVO DIRECTO AL 31 DE DICIEMBRE DE 2016</t>
  </si>
  <si>
    <t>ESTADO DE SITUACION FINANCIERA CLASIFICADO DE LAS ISAPRES ABIERTAS AL 31 DE DICIEMBRE DE 2016</t>
  </si>
  <si>
    <t>ESTADO DE SITUACION FINANCIERA CLASIFICADO DE LAS ISAPRES CERRADAS AL 31 DE DICIEMBRE DE 2016</t>
  </si>
  <si>
    <t>ESTADO DE RESULTADOS POR FUNCION DE LAS ISAPRES ABIERTAS AL 31 DE DICIEMBRE DE 2016</t>
  </si>
  <si>
    <t>ESTADO DE RESULTADOS POR FUNCION DE LAS ISAPRES CERRADAS AL 31 DE DICIEMBRE DE 2016</t>
  </si>
  <si>
    <t>APERTURA DE CUENTAS DE RESULTADOS POR FUNCION DE LAS ISAPRES ABIERTAS AL 31 DE DICIEMBRE DE 2016</t>
  </si>
  <si>
    <t>APERTURA DE CUENTAS DE RESULTADOS POR FUNCION DE LAS ISAPRES CERRADAS AL 31 DE DICIEMBRE DE 2016</t>
  </si>
  <si>
    <t>ESTADO DE FLUJO DE EFECTIVO DIRECTO DE LAS ISAPRES ABIERTAS AL 31 DE DICIEMBRE DE 2016</t>
  </si>
  <si>
    <t>ESTADO DE FLUJO DE EFECTIVO DIRECTO DE LAS ISAPRES CERRADAS AL 31 DE DICIEMBRE DE 2016</t>
  </si>
  <si>
    <t>(1) UF al 31 de diciembre de 2016 $26.347,98</t>
  </si>
  <si>
    <t>Masvida (*)</t>
  </si>
  <si>
    <t>Másvida (*)</t>
  </si>
  <si>
    <t>Estructura del gasto de administración y ventas (en mill. de $)</t>
  </si>
  <si>
    <t>Total gasto de administración y ventas</t>
  </si>
  <si>
    <t>RESULTADOS FINANCIEROS COMPARADOS DEL SISTEMA ISAPRE (*)</t>
  </si>
  <si>
    <t>RESULTADOS FINANCIEROS COMPARADOS DE LAS ISAPRE ABIERTAS (*)</t>
  </si>
  <si>
    <t>PRINCIPALES RUBROS DEL ESTADO DE RESULTADOS POR FUNCION POR ISAPRE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</si>
  <si>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</si>
  <si>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</si>
  <si>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</si>
  <si>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</si>
  <si>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</si>
  <si>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</si>
  <si>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</si>
  <si>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</si>
  <si>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</si>
  <si>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Garantía isapre (**)</t>
  </si>
  <si>
    <t>Deudas con beneficiarios y prestadores</t>
  </si>
  <si>
    <t>CUADRO N° 1.12</t>
  </si>
  <si>
    <t>Comparación por Isapres</t>
  </si>
  <si>
    <t>--</t>
  </si>
  <si>
    <t>CUADRO N° 1.4.1</t>
  </si>
  <si>
    <t>CUADRO N° 1.5.2</t>
  </si>
  <si>
    <t>CUADRO N° 1.4.2</t>
  </si>
  <si>
    <t>CUADRO N° 1.6</t>
  </si>
  <si>
    <t>CUADRO N° 1.13</t>
  </si>
  <si>
    <t>Estándares legales comparados diciembre 2015-2016</t>
  </si>
  <si>
    <t>Estándares legales de las isapres a diciembre 2016</t>
  </si>
  <si>
    <t>Estándares Legales</t>
  </si>
  <si>
    <t>Nota Informativa: Estándares Legales</t>
  </si>
  <si>
    <t>Masvida (**)</t>
  </si>
  <si>
    <t>Garantía (%) (*)</t>
  </si>
  <si>
    <t>(**) Desde el 20 de febrero de 2017 esta Isapre se encuentra en incumplimiento del estándar de garantía, por lo que está bajo un régimen especial de supervigilancia y control.</t>
  </si>
  <si>
    <t>A partir de la presente publicación de Estadísticas Financieras de Isapres a Diciembre 2016, se ha incorporado información sobre el cumplimiento de los Estándares Legales que deben exibir todas las Instituciones (Cuadros N°1.12 y 1.13). A partir de esta misma fecha, se dejará de publicar el Documento de Trabajo Estándares Legales del Sistema Isapre que se emitía trimestralmente.</t>
  </si>
  <si>
    <t>(*) El plazo para enterar la garantía por las deudas registradas al 31 de diciembre de 2016 venció el día 20 de febrero del presente año.</t>
  </si>
  <si>
    <t>(*) Incluye montos corregidos de Isapre Masvida.</t>
  </si>
  <si>
    <t>(*) Incluye montos corregidos.</t>
  </si>
  <si>
    <t>(*) Incluye montos corregidos..</t>
  </si>
  <si>
    <t>(*) NO Incluye información de Isapre Masvida.</t>
  </si>
  <si>
    <t>Total isapres abiertas excluyendo Masvida</t>
  </si>
  <si>
    <t>Total sistema excluyendo Masvida</t>
  </si>
  <si>
    <t>Total  excluyendo Masvida</t>
  </si>
  <si>
    <t>CUADRO N° 1 bis</t>
  </si>
  <si>
    <t>CUADRO N° 1.a bis</t>
  </si>
  <si>
    <t>Nota Explicativa: Isapre Masvida</t>
  </si>
  <si>
    <t>Producto del incumplimiento a la normativa de Isapre Masvida de no entregar los Estados Financieros auditados al 31 de diciembre de 2016, cuyo plazo venció el 28 de febrero de 2017 y a la desición de los Auditores Externos Ernst &amp; Young Ltda. de informar que no se debe confiar en la opinión previamente emitida a los Estados Financieros al 31 de diciembre de 2015 y no auditar los correspondientes al 31 de diciembre de 2016, el administrador provisional nombrado por la Superintendencia de Salud pidió una nueva auditoría a los Estados Financieros antes mencionados, la que llevó a cabo la empresa Deloitte.</t>
  </si>
  <si>
    <t>Como resultado de esta nueva auditoría, se obtienen los saldos definitivos y auditados al 31 de diciembre de 2016 y se re-expresan y reestructuran los Estados Financieros al 1 de enero y 31 de diciembre de 2015, cuyos valores actualizados se presentan en las presentes estadísticas y reemplazan las publicadas anteriormente.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</si>
</sst>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_);\(#,##0.0\)"/>
    <numFmt numFmtId="177" formatCode="General_)"/>
    <numFmt numFmtId="178" formatCode="0.0%"/>
    <numFmt numFmtId="179" formatCode="#,##0.0;\-#,##0.0"/>
    <numFmt numFmtId="180" formatCode="#,##0.0"/>
    <numFmt numFmtId="181" formatCode="#,##0.0000"/>
    <numFmt numFmtId="182" formatCode="_ * #,##0_ ;_ * \-#,##0_ ;_ * &quot;-&quot;??_ ;_ @_ "/>
    <numFmt numFmtId="183" formatCode="#,##0.0000;\-#,##0.0000"/>
    <numFmt numFmtId="184" formatCode="#,##0.0000000"/>
    <numFmt numFmtId="185" formatCode="0.00000%"/>
    <numFmt numFmtId="186" formatCode="#,##0.0\ _€;\-#,##0.0\ _€"/>
    <numFmt numFmtId="187" formatCode="#,##0_ ;\-#,##0\ "/>
  </numFmts>
  <fonts count="58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10"/>
      <name val="Verdana"/>
      <family val="2"/>
    </font>
    <font>
      <b/>
      <sz val="1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2E74B5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7" fillId="31" borderId="0" applyNumberFormat="0" applyBorder="0" applyAlignment="0" applyProtection="0"/>
    <xf numFmtId="177" fontId="5" fillId="0" borderId="0">
      <alignment/>
      <protection/>
    </xf>
    <xf numFmtId="37" fontId="18" fillId="0" borderId="0">
      <alignment/>
      <protection/>
    </xf>
    <xf numFmtId="177" fontId="5" fillId="0" borderId="0">
      <alignment/>
      <protection/>
    </xf>
    <xf numFmtId="37" fontId="0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95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9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8" fontId="9" fillId="0" borderId="12" xfId="66" applyNumberFormat="1" applyFont="1" applyFill="1" applyBorder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77" fontId="15" fillId="0" borderId="0" xfId="58" applyFont="1" applyAlignment="1">
      <alignment horizontal="center"/>
      <protection/>
    </xf>
    <xf numFmtId="177" fontId="13" fillId="0" borderId="0" xfId="60" applyFont="1">
      <alignment/>
      <protection/>
    </xf>
    <xf numFmtId="177" fontId="13" fillId="0" borderId="0" xfId="60" applyNumberFormat="1" applyFont="1" applyProtection="1">
      <alignment/>
      <protection locked="0"/>
    </xf>
    <xf numFmtId="177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177" fontId="13" fillId="0" borderId="0" xfId="60" applyFont="1" quotePrefix="1">
      <alignment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37" fontId="13" fillId="0" borderId="13" xfId="58" applyNumberFormat="1" applyFont="1" applyBorder="1" applyAlignment="1" applyProtection="1">
      <alignment horizontal="left"/>
      <protection/>
    </xf>
    <xf numFmtId="182" fontId="13" fillId="0" borderId="0" xfId="49" applyNumberFormat="1" applyFont="1" applyAlignment="1">
      <alignment/>
    </xf>
    <xf numFmtId="177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177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77" fontId="13" fillId="0" borderId="0" xfId="59" applyFont="1">
      <alignment/>
      <protection/>
    </xf>
    <xf numFmtId="177" fontId="13" fillId="0" borderId="0" xfId="59" applyNumberFormat="1" applyFont="1" applyProtection="1">
      <alignment/>
      <protection locked="0"/>
    </xf>
    <xf numFmtId="177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78" fontId="13" fillId="0" borderId="0" xfId="66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177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" fontId="13" fillId="0" borderId="13" xfId="49" applyNumberFormat="1" applyFont="1" applyBorder="1" applyAlignment="1">
      <alignment/>
    </xf>
    <xf numFmtId="3" fontId="13" fillId="0" borderId="11" xfId="49" applyNumberFormat="1" applyFont="1" applyBorder="1" applyAlignment="1">
      <alignment/>
    </xf>
    <xf numFmtId="177" fontId="16" fillId="0" borderId="0" xfId="59" applyNumberFormat="1" applyFont="1" applyProtection="1">
      <alignment/>
      <protection locked="0"/>
    </xf>
    <xf numFmtId="3" fontId="13" fillId="0" borderId="12" xfId="49" applyNumberFormat="1" applyFont="1" applyBorder="1" applyAlignment="1">
      <alignment/>
    </xf>
    <xf numFmtId="9" fontId="13" fillId="0" borderId="0" xfId="66" applyFont="1" applyBorder="1" applyAlignment="1" applyProtection="1">
      <alignment/>
      <protection locked="0"/>
    </xf>
    <xf numFmtId="177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77" fontId="13" fillId="0" borderId="0" xfId="58" applyFont="1">
      <alignment/>
      <protection/>
    </xf>
    <xf numFmtId="177" fontId="13" fillId="0" borderId="0" xfId="58" applyNumberFormat="1" applyFont="1" applyProtection="1">
      <alignment/>
      <protection locked="0"/>
    </xf>
    <xf numFmtId="177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3" fontId="16" fillId="0" borderId="0" xfId="58" applyNumberFormat="1" applyFont="1" applyProtection="1">
      <alignment/>
      <protection locked="0"/>
    </xf>
    <xf numFmtId="177" fontId="16" fillId="0" borderId="0" xfId="58" applyNumberFormat="1" applyFont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77" fontId="14" fillId="0" borderId="0" xfId="56" applyFont="1">
      <alignment/>
      <protection/>
    </xf>
    <xf numFmtId="177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79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79" fontId="13" fillId="0" borderId="11" xfId="56" applyNumberFormat="1" applyFont="1" applyBorder="1" applyProtection="1">
      <alignment/>
      <protection locked="0"/>
    </xf>
    <xf numFmtId="178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79" fontId="13" fillId="0" borderId="12" xfId="56" applyNumberFormat="1" applyFont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77" fontId="13" fillId="0" borderId="0" xfId="56" applyFont="1" quotePrefix="1">
      <alignment/>
      <protection/>
    </xf>
    <xf numFmtId="177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79" fontId="13" fillId="0" borderId="0" xfId="56" applyNumberFormat="1" applyFont="1" applyProtection="1">
      <alignment/>
      <protection locked="0"/>
    </xf>
    <xf numFmtId="178" fontId="13" fillId="0" borderId="0" xfId="56" applyNumberFormat="1" applyFont="1" applyProtection="1">
      <alignment/>
      <protection locked="0"/>
    </xf>
    <xf numFmtId="177" fontId="13" fillId="0" borderId="0" xfId="54" applyFont="1" quotePrefix="1">
      <alignment/>
      <protection/>
    </xf>
    <xf numFmtId="37" fontId="12" fillId="0" borderId="14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0" fontId="54" fillId="0" borderId="11" xfId="0" applyNumberFormat="1" applyFont="1" applyFill="1" applyBorder="1" applyAlignment="1">
      <alignment vertical="center"/>
    </xf>
    <xf numFmtId="3" fontId="9" fillId="0" borderId="11" xfId="64" applyNumberFormat="1" applyFont="1" applyFill="1" applyBorder="1" applyAlignment="1" applyProtection="1">
      <alignment vertical="center"/>
      <protection locked="0"/>
    </xf>
    <xf numFmtId="3" fontId="9" fillId="0" borderId="11" xfId="63" applyNumberFormat="1" applyFont="1" applyBorder="1" applyAlignment="1">
      <alignment vertical="center"/>
      <protection/>
    </xf>
    <xf numFmtId="0" fontId="9" fillId="0" borderId="0" xfId="63" applyFont="1" applyFill="1" applyBorder="1">
      <alignment/>
      <protection/>
    </xf>
    <xf numFmtId="0" fontId="55" fillId="0" borderId="16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55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18" xfId="0" applyNumberFormat="1" applyFont="1" applyFill="1" applyBorder="1" applyAlignment="1" applyProtection="1">
      <alignment horizontal="left" wrapText="1"/>
      <protection/>
    </xf>
    <xf numFmtId="37" fontId="9" fillId="0" borderId="19" xfId="0" applyNumberFormat="1" applyFont="1" applyFill="1" applyBorder="1" applyAlignment="1" applyProtection="1">
      <alignment horizontal="left" wrapText="1"/>
      <protection/>
    </xf>
    <xf numFmtId="37" fontId="9" fillId="0" borderId="20" xfId="0" applyNumberFormat="1" applyFont="1" applyFill="1" applyBorder="1" applyAlignment="1" applyProtection="1">
      <alignment horizontal="left" wrapText="1"/>
      <protection/>
    </xf>
    <xf numFmtId="37" fontId="9" fillId="0" borderId="21" xfId="0" applyFont="1" applyFill="1" applyBorder="1" applyAlignment="1">
      <alignment horizontal="left" wrapText="1"/>
    </xf>
    <xf numFmtId="37" fontId="9" fillId="0" borderId="14" xfId="0" applyFont="1" applyFill="1" applyBorder="1" applyAlignment="1">
      <alignment horizontal="left" wrapText="1"/>
    </xf>
    <xf numFmtId="37" fontId="9" fillId="0" borderId="22" xfId="0" applyFont="1" applyFill="1" applyBorder="1" applyAlignment="1">
      <alignment horizontal="left" wrapText="1"/>
    </xf>
    <xf numFmtId="37" fontId="9" fillId="0" borderId="15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16" xfId="0" applyNumberFormat="1" applyFont="1" applyFill="1" applyBorder="1" applyAlignment="1" applyProtection="1">
      <alignment horizontal="left"/>
      <protection/>
    </xf>
    <xf numFmtId="37" fontId="13" fillId="0" borderId="15" xfId="60" applyNumberFormat="1" applyFont="1" applyBorder="1" applyAlignment="1" applyProtection="1">
      <alignment horizontal="left"/>
      <protection locked="0"/>
    </xf>
    <xf numFmtId="37" fontId="13" fillId="0" borderId="0" xfId="60" applyNumberFormat="1" applyFont="1" applyBorder="1" applyAlignment="1" applyProtection="1">
      <alignment horizontal="left"/>
      <protection locked="0"/>
    </xf>
    <xf numFmtId="37" fontId="13" fillId="0" borderId="16" xfId="60" applyNumberFormat="1" applyFont="1" applyBorder="1" applyAlignment="1" applyProtection="1">
      <alignment horizontal="left"/>
      <protection locked="0"/>
    </xf>
    <xf numFmtId="178" fontId="13" fillId="0" borderId="11" xfId="66" applyNumberFormat="1" applyFont="1" applyBorder="1" applyAlignment="1" applyProtection="1">
      <alignment/>
      <protection locked="0"/>
    </xf>
    <xf numFmtId="178" fontId="14" fillId="0" borderId="0" xfId="66" applyNumberFormat="1" applyFont="1" applyFill="1" applyBorder="1" applyAlignment="1">
      <alignment/>
    </xf>
    <xf numFmtId="3" fontId="9" fillId="0" borderId="13" xfId="62" applyNumberFormat="1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180" fontId="13" fillId="0" borderId="11" xfId="66" applyNumberFormat="1" applyFont="1" applyBorder="1" applyAlignment="1" applyProtection="1">
      <alignment/>
      <protection locked="0"/>
    </xf>
    <xf numFmtId="178" fontId="13" fillId="0" borderId="13" xfId="66" applyNumberFormat="1" applyFont="1" applyBorder="1" applyAlignment="1" applyProtection="1">
      <alignment/>
      <protection locked="0"/>
    </xf>
    <xf numFmtId="180" fontId="13" fillId="0" borderId="13" xfId="66" applyNumberFormat="1" applyFont="1" applyBorder="1" applyAlignment="1" applyProtection="1">
      <alignment/>
      <protection locked="0"/>
    </xf>
    <xf numFmtId="178" fontId="13" fillId="0" borderId="13" xfId="56" applyNumberFormat="1" applyFont="1" applyBorder="1" applyProtection="1">
      <alignment/>
      <protection hidden="1" locked="0"/>
    </xf>
    <xf numFmtId="178" fontId="13" fillId="0" borderId="13" xfId="66" applyNumberFormat="1" applyFont="1" applyBorder="1" applyAlignment="1">
      <alignment/>
    </xf>
    <xf numFmtId="178" fontId="13" fillId="0" borderId="11" xfId="66" applyNumberFormat="1" applyFont="1" applyBorder="1" applyAlignment="1">
      <alignment/>
    </xf>
    <xf numFmtId="178" fontId="13" fillId="0" borderId="12" xfId="66" applyNumberFormat="1" applyFont="1" applyBorder="1" applyAlignment="1" applyProtection="1">
      <alignment/>
      <protection locked="0"/>
    </xf>
    <xf numFmtId="180" fontId="13" fillId="0" borderId="12" xfId="66" applyNumberFormat="1" applyFont="1" applyBorder="1" applyAlignment="1" applyProtection="1">
      <alignment/>
      <protection locked="0"/>
    </xf>
    <xf numFmtId="178" fontId="13" fillId="0" borderId="12" xfId="56" applyNumberFormat="1" applyFont="1" applyBorder="1" applyProtection="1">
      <alignment/>
      <protection hidden="1" locked="0"/>
    </xf>
    <xf numFmtId="178" fontId="13" fillId="0" borderId="12" xfId="66" applyNumberFormat="1" applyFont="1" applyBorder="1" applyAlignment="1">
      <alignment/>
    </xf>
    <xf numFmtId="49" fontId="9" fillId="0" borderId="22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49" fontId="9" fillId="0" borderId="11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center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37" fontId="11" fillId="34" borderId="10" xfId="0" applyNumberFormat="1" applyFont="1" applyFill="1" applyBorder="1" applyAlignment="1" applyProtection="1">
      <alignment/>
      <protection/>
    </xf>
    <xf numFmtId="37" fontId="11" fillId="34" borderId="10" xfId="0" applyNumberFormat="1" applyFont="1" applyFill="1" applyBorder="1" applyAlignment="1" applyProtection="1">
      <alignment horizontal="left"/>
      <protection/>
    </xf>
    <xf numFmtId="37" fontId="11" fillId="34" borderId="12" xfId="0" applyNumberFormat="1" applyFont="1" applyFill="1" applyBorder="1" applyAlignment="1" applyProtection="1">
      <alignment horizontal="left"/>
      <protection/>
    </xf>
    <xf numFmtId="49" fontId="55" fillId="34" borderId="17" xfId="61" applyNumberFormat="1" applyFont="1" applyFill="1" applyBorder="1" applyAlignment="1">
      <alignment horizontal="center" vertical="center" wrapText="1"/>
      <protection/>
    </xf>
    <xf numFmtId="0" fontId="55" fillId="34" borderId="10" xfId="0" applyNumberFormat="1" applyFont="1" applyFill="1" applyBorder="1" applyAlignment="1">
      <alignment horizontal="center" vertical="center" wrapText="1"/>
    </xf>
    <xf numFmtId="49" fontId="55" fillId="34" borderId="10" xfId="61" applyNumberFormat="1" applyFont="1" applyFill="1" applyBorder="1" applyAlignment="1">
      <alignment horizontal="center" vertical="center" wrapText="1"/>
      <protection/>
    </xf>
    <xf numFmtId="0" fontId="55" fillId="34" borderId="10" xfId="0" applyNumberFormat="1" applyFont="1" applyFill="1" applyBorder="1" applyAlignment="1" applyProtection="1">
      <alignment horizontal="center" vertical="center" wrapText="1"/>
      <protection/>
    </xf>
    <xf numFmtId="17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6" applyNumberFormat="1" applyFont="1" applyFill="1" applyBorder="1" applyProtection="1">
      <alignment/>
      <protection locked="0"/>
    </xf>
    <xf numFmtId="178" fontId="11" fillId="34" borderId="10" xfId="66" applyNumberFormat="1" applyFont="1" applyFill="1" applyBorder="1" applyAlignment="1" applyProtection="1">
      <alignment/>
      <protection locked="0"/>
    </xf>
    <xf numFmtId="177" fontId="11" fillId="34" borderId="23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3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4" xfId="55" applyNumberFormat="1" applyFont="1" applyFill="1" applyBorder="1" applyAlignment="1" applyProtection="1">
      <alignment horizontal="center" vertical="center" wrapText="1"/>
      <protection locked="0"/>
    </xf>
    <xf numFmtId="179" fontId="11" fillId="34" borderId="10" xfId="56" applyNumberFormat="1" applyFont="1" applyFill="1" applyBorder="1" applyProtection="1">
      <alignment/>
      <protection locked="0"/>
    </xf>
    <xf numFmtId="180" fontId="11" fillId="34" borderId="10" xfId="66" applyNumberFormat="1" applyFont="1" applyFill="1" applyBorder="1" applyAlignment="1" applyProtection="1">
      <alignment/>
      <protection locked="0"/>
    </xf>
    <xf numFmtId="177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8" applyNumberFormat="1" applyFont="1" applyFill="1" applyBorder="1" applyProtection="1">
      <alignment/>
      <protection locked="0"/>
    </xf>
    <xf numFmtId="3" fontId="11" fillId="34" borderId="10" xfId="49" applyNumberFormat="1" applyFont="1" applyFill="1" applyBorder="1" applyAlignment="1">
      <alignment/>
    </xf>
    <xf numFmtId="3" fontId="11" fillId="34" borderId="10" xfId="59" applyNumberFormat="1" applyFont="1" applyFill="1" applyBorder="1" applyProtection="1">
      <alignment/>
      <protection locked="0"/>
    </xf>
    <xf numFmtId="3" fontId="11" fillId="34" borderId="10" xfId="60" applyNumberFormat="1" applyFont="1" applyFill="1" applyBorder="1" applyProtection="1">
      <alignment/>
      <protection locked="0"/>
    </xf>
    <xf numFmtId="0" fontId="11" fillId="34" borderId="10" xfId="61" applyFont="1" applyFill="1" applyBorder="1" applyAlignment="1">
      <alignment vertical="center" wrapText="1"/>
      <protection/>
    </xf>
    <xf numFmtId="3" fontId="55" fillId="34" borderId="10" xfId="0" applyNumberFormat="1" applyFont="1" applyFill="1" applyBorder="1" applyAlignment="1">
      <alignment vertical="center"/>
    </xf>
    <xf numFmtId="0" fontId="55" fillId="34" borderId="10" xfId="0" applyNumberFormat="1" applyFont="1" applyFill="1" applyBorder="1" applyAlignment="1" applyProtection="1">
      <alignment vertical="center" wrapText="1"/>
      <protection/>
    </xf>
    <xf numFmtId="0" fontId="55" fillId="34" borderId="10" xfId="0" applyNumberFormat="1" applyFont="1" applyFill="1" applyBorder="1" applyAlignment="1">
      <alignment vertical="center" wrapText="1"/>
    </xf>
    <xf numFmtId="3" fontId="55" fillId="34" borderId="10" xfId="0" applyNumberFormat="1" applyFont="1" applyFill="1" applyBorder="1" applyAlignment="1">
      <alignment vertical="center" wrapText="1"/>
    </xf>
    <xf numFmtId="3" fontId="55" fillId="34" borderId="10" xfId="0" applyNumberFormat="1" applyFont="1" applyFill="1" applyBorder="1" applyAlignment="1" applyProtection="1">
      <alignment vertical="center"/>
      <protection/>
    </xf>
    <xf numFmtId="0" fontId="55" fillId="34" borderId="10" xfId="0" applyNumberFormat="1" applyFont="1" applyFill="1" applyBorder="1" applyAlignment="1" applyProtection="1">
      <alignment horizontal="left" vertical="center" wrapText="1"/>
      <protection/>
    </xf>
    <xf numFmtId="3" fontId="55" fillId="34" borderId="10" xfId="64" applyNumberFormat="1" applyFont="1" applyFill="1" applyBorder="1" applyAlignment="1" applyProtection="1">
      <alignment horizontal="right" vertical="center"/>
      <protection/>
    </xf>
    <xf numFmtId="9" fontId="9" fillId="0" borderId="0" xfId="66" applyFont="1" applyBorder="1" applyAlignment="1">
      <alignment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56" applyNumberFormat="1" applyFont="1" applyFill="1" applyBorder="1" applyProtection="1">
      <alignment/>
      <protection locked="0"/>
    </xf>
    <xf numFmtId="178" fontId="11" fillId="34" borderId="13" xfId="66" applyNumberFormat="1" applyFont="1" applyFill="1" applyBorder="1" applyAlignment="1" applyProtection="1">
      <alignment/>
      <protection locked="0"/>
    </xf>
    <xf numFmtId="37" fontId="13" fillId="0" borderId="0" xfId="56" applyNumberFormat="1" applyFont="1" applyBorder="1" applyAlignment="1" applyProtection="1">
      <alignment horizontal="left"/>
      <protection locked="0"/>
    </xf>
    <xf numFmtId="37" fontId="13" fillId="0" borderId="16" xfId="56" applyNumberFormat="1" applyFont="1" applyBorder="1" applyAlignment="1" applyProtection="1">
      <alignment horizontal="left"/>
      <protection locked="0"/>
    </xf>
    <xf numFmtId="37" fontId="13" fillId="0" borderId="15" xfId="56" applyNumberFormat="1" applyFont="1" applyBorder="1" applyAlignment="1" applyProtection="1" quotePrefix="1">
      <alignment horizontal="left"/>
      <protection locked="0"/>
    </xf>
    <xf numFmtId="3" fontId="13" fillId="0" borderId="13" xfId="56" applyNumberFormat="1" applyFont="1" applyBorder="1" applyAlignment="1" applyProtection="1">
      <alignment horizontal="right"/>
      <protection locked="0"/>
    </xf>
    <xf numFmtId="3" fontId="13" fillId="0" borderId="11" xfId="56" applyNumberFormat="1" applyFont="1" applyBorder="1" applyAlignment="1" applyProtection="1">
      <alignment horizontal="right"/>
      <protection locked="0"/>
    </xf>
    <xf numFmtId="3" fontId="13" fillId="0" borderId="12" xfId="56" applyNumberFormat="1" applyFont="1" applyBorder="1" applyAlignment="1" applyProtection="1">
      <alignment horizontal="right"/>
      <protection locked="0"/>
    </xf>
    <xf numFmtId="3" fontId="11" fillId="34" borderId="10" xfId="56" applyNumberFormat="1" applyFont="1" applyFill="1" applyBorder="1" applyAlignment="1" applyProtection="1">
      <alignment horizontal="right"/>
      <protection locked="0"/>
    </xf>
    <xf numFmtId="178" fontId="13" fillId="0" borderId="11" xfId="66" applyNumberFormat="1" applyFont="1" applyBorder="1" applyAlignment="1" applyProtection="1" quotePrefix="1">
      <alignment horizontal="center"/>
      <protection locked="0"/>
    </xf>
    <xf numFmtId="178" fontId="11" fillId="34" borderId="10" xfId="66" applyNumberFormat="1" applyFont="1" applyFill="1" applyBorder="1" applyAlignment="1" applyProtection="1" quotePrefix="1">
      <alignment horizontal="center"/>
      <protection locked="0"/>
    </xf>
    <xf numFmtId="178" fontId="13" fillId="0" borderId="12" xfId="0" applyNumberFormat="1" applyFont="1" applyFill="1" applyBorder="1" applyAlignment="1" applyProtection="1" quotePrefix="1">
      <alignment horizontal="center"/>
      <protection/>
    </xf>
    <xf numFmtId="178" fontId="13" fillId="0" borderId="11" xfId="0" applyNumberFormat="1" applyFont="1" applyFill="1" applyBorder="1" applyAlignment="1" applyProtection="1" quotePrefix="1">
      <alignment horizontal="center"/>
      <protection/>
    </xf>
    <xf numFmtId="178" fontId="13" fillId="35" borderId="11" xfId="66" applyNumberFormat="1" applyFont="1" applyFill="1" applyBorder="1" applyAlignment="1">
      <alignment/>
    </xf>
    <xf numFmtId="178" fontId="56" fillId="35" borderId="11" xfId="66" applyNumberFormat="1" applyFont="1" applyFill="1" applyBorder="1" applyAlignment="1">
      <alignment/>
    </xf>
    <xf numFmtId="3" fontId="56" fillId="35" borderId="11" xfId="56" applyNumberFormat="1" applyFont="1" applyFill="1" applyBorder="1" applyAlignment="1" applyProtection="1">
      <alignment horizontal="right"/>
      <protection locked="0"/>
    </xf>
    <xf numFmtId="3" fontId="13" fillId="35" borderId="11" xfId="56" applyNumberFormat="1" applyFont="1" applyFill="1" applyBorder="1" applyAlignment="1" applyProtection="1">
      <alignment horizontal="right"/>
      <protection locked="0"/>
    </xf>
    <xf numFmtId="179" fontId="13" fillId="0" borderId="11" xfId="56" applyNumberFormat="1" applyFont="1" applyFill="1" applyBorder="1" applyProtection="1">
      <alignment/>
      <protection locked="0"/>
    </xf>
    <xf numFmtId="178" fontId="13" fillId="0" borderId="11" xfId="66" applyNumberFormat="1" applyFont="1" applyFill="1" applyBorder="1" applyAlignment="1" applyProtection="1">
      <alignment/>
      <protection locked="0"/>
    </xf>
    <xf numFmtId="180" fontId="13" fillId="0" borderId="11" xfId="66" applyNumberFormat="1" applyFont="1" applyFill="1" applyBorder="1" applyAlignment="1" applyProtection="1">
      <alignment/>
      <protection locked="0"/>
    </xf>
    <xf numFmtId="178" fontId="13" fillId="0" borderId="11" xfId="56" applyNumberFormat="1" applyFont="1" applyFill="1" applyBorder="1" applyProtection="1">
      <alignment/>
      <protection hidden="1" locked="0"/>
    </xf>
    <xf numFmtId="37" fontId="13" fillId="0" borderId="11" xfId="54" applyNumberFormat="1" applyFont="1" applyFill="1" applyBorder="1" applyProtection="1">
      <alignment/>
      <protection/>
    </xf>
    <xf numFmtId="37" fontId="13" fillId="0" borderId="11" xfId="54" applyNumberFormat="1" applyFont="1" applyFill="1" applyBorder="1" applyAlignment="1" applyProtection="1">
      <alignment horizontal="left"/>
      <protection/>
    </xf>
    <xf numFmtId="178" fontId="13" fillId="0" borderId="11" xfId="66" applyNumberFormat="1" applyFont="1" applyBorder="1" applyAlignment="1" quotePrefix="1">
      <alignment horizontal="center"/>
    </xf>
    <xf numFmtId="3" fontId="11" fillId="36" borderId="10" xfId="56" applyNumberFormat="1" applyFont="1" applyFill="1" applyBorder="1" applyProtection="1">
      <alignment/>
      <protection locked="0"/>
    </xf>
    <xf numFmtId="178" fontId="11" fillId="36" borderId="10" xfId="66" applyNumberFormat="1" applyFont="1" applyFill="1" applyBorder="1" applyAlignment="1" applyProtection="1">
      <alignment/>
      <protection locked="0"/>
    </xf>
    <xf numFmtId="3" fontId="11" fillId="36" borderId="13" xfId="56" applyNumberFormat="1" applyFont="1" applyFill="1" applyBorder="1" applyProtection="1">
      <alignment/>
      <protection locked="0"/>
    </xf>
    <xf numFmtId="179" fontId="11" fillId="36" borderId="10" xfId="56" applyNumberFormat="1" applyFont="1" applyFill="1" applyBorder="1" applyProtection="1">
      <alignment/>
      <protection locked="0"/>
    </xf>
    <xf numFmtId="180" fontId="11" fillId="36" borderId="10" xfId="66" applyNumberFormat="1" applyFont="1" applyFill="1" applyBorder="1" applyAlignment="1" applyProtection="1">
      <alignment/>
      <protection locked="0"/>
    </xf>
    <xf numFmtId="3" fontId="11" fillId="36" borderId="10" xfId="49" applyNumberFormat="1" applyFont="1" applyFill="1" applyBorder="1" applyAlignment="1">
      <alignment/>
    </xf>
    <xf numFmtId="3" fontId="11" fillId="36" borderId="10" xfId="58" applyNumberFormat="1" applyFont="1" applyFill="1" applyBorder="1" applyProtection="1">
      <alignment/>
      <protection locked="0"/>
    </xf>
    <xf numFmtId="3" fontId="11" fillId="36" borderId="10" xfId="59" applyNumberFormat="1" applyFont="1" applyFill="1" applyBorder="1" applyProtection="1">
      <alignment/>
      <protection locked="0"/>
    </xf>
    <xf numFmtId="3" fontId="11" fillId="36" borderId="10" xfId="60" applyNumberFormat="1" applyFont="1" applyFill="1" applyBorder="1" applyProtection="1">
      <alignment/>
      <protection locked="0"/>
    </xf>
    <xf numFmtId="3" fontId="55" fillId="36" borderId="10" xfId="0" applyNumberFormat="1" applyFont="1" applyFill="1" applyBorder="1" applyAlignment="1">
      <alignment vertical="center"/>
    </xf>
    <xf numFmtId="3" fontId="55" fillId="36" borderId="10" xfId="0" applyNumberFormat="1" applyFont="1" applyFill="1" applyBorder="1" applyAlignment="1" applyProtection="1">
      <alignment vertical="center"/>
      <protection/>
    </xf>
    <xf numFmtId="3" fontId="11" fillId="36" borderId="10" xfId="56" applyNumberFormat="1" applyFont="1" applyFill="1" applyBorder="1" applyAlignment="1" applyProtection="1">
      <alignment horizontal="right"/>
      <protection locked="0"/>
    </xf>
    <xf numFmtId="3" fontId="9" fillId="0" borderId="0" xfId="61" applyNumberFormat="1" applyFont="1">
      <alignment/>
      <protection/>
    </xf>
    <xf numFmtId="3" fontId="9" fillId="0" borderId="0" xfId="62" applyNumberFormat="1" applyFont="1" applyBorder="1">
      <alignment/>
      <protection/>
    </xf>
    <xf numFmtId="37" fontId="57" fillId="0" borderId="0" xfId="0" applyFont="1" applyAlignment="1">
      <alignment horizontal="center"/>
    </xf>
    <xf numFmtId="37" fontId="9" fillId="0" borderId="0" xfId="0" applyFont="1" applyAlignment="1">
      <alignment horizontal="left" wrapText="1"/>
    </xf>
    <xf numFmtId="37" fontId="8" fillId="0" borderId="0" xfId="0" applyFont="1" applyBorder="1" applyAlignment="1">
      <alignment horizontal="center"/>
    </xf>
    <xf numFmtId="37" fontId="9" fillId="0" borderId="18" xfId="0" applyNumberFormat="1" applyFont="1" applyFill="1" applyBorder="1" applyAlignment="1" applyProtection="1">
      <alignment horizontal="left"/>
      <protection/>
    </xf>
    <xf numFmtId="37" fontId="9" fillId="0" borderId="19" xfId="0" applyNumberFormat="1" applyFont="1" applyFill="1" applyBorder="1" applyAlignment="1" applyProtection="1">
      <alignment horizontal="left"/>
      <protection/>
    </xf>
    <xf numFmtId="37" fontId="9" fillId="0" borderId="20" xfId="0" applyNumberFormat="1" applyFont="1" applyFill="1" applyBorder="1" applyAlignment="1" applyProtection="1">
      <alignment horizontal="left"/>
      <protection/>
    </xf>
    <xf numFmtId="37" fontId="9" fillId="0" borderId="15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16" xfId="0" applyFont="1" applyFill="1" applyBorder="1" applyAlignment="1">
      <alignment horizontal="left"/>
    </xf>
    <xf numFmtId="37" fontId="9" fillId="0" borderId="15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16" xfId="0" applyFont="1" applyFill="1" applyBorder="1" applyAlignment="1">
      <alignment horizontal="left" wrapText="1"/>
    </xf>
    <xf numFmtId="37" fontId="9" fillId="0" borderId="21" xfId="0" applyFont="1" applyFill="1" applyBorder="1" applyAlignment="1">
      <alignment horizontal="justify" wrapText="1"/>
    </xf>
    <xf numFmtId="37" fontId="9" fillId="0" borderId="14" xfId="0" applyFont="1" applyFill="1" applyBorder="1" applyAlignment="1">
      <alignment horizontal="justify" wrapText="1"/>
    </xf>
    <xf numFmtId="37" fontId="9" fillId="0" borderId="22" xfId="0" applyFont="1" applyFill="1" applyBorder="1" applyAlignment="1">
      <alignment horizontal="justify" wrapText="1"/>
    </xf>
    <xf numFmtId="37" fontId="10" fillId="34" borderId="12" xfId="0" applyNumberFormat="1" applyFont="1" applyFill="1" applyBorder="1" applyAlignment="1" applyProtection="1">
      <alignment horizontal="center"/>
      <protection/>
    </xf>
    <xf numFmtId="37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 quotePrefix="1">
      <alignment horizontal="center"/>
      <protection/>
    </xf>
    <xf numFmtId="0" fontId="11" fillId="34" borderId="10" xfId="0" applyNumberFormat="1" applyFont="1" applyFill="1" applyBorder="1" applyAlignment="1" applyProtection="1">
      <alignment horizontal="center"/>
      <protection/>
    </xf>
    <xf numFmtId="179" fontId="11" fillId="34" borderId="10" xfId="0" applyNumberFormat="1" applyFont="1" applyFill="1" applyBorder="1" applyAlignment="1" applyProtection="1">
      <alignment horizontal="center" vertical="center" wrapText="1"/>
      <protection/>
    </xf>
    <xf numFmtId="37" fontId="11" fillId="34" borderId="25" xfId="0" applyNumberFormat="1" applyFont="1" applyFill="1" applyBorder="1" applyAlignment="1" applyProtection="1">
      <alignment horizontal="center" vertical="center" wrapText="1"/>
      <protection/>
    </xf>
    <xf numFmtId="37" fontId="11" fillId="34" borderId="23" xfId="0" applyNumberFormat="1" applyFont="1" applyFill="1" applyBorder="1" applyAlignment="1" applyProtection="1">
      <alignment horizontal="center" vertical="center" wrapText="1"/>
      <protection/>
    </xf>
    <xf numFmtId="37" fontId="10" fillId="34" borderId="18" xfId="0" applyFont="1" applyFill="1" applyBorder="1" applyAlignment="1">
      <alignment horizontal="center"/>
    </xf>
    <xf numFmtId="37" fontId="10" fillId="34" borderId="19" xfId="0" applyFont="1" applyFill="1" applyBorder="1" applyAlignment="1">
      <alignment horizontal="center"/>
    </xf>
    <xf numFmtId="37" fontId="10" fillId="34" borderId="20" xfId="0" applyFont="1" applyFill="1" applyBorder="1" applyAlignment="1">
      <alignment horizontal="center"/>
    </xf>
    <xf numFmtId="37" fontId="10" fillId="34" borderId="15" xfId="0" applyNumberFormat="1" applyFont="1" applyFill="1" applyBorder="1" applyAlignment="1" applyProtection="1">
      <alignment horizontal="center"/>
      <protection/>
    </xf>
    <xf numFmtId="37" fontId="10" fillId="34" borderId="0" xfId="0" applyNumberFormat="1" applyFont="1" applyFill="1" applyBorder="1" applyAlignment="1" applyProtection="1">
      <alignment horizontal="center"/>
      <protection/>
    </xf>
    <xf numFmtId="37" fontId="10" fillId="34" borderId="16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 horizontal="center"/>
    </xf>
    <xf numFmtId="37" fontId="10" fillId="34" borderId="26" xfId="0" applyNumberFormat="1" applyFont="1" applyFill="1" applyBorder="1" applyAlignment="1" applyProtection="1">
      <alignment horizontal="center"/>
      <protection/>
    </xf>
    <xf numFmtId="37" fontId="10" fillId="34" borderId="27" xfId="0" applyNumberFormat="1" applyFont="1" applyFill="1" applyBorder="1" applyAlignment="1" applyProtection="1">
      <alignment horizontal="center"/>
      <protection/>
    </xf>
    <xf numFmtId="37" fontId="10" fillId="34" borderId="28" xfId="0" applyNumberFormat="1" applyFont="1" applyFill="1" applyBorder="1" applyAlignment="1" applyProtection="1">
      <alignment horizontal="center"/>
      <protection/>
    </xf>
    <xf numFmtId="37" fontId="11" fillId="34" borderId="29" xfId="0" applyNumberFormat="1" applyFont="1" applyFill="1" applyBorder="1" applyAlignment="1" applyProtection="1">
      <alignment horizontal="center" vertical="center" wrapText="1"/>
      <protection/>
    </xf>
    <xf numFmtId="37" fontId="11" fillId="34" borderId="30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 quotePrefix="1">
      <alignment horizontal="center"/>
      <protection/>
    </xf>
    <xf numFmtId="0" fontId="11" fillId="34" borderId="25" xfId="0" applyNumberFormat="1" applyFont="1" applyFill="1" applyBorder="1" applyAlignment="1" applyProtection="1">
      <alignment horizontal="center"/>
      <protection/>
    </xf>
    <xf numFmtId="179" fontId="11" fillId="34" borderId="31" xfId="0" applyNumberFormat="1" applyFont="1" applyFill="1" applyBorder="1" applyAlignment="1" applyProtection="1">
      <alignment horizontal="center" vertical="center" wrapText="1"/>
      <protection/>
    </xf>
    <xf numFmtId="179" fontId="11" fillId="34" borderId="24" xfId="0" applyNumberFormat="1" applyFont="1" applyFill="1" applyBorder="1" applyAlignment="1" applyProtection="1">
      <alignment horizontal="center" vertical="center" wrapText="1"/>
      <protection/>
    </xf>
    <xf numFmtId="37" fontId="9" fillId="0" borderId="21" xfId="0" applyFont="1" applyFill="1" applyBorder="1" applyAlignment="1">
      <alignment horizontal="left"/>
    </xf>
    <xf numFmtId="37" fontId="9" fillId="0" borderId="14" xfId="0" applyFont="1" applyFill="1" applyBorder="1" applyAlignment="1">
      <alignment horizontal="left"/>
    </xf>
    <xf numFmtId="37" fontId="9" fillId="0" borderId="22" xfId="0" applyFont="1" applyFill="1" applyBorder="1" applyAlignment="1">
      <alignment horizontal="left"/>
    </xf>
    <xf numFmtId="37" fontId="11" fillId="36" borderId="10" xfId="54" applyNumberFormat="1" applyFont="1" applyFill="1" applyBorder="1" applyAlignment="1" applyProtection="1">
      <alignment horizontal="center"/>
      <protection/>
    </xf>
    <xf numFmtId="37" fontId="11" fillId="36" borderId="13" xfId="54" applyNumberFormat="1" applyFont="1" applyFill="1" applyBorder="1" applyAlignment="1" applyProtection="1">
      <alignment horizontal="center"/>
      <protection/>
    </xf>
    <xf numFmtId="177" fontId="13" fillId="0" borderId="0" xfId="56" applyFont="1" applyAlignment="1" quotePrefix="1">
      <alignment horizontal="left"/>
      <protection/>
    </xf>
    <xf numFmtId="37" fontId="11" fillId="34" borderId="10" xfId="55" applyNumberFormat="1" applyFont="1" applyFill="1" applyBorder="1" applyAlignment="1" applyProtection="1">
      <alignment horizontal="center"/>
      <protection locked="0"/>
    </xf>
    <xf numFmtId="37" fontId="11" fillId="34" borderId="10" xfId="54" applyNumberFormat="1" applyFont="1" applyFill="1" applyBorder="1" applyAlignment="1" applyProtection="1">
      <alignment horizontal="center"/>
      <protection/>
    </xf>
    <xf numFmtId="37" fontId="11" fillId="34" borderId="13" xfId="54" applyNumberFormat="1" applyFont="1" applyFill="1" applyBorder="1" applyAlignment="1" applyProtection="1">
      <alignment horizontal="center"/>
      <protection/>
    </xf>
    <xf numFmtId="177" fontId="11" fillId="34" borderId="10" xfId="56" applyNumberFormat="1" applyFont="1" applyFill="1" applyBorder="1" applyAlignment="1" applyProtection="1">
      <alignment horizontal="center" vertical="center" wrapText="1"/>
      <protection locked="0"/>
    </xf>
    <xf numFmtId="37" fontId="13" fillId="0" borderId="18" xfId="56" applyNumberFormat="1" applyFont="1" applyBorder="1" applyAlignment="1" applyProtection="1">
      <alignment horizontal="left"/>
      <protection locked="0"/>
    </xf>
    <xf numFmtId="37" fontId="13" fillId="0" borderId="19" xfId="56" applyNumberFormat="1" applyFont="1" applyBorder="1" applyAlignment="1" applyProtection="1">
      <alignment horizontal="left"/>
      <protection locked="0"/>
    </xf>
    <xf numFmtId="37" fontId="13" fillId="0" borderId="20" xfId="56" applyNumberFormat="1" applyFont="1" applyBorder="1" applyAlignment="1" applyProtection="1">
      <alignment horizontal="left"/>
      <protection locked="0"/>
    </xf>
    <xf numFmtId="37" fontId="13" fillId="0" borderId="21" xfId="56" applyNumberFormat="1" applyFont="1" applyBorder="1" applyAlignment="1" applyProtection="1">
      <alignment horizontal="left"/>
      <protection locked="0"/>
    </xf>
    <xf numFmtId="37" fontId="13" fillId="0" borderId="14" xfId="56" applyNumberFormat="1" applyFont="1" applyBorder="1" applyAlignment="1" applyProtection="1">
      <alignment horizontal="left"/>
      <protection locked="0"/>
    </xf>
    <xf numFmtId="37" fontId="13" fillId="0" borderId="22" xfId="56" applyNumberFormat="1" applyFont="1" applyBorder="1" applyAlignment="1" applyProtection="1">
      <alignment horizontal="left"/>
      <protection locked="0"/>
    </xf>
    <xf numFmtId="177" fontId="10" fillId="34" borderId="32" xfId="56" applyFont="1" applyFill="1" applyBorder="1" applyAlignment="1">
      <alignment horizontal="center"/>
      <protection/>
    </xf>
    <xf numFmtId="177" fontId="10" fillId="34" borderId="33" xfId="56" applyFont="1" applyFill="1" applyBorder="1" applyAlignment="1">
      <alignment horizontal="center"/>
      <protection/>
    </xf>
    <xf numFmtId="177" fontId="10" fillId="34" borderId="34" xfId="56" applyFont="1" applyFill="1" applyBorder="1" applyAlignment="1">
      <alignment horizontal="center"/>
      <protection/>
    </xf>
    <xf numFmtId="177" fontId="10" fillId="34" borderId="35" xfId="56" applyNumberFormat="1" applyFont="1" applyFill="1" applyBorder="1" applyAlignment="1" applyProtection="1">
      <alignment horizontal="center"/>
      <protection locked="0"/>
    </xf>
    <xf numFmtId="177" fontId="10" fillId="34" borderId="36" xfId="56" applyNumberFormat="1" applyFont="1" applyFill="1" applyBorder="1" applyAlignment="1" applyProtection="1">
      <alignment horizontal="center"/>
      <protection locked="0"/>
    </xf>
    <xf numFmtId="177" fontId="10" fillId="34" borderId="37" xfId="56" applyNumberFormat="1" applyFont="1" applyFill="1" applyBorder="1" applyAlignment="1" applyProtection="1">
      <alignment horizontal="center"/>
      <protection locked="0"/>
    </xf>
    <xf numFmtId="37" fontId="10" fillId="34" borderId="12" xfId="56" applyNumberFormat="1" applyFont="1" applyFill="1" applyBorder="1" applyAlignment="1" applyProtection="1">
      <alignment horizontal="center"/>
      <protection locked="0"/>
    </xf>
    <xf numFmtId="3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31" xfId="55" applyNumberFormat="1" applyFont="1" applyFill="1" applyBorder="1" applyAlignment="1" applyProtection="1">
      <alignment horizontal="center" vertical="center" wrapText="1"/>
      <protection locked="0"/>
    </xf>
    <xf numFmtId="177" fontId="13" fillId="0" borderId="21" xfId="56" applyFont="1" applyBorder="1" applyAlignment="1" quotePrefix="1">
      <alignment horizontal="left"/>
      <protection/>
    </xf>
    <xf numFmtId="177" fontId="13" fillId="0" borderId="14" xfId="56" applyFont="1" applyBorder="1" applyAlignment="1" quotePrefix="1">
      <alignment horizontal="left"/>
      <protection/>
    </xf>
    <xf numFmtId="177" fontId="13" fillId="0" borderId="22" xfId="56" applyFont="1" applyBorder="1" applyAlignment="1" quotePrefix="1">
      <alignment horizontal="left"/>
      <protection/>
    </xf>
    <xf numFmtId="177" fontId="10" fillId="34" borderId="15" xfId="56" applyFont="1" applyFill="1" applyBorder="1" applyAlignment="1">
      <alignment horizontal="center"/>
      <protection/>
    </xf>
    <xf numFmtId="177" fontId="10" fillId="34" borderId="0" xfId="56" applyFont="1" applyFill="1" applyBorder="1" applyAlignment="1">
      <alignment horizontal="center"/>
      <protection/>
    </xf>
    <xf numFmtId="177" fontId="10" fillId="34" borderId="15" xfId="56" applyNumberFormat="1" applyFont="1" applyFill="1" applyBorder="1" applyAlignment="1" applyProtection="1">
      <alignment horizontal="center"/>
      <protection locked="0"/>
    </xf>
    <xf numFmtId="177" fontId="10" fillId="34" borderId="0" xfId="56" applyNumberFormat="1" applyFont="1" applyFill="1" applyBorder="1" applyAlignment="1" applyProtection="1">
      <alignment horizontal="center"/>
      <protection locked="0"/>
    </xf>
    <xf numFmtId="37" fontId="10" fillId="34" borderId="26" xfId="56" applyNumberFormat="1" applyFont="1" applyFill="1" applyBorder="1" applyAlignment="1" applyProtection="1">
      <alignment horizontal="center"/>
      <protection locked="0"/>
    </xf>
    <xf numFmtId="37" fontId="10" fillId="34" borderId="27" xfId="56" applyNumberFormat="1" applyFont="1" applyFill="1" applyBorder="1" applyAlignment="1" applyProtection="1">
      <alignment horizontal="center"/>
      <protection locked="0"/>
    </xf>
    <xf numFmtId="37" fontId="10" fillId="34" borderId="38" xfId="56" applyNumberFormat="1" applyFont="1" applyFill="1" applyBorder="1" applyAlignment="1" applyProtection="1">
      <alignment horizontal="center"/>
      <protection locked="0"/>
    </xf>
    <xf numFmtId="177" fontId="11" fillId="34" borderId="29" xfId="56" applyNumberFormat="1" applyFont="1" applyFill="1" applyBorder="1" applyAlignment="1" applyProtection="1">
      <alignment horizontal="center" vertical="center" wrapText="1"/>
      <protection locked="0"/>
    </xf>
    <xf numFmtId="177" fontId="11" fillId="34" borderId="30" xfId="56" applyNumberFormat="1" applyFont="1" applyFill="1" applyBorder="1" applyAlignment="1" applyProtection="1">
      <alignment horizontal="center" vertical="center" wrapText="1"/>
      <protection locked="0"/>
    </xf>
    <xf numFmtId="177" fontId="11" fillId="34" borderId="25" xfId="56" applyNumberFormat="1" applyFont="1" applyFill="1" applyBorder="1" applyAlignment="1" applyProtection="1">
      <alignment horizontal="center" vertical="center" wrapText="1"/>
      <protection locked="0"/>
    </xf>
    <xf numFmtId="177" fontId="11" fillId="34" borderId="23" xfId="56" applyNumberFormat="1" applyFont="1" applyFill="1" applyBorder="1" applyAlignment="1" applyProtection="1">
      <alignment horizontal="center" vertical="center" wrapText="1"/>
      <protection locked="0"/>
    </xf>
    <xf numFmtId="177" fontId="13" fillId="0" borderId="21" xfId="56" applyFont="1" applyBorder="1" applyAlignment="1">
      <alignment horizontal="left"/>
      <protection/>
    </xf>
    <xf numFmtId="177" fontId="13" fillId="0" borderId="14" xfId="56" applyFont="1" applyBorder="1" applyAlignment="1">
      <alignment horizontal="left"/>
      <protection/>
    </xf>
    <xf numFmtId="177" fontId="13" fillId="0" borderId="22" xfId="56" applyFont="1" applyBorder="1" applyAlignment="1">
      <alignment horizontal="left"/>
      <protection/>
    </xf>
    <xf numFmtId="177" fontId="13" fillId="0" borderId="15" xfId="56" applyFont="1" applyBorder="1" applyAlignment="1">
      <alignment horizontal="left"/>
      <protection/>
    </xf>
    <xf numFmtId="177" fontId="13" fillId="0" borderId="0" xfId="56" applyFont="1" applyBorder="1" applyAlignment="1">
      <alignment horizontal="left"/>
      <protection/>
    </xf>
    <xf numFmtId="177" fontId="13" fillId="0" borderId="16" xfId="56" applyFont="1" applyBorder="1" applyAlignment="1">
      <alignment horizontal="left"/>
      <protection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177" fontId="13" fillId="0" borderId="15" xfId="56" applyFont="1" applyBorder="1" applyAlignment="1">
      <alignment horizontal="left" wrapText="1"/>
      <protection/>
    </xf>
    <xf numFmtId="177" fontId="13" fillId="0" borderId="0" xfId="56" applyFont="1" applyBorder="1" applyAlignment="1">
      <alignment horizontal="left" wrapText="1"/>
      <protection/>
    </xf>
    <xf numFmtId="177" fontId="13" fillId="0" borderId="16" xfId="56" applyFont="1" applyBorder="1" applyAlignment="1">
      <alignment horizontal="left" wrapText="1"/>
      <protection/>
    </xf>
    <xf numFmtId="177" fontId="10" fillId="34" borderId="18" xfId="56" applyFont="1" applyFill="1" applyBorder="1" applyAlignment="1">
      <alignment horizontal="center"/>
      <protection/>
    </xf>
    <xf numFmtId="177" fontId="10" fillId="34" borderId="19" xfId="56" applyFont="1" applyFill="1" applyBorder="1" applyAlignment="1">
      <alignment horizontal="center"/>
      <protection/>
    </xf>
    <xf numFmtId="177" fontId="10" fillId="34" borderId="20" xfId="56" applyFont="1" applyFill="1" applyBorder="1" applyAlignment="1">
      <alignment horizontal="center"/>
      <protection/>
    </xf>
    <xf numFmtId="177" fontId="10" fillId="34" borderId="16" xfId="56" applyNumberFormat="1" applyFont="1" applyFill="1" applyBorder="1" applyAlignment="1" applyProtection="1">
      <alignment horizontal="center"/>
      <protection locked="0"/>
    </xf>
    <xf numFmtId="177" fontId="8" fillId="0" borderId="0" xfId="58" applyFont="1" applyAlignment="1">
      <alignment horizontal="center"/>
      <protection/>
    </xf>
    <xf numFmtId="177" fontId="10" fillId="34" borderId="18" xfId="58" applyFont="1" applyFill="1" applyBorder="1" applyAlignment="1">
      <alignment horizontal="center"/>
      <protection/>
    </xf>
    <xf numFmtId="177" fontId="10" fillId="34" borderId="19" xfId="58" applyFont="1" applyFill="1" applyBorder="1" applyAlignment="1">
      <alignment horizontal="center"/>
      <protection/>
    </xf>
    <xf numFmtId="177" fontId="10" fillId="34" borderId="20" xfId="58" applyFont="1" applyFill="1" applyBorder="1" applyAlignment="1">
      <alignment horizontal="center"/>
      <protection/>
    </xf>
    <xf numFmtId="177" fontId="10" fillId="34" borderId="15" xfId="58" applyNumberFormat="1" applyFont="1" applyFill="1" applyBorder="1" applyAlignment="1" applyProtection="1">
      <alignment horizontal="center"/>
      <protection locked="0"/>
    </xf>
    <xf numFmtId="177" fontId="10" fillId="34" borderId="0" xfId="58" applyNumberFormat="1" applyFont="1" applyFill="1" applyBorder="1" applyAlignment="1" applyProtection="1">
      <alignment horizontal="center"/>
      <protection locked="0"/>
    </xf>
    <xf numFmtId="177" fontId="10" fillId="34" borderId="16" xfId="58" applyNumberFormat="1" applyFont="1" applyFill="1" applyBorder="1" applyAlignment="1" applyProtection="1">
      <alignment horizontal="center"/>
      <protection locked="0"/>
    </xf>
    <xf numFmtId="177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58" applyNumberFormat="1" applyFont="1" applyFill="1" applyBorder="1" applyAlignment="1" applyProtection="1">
      <alignment horizontal="center"/>
      <protection locked="0"/>
    </xf>
    <xf numFmtId="0" fontId="10" fillId="34" borderId="12" xfId="58" applyNumberFormat="1" applyFont="1" applyFill="1" applyBorder="1" applyAlignment="1" applyProtection="1">
      <alignment horizontal="center"/>
      <protection locked="0"/>
    </xf>
    <xf numFmtId="37" fontId="11" fillId="34" borderId="10" xfId="58" applyNumberFormat="1" applyFont="1" applyFill="1" applyBorder="1" applyAlignment="1" applyProtection="1">
      <alignment horizontal="center"/>
      <protection/>
    </xf>
    <xf numFmtId="177" fontId="9" fillId="0" borderId="0" xfId="58" applyNumberFormat="1" applyFont="1" applyAlignment="1" applyProtection="1">
      <alignment horizontal="left"/>
      <protection/>
    </xf>
    <xf numFmtId="37" fontId="13" fillId="0" borderId="18" xfId="58" applyNumberFormat="1" applyFont="1" applyBorder="1" applyAlignment="1" applyProtection="1">
      <alignment horizontal="left" wrapText="1"/>
      <protection locked="0"/>
    </xf>
    <xf numFmtId="37" fontId="13" fillId="0" borderId="19" xfId="58" applyNumberFormat="1" applyFont="1" applyBorder="1" applyAlignment="1" applyProtection="1">
      <alignment horizontal="left" wrapText="1"/>
      <protection locked="0"/>
    </xf>
    <xf numFmtId="37" fontId="13" fillId="0" borderId="20" xfId="58" applyNumberFormat="1" applyFont="1" applyBorder="1" applyAlignment="1" applyProtection="1">
      <alignment horizontal="left" wrapText="1"/>
      <protection locked="0"/>
    </xf>
    <xf numFmtId="177" fontId="9" fillId="0" borderId="21" xfId="58" applyNumberFormat="1" applyFont="1" applyBorder="1" applyAlignment="1" applyProtection="1">
      <alignment horizontal="left" wrapText="1"/>
      <protection/>
    </xf>
    <xf numFmtId="177" fontId="9" fillId="0" borderId="14" xfId="58" applyNumberFormat="1" applyFont="1" applyBorder="1" applyAlignment="1" applyProtection="1">
      <alignment horizontal="left" wrapText="1"/>
      <protection/>
    </xf>
    <xf numFmtId="177" fontId="9" fillId="0" borderId="22" xfId="58" applyNumberFormat="1" applyFont="1" applyBorder="1" applyAlignment="1" applyProtection="1">
      <alignment horizontal="left" wrapText="1"/>
      <protection/>
    </xf>
    <xf numFmtId="37" fontId="13" fillId="0" borderId="15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16" xfId="58" applyNumberFormat="1" applyFont="1" applyBorder="1" applyAlignment="1" applyProtection="1">
      <alignment horizontal="left" wrapText="1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77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77" fontId="13" fillId="0" borderId="21" xfId="59" applyFont="1" applyBorder="1" applyAlignment="1">
      <alignment horizontal="left" wrapText="1"/>
      <protection/>
    </xf>
    <xf numFmtId="177" fontId="13" fillId="0" borderId="14" xfId="59" applyFont="1" applyBorder="1" applyAlignment="1">
      <alignment horizontal="left" wrapText="1"/>
      <protection/>
    </xf>
    <xf numFmtId="177" fontId="13" fillId="0" borderId="22" xfId="59" applyFont="1" applyBorder="1" applyAlignment="1">
      <alignment horizontal="left" wrapText="1"/>
      <protection/>
    </xf>
    <xf numFmtId="177" fontId="10" fillId="34" borderId="15" xfId="59" applyNumberFormat="1" applyFont="1" applyFill="1" applyBorder="1" applyAlignment="1" applyProtection="1">
      <alignment horizontal="center"/>
      <protection locked="0"/>
    </xf>
    <xf numFmtId="177" fontId="10" fillId="34" borderId="0" xfId="59" applyNumberFormat="1" applyFont="1" applyFill="1" applyBorder="1" applyAlignment="1" applyProtection="1">
      <alignment horizontal="center"/>
      <protection locked="0"/>
    </xf>
    <xf numFmtId="177" fontId="10" fillId="34" borderId="16" xfId="59" applyNumberFormat="1" applyFont="1" applyFill="1" applyBorder="1" applyAlignment="1" applyProtection="1">
      <alignment horizontal="center"/>
      <protection locked="0"/>
    </xf>
    <xf numFmtId="37" fontId="10" fillId="34" borderId="12" xfId="59" applyNumberFormat="1" applyFont="1" applyFill="1" applyBorder="1" applyAlignment="1" applyProtection="1">
      <alignment horizontal="center"/>
      <protection locked="0"/>
    </xf>
    <xf numFmtId="37" fontId="13" fillId="0" borderId="18" xfId="59" applyNumberFormat="1" applyFont="1" applyBorder="1" applyAlignment="1" applyProtection="1">
      <alignment horizontal="left"/>
      <protection locked="0"/>
    </xf>
    <xf numFmtId="37" fontId="13" fillId="0" borderId="19" xfId="59" applyNumberFormat="1" applyFont="1" applyBorder="1" applyAlignment="1" applyProtection="1">
      <alignment horizontal="left"/>
      <protection locked="0"/>
    </xf>
    <xf numFmtId="37" fontId="13" fillId="0" borderId="20" xfId="59" applyNumberFormat="1" applyFont="1" applyBorder="1" applyAlignment="1" applyProtection="1">
      <alignment horizontal="left"/>
      <protection locked="0"/>
    </xf>
    <xf numFmtId="177" fontId="13" fillId="0" borderId="15" xfId="59" applyFont="1" applyBorder="1" applyAlignment="1">
      <alignment horizontal="left" wrapText="1"/>
      <protection/>
    </xf>
    <xf numFmtId="177" fontId="13" fillId="0" borderId="0" xfId="59" applyFont="1" applyBorder="1" applyAlignment="1">
      <alignment horizontal="left" wrapText="1"/>
      <protection/>
    </xf>
    <xf numFmtId="177" fontId="13" fillId="0" borderId="16" xfId="59" applyFont="1" applyBorder="1" applyAlignment="1">
      <alignment horizontal="left" wrapText="1"/>
      <protection/>
    </xf>
    <xf numFmtId="177" fontId="10" fillId="34" borderId="15" xfId="60" applyNumberFormat="1" applyFont="1" applyFill="1" applyBorder="1" applyAlignment="1" applyProtection="1">
      <alignment horizontal="center"/>
      <protection locked="0"/>
    </xf>
    <xf numFmtId="177" fontId="10" fillId="34" borderId="0" xfId="60" applyNumberFormat="1" applyFont="1" applyFill="1" applyBorder="1" applyAlignment="1" applyProtection="1">
      <alignment horizontal="center"/>
      <protection locked="0"/>
    </xf>
    <xf numFmtId="177" fontId="10" fillId="34" borderId="16" xfId="60" applyNumberFormat="1" applyFont="1" applyFill="1" applyBorder="1" applyAlignment="1" applyProtection="1">
      <alignment horizontal="center"/>
      <protection locked="0"/>
    </xf>
    <xf numFmtId="177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37" fontId="10" fillId="34" borderId="12" xfId="60" applyNumberFormat="1" applyFont="1" applyFill="1" applyBorder="1" applyAlignment="1" applyProtection="1">
      <alignment horizontal="center"/>
      <protection locked="0"/>
    </xf>
    <xf numFmtId="37" fontId="13" fillId="0" borderId="18" xfId="60" applyNumberFormat="1" applyFont="1" applyBorder="1" applyAlignment="1" applyProtection="1">
      <alignment horizontal="left"/>
      <protection locked="0"/>
    </xf>
    <xf numFmtId="37" fontId="13" fillId="0" borderId="19" xfId="60" applyNumberFormat="1" applyFont="1" applyBorder="1" applyAlignment="1" applyProtection="1">
      <alignment horizontal="left"/>
      <protection locked="0"/>
    </xf>
    <xf numFmtId="37" fontId="13" fillId="0" borderId="20" xfId="60" applyNumberFormat="1" applyFont="1" applyBorder="1" applyAlignment="1" applyProtection="1">
      <alignment horizontal="left"/>
      <protection locked="0"/>
    </xf>
    <xf numFmtId="37" fontId="13" fillId="0" borderId="21" xfId="60" applyNumberFormat="1" applyFont="1" applyBorder="1" applyAlignment="1" applyProtection="1">
      <alignment horizontal="left" wrapText="1"/>
      <protection locked="0"/>
    </xf>
    <xf numFmtId="37" fontId="13" fillId="0" borderId="14" xfId="60" applyNumberFormat="1" applyFont="1" applyBorder="1" applyAlignment="1" applyProtection="1">
      <alignment horizontal="left" wrapText="1"/>
      <protection locked="0"/>
    </xf>
    <xf numFmtId="37" fontId="13" fillId="0" borderId="22" xfId="60" applyNumberFormat="1" applyFont="1" applyBorder="1" applyAlignment="1" applyProtection="1">
      <alignment horizontal="left" wrapText="1"/>
      <protection locked="0"/>
    </xf>
    <xf numFmtId="0" fontId="11" fillId="34" borderId="10" xfId="61" applyFont="1" applyFill="1" applyBorder="1" applyAlignment="1">
      <alignment horizontal="center" vertical="center" wrapText="1"/>
      <protection/>
    </xf>
    <xf numFmtId="37" fontId="9" fillId="0" borderId="0" xfId="61" applyNumberFormat="1" applyFont="1" applyBorder="1" applyAlignment="1">
      <alignment horizontal="left"/>
      <protection/>
    </xf>
    <xf numFmtId="49" fontId="11" fillId="34" borderId="13" xfId="61" applyNumberFormat="1" applyFont="1" applyFill="1" applyBorder="1" applyAlignment="1">
      <alignment horizontal="center" vertical="center" wrapText="1"/>
      <protection/>
    </xf>
    <xf numFmtId="49" fontId="11" fillId="34" borderId="12" xfId="61" applyNumberFormat="1" applyFont="1" applyFill="1" applyBorder="1" applyAlignment="1">
      <alignment horizontal="center" vertical="center" wrapText="1"/>
      <protection/>
    </xf>
    <xf numFmtId="37" fontId="13" fillId="0" borderId="0" xfId="61" applyNumberFormat="1" applyFont="1" applyAlignment="1" applyProtection="1">
      <alignment horizontal="left"/>
      <protection locked="0"/>
    </xf>
    <xf numFmtId="37" fontId="9" fillId="0" borderId="18" xfId="61" applyNumberFormat="1" applyFont="1" applyBorder="1" applyAlignment="1">
      <alignment horizontal="left" wrapText="1"/>
      <protection/>
    </xf>
    <xf numFmtId="37" fontId="9" fillId="0" borderId="19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13" fillId="0" borderId="21" xfId="61" applyNumberFormat="1" applyFont="1" applyBorder="1" applyAlignment="1" applyProtection="1">
      <alignment horizontal="left" wrapText="1"/>
      <protection locked="0"/>
    </xf>
    <xf numFmtId="37" fontId="13" fillId="0" borderId="14" xfId="61" applyNumberFormat="1" applyFont="1" applyBorder="1" applyAlignment="1" applyProtection="1">
      <alignment horizontal="left" wrapText="1"/>
      <protection locked="0"/>
    </xf>
    <xf numFmtId="37" fontId="13" fillId="0" borderId="22" xfId="61" applyNumberFormat="1" applyFont="1" applyBorder="1" applyAlignment="1" applyProtection="1">
      <alignment horizontal="left" wrapText="1"/>
      <protection locked="0"/>
    </xf>
    <xf numFmtId="177" fontId="10" fillId="34" borderId="15" xfId="58" applyFont="1" applyFill="1" applyBorder="1" applyAlignment="1">
      <alignment horizontal="center"/>
      <protection/>
    </xf>
    <xf numFmtId="177" fontId="10" fillId="34" borderId="0" xfId="58" applyFont="1" applyFill="1" applyBorder="1" applyAlignment="1">
      <alignment horizontal="center"/>
      <protection/>
    </xf>
    <xf numFmtId="177" fontId="10" fillId="34" borderId="16" xfId="58" applyFont="1" applyFill="1" applyBorder="1" applyAlignment="1">
      <alignment horizontal="center"/>
      <protection/>
    </xf>
    <xf numFmtId="37" fontId="10" fillId="34" borderId="12" xfId="58" applyNumberFormat="1" applyFont="1" applyFill="1" applyBorder="1" applyAlignment="1">
      <alignment horizontal="center"/>
      <protection/>
    </xf>
    <xf numFmtId="0" fontId="10" fillId="34" borderId="12" xfId="58" applyNumberFormat="1" applyFont="1" applyFill="1" applyBorder="1" applyAlignment="1">
      <alignment horizontal="center"/>
      <protection/>
    </xf>
    <xf numFmtId="0" fontId="55" fillId="34" borderId="10" xfId="0" applyNumberFormat="1" applyFont="1" applyFill="1" applyBorder="1" applyAlignment="1">
      <alignment horizontal="center" vertical="center" textRotation="90" wrapText="1"/>
    </xf>
    <xf numFmtId="0" fontId="55" fillId="34" borderId="20" xfId="0" applyNumberFormat="1" applyFont="1" applyFill="1" applyBorder="1" applyAlignment="1">
      <alignment horizontal="center" vertical="center" textRotation="90" wrapText="1"/>
    </xf>
    <xf numFmtId="0" fontId="55" fillId="34" borderId="16" xfId="0" applyNumberFormat="1" applyFont="1" applyFill="1" applyBorder="1" applyAlignment="1">
      <alignment horizontal="center" vertical="center" textRotation="90" wrapText="1"/>
    </xf>
    <xf numFmtId="0" fontId="55" fillId="34" borderId="22" xfId="0" applyNumberFormat="1" applyFont="1" applyFill="1" applyBorder="1" applyAlignment="1">
      <alignment horizontal="center" vertical="center" textRotation="90" wrapText="1"/>
    </xf>
    <xf numFmtId="0" fontId="11" fillId="36" borderId="10" xfId="61" applyFont="1" applyFill="1" applyBorder="1" applyAlignment="1">
      <alignment horizontal="center" vertical="center" wrapText="1"/>
      <protection/>
    </xf>
    <xf numFmtId="37" fontId="13" fillId="0" borderId="18" xfId="61" applyNumberFormat="1" applyFont="1" applyBorder="1" applyAlignment="1" applyProtection="1">
      <alignment horizontal="left" wrapText="1"/>
      <protection locked="0"/>
    </xf>
    <xf numFmtId="37" fontId="13" fillId="0" borderId="19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49" fontId="55" fillId="34" borderId="10" xfId="61" applyNumberFormat="1" applyFont="1" applyFill="1" applyBorder="1" applyAlignment="1">
      <alignment horizontal="center" vertical="center" textRotation="90" wrapText="1"/>
      <protection/>
    </xf>
    <xf numFmtId="0" fontId="55" fillId="34" borderId="17" xfId="0" applyNumberFormat="1" applyFont="1" applyFill="1" applyBorder="1" applyAlignment="1">
      <alignment horizontal="center" vertical="center" textRotation="90" wrapText="1"/>
    </xf>
    <xf numFmtId="177" fontId="8" fillId="0" borderId="0" xfId="58" applyFont="1" applyBorder="1" applyAlignment="1">
      <alignment horizontal="center"/>
      <protection/>
    </xf>
    <xf numFmtId="37" fontId="9" fillId="0" borderId="21" xfId="61" applyNumberFormat="1" applyFont="1" applyBorder="1" applyAlignment="1">
      <alignment horizontal="left"/>
      <protection/>
    </xf>
    <xf numFmtId="37" fontId="9" fillId="0" borderId="14" xfId="61" applyNumberFormat="1" applyFont="1" applyBorder="1" applyAlignment="1">
      <alignment horizontal="left"/>
      <protection/>
    </xf>
    <xf numFmtId="37" fontId="9" fillId="0" borderId="22" xfId="61" applyNumberFormat="1" applyFont="1" applyBorder="1" applyAlignment="1">
      <alignment horizontal="left"/>
      <protection/>
    </xf>
    <xf numFmtId="37" fontId="9" fillId="0" borderId="18" xfId="61" applyNumberFormat="1" applyFont="1" applyBorder="1" applyAlignment="1">
      <alignment horizontal="left"/>
      <protection/>
    </xf>
    <xf numFmtId="37" fontId="9" fillId="0" borderId="19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177" fontId="10" fillId="34" borderId="12" xfId="58" applyFont="1" applyFill="1" applyBorder="1" applyAlignment="1">
      <alignment horizontal="center"/>
      <protection/>
    </xf>
    <xf numFmtId="49" fontId="11" fillId="34" borderId="10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18" xfId="62" applyNumberFormat="1" applyFont="1" applyBorder="1" applyAlignment="1">
      <alignment horizontal="left" wrapText="1"/>
      <protection/>
    </xf>
    <xf numFmtId="37" fontId="9" fillId="0" borderId="19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49" fontId="9" fillId="0" borderId="21" xfId="62" applyNumberFormat="1" applyFont="1" applyBorder="1" applyAlignment="1">
      <alignment horizontal="left" wrapText="1"/>
      <protection/>
    </xf>
    <xf numFmtId="49" fontId="9" fillId="0" borderId="14" xfId="62" applyNumberFormat="1" applyFont="1" applyBorder="1" applyAlignment="1">
      <alignment horizontal="left" wrapText="1"/>
      <protection/>
    </xf>
    <xf numFmtId="49" fontId="9" fillId="0" borderId="22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/>
      <protection/>
    </xf>
    <xf numFmtId="177" fontId="8" fillId="0" borderId="0" xfId="58" applyFont="1" applyFill="1" applyAlignment="1">
      <alignment horizontal="center"/>
      <protection/>
    </xf>
    <xf numFmtId="37" fontId="9" fillId="0" borderId="21" xfId="62" applyNumberFormat="1" applyFont="1" applyBorder="1" applyAlignment="1">
      <alignment horizontal="left"/>
      <protection/>
    </xf>
    <xf numFmtId="37" fontId="9" fillId="0" borderId="14" xfId="62" applyNumberFormat="1" applyFont="1" applyBorder="1" applyAlignment="1">
      <alignment horizontal="left"/>
      <protection/>
    </xf>
    <xf numFmtId="37" fontId="9" fillId="0" borderId="22" xfId="62" applyNumberFormat="1" applyFont="1" applyBorder="1" applyAlignment="1">
      <alignment horizontal="left"/>
      <protection/>
    </xf>
    <xf numFmtId="37" fontId="9" fillId="0" borderId="18" xfId="62" applyNumberFormat="1" applyFont="1" applyBorder="1" applyAlignment="1">
      <alignment horizontal="left"/>
      <protection/>
    </xf>
    <xf numFmtId="37" fontId="9" fillId="0" borderId="19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0" fontId="55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55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5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3" xfId="61" applyFont="1" applyFill="1" applyBorder="1" applyAlignment="1">
      <alignment horizontal="center" vertical="center" wrapText="1"/>
      <protection/>
    </xf>
    <xf numFmtId="0" fontId="11" fillId="34" borderId="12" xfId="61" applyFont="1" applyFill="1" applyBorder="1" applyAlignment="1">
      <alignment horizontal="center" vertical="center" wrapText="1"/>
      <protection/>
    </xf>
    <xf numFmtId="0" fontId="11" fillId="36" borderId="13" xfId="61" applyFont="1" applyFill="1" applyBorder="1" applyAlignment="1">
      <alignment horizontal="center" vertical="center" wrapText="1"/>
      <protection/>
    </xf>
    <xf numFmtId="0" fontId="11" fillId="36" borderId="12" xfId="61" applyFont="1" applyFill="1" applyBorder="1" applyAlignment="1">
      <alignment horizontal="center" vertical="center" wrapText="1"/>
      <protection/>
    </xf>
    <xf numFmtId="37" fontId="9" fillId="0" borderId="21" xfId="62" applyNumberFormat="1" applyFont="1" applyBorder="1" applyAlignment="1">
      <alignment horizontal="left" wrapText="1"/>
      <protection/>
    </xf>
    <xf numFmtId="37" fontId="9" fillId="0" borderId="14" xfId="62" applyNumberFormat="1" applyFont="1" applyBorder="1" applyAlignment="1">
      <alignment horizontal="left" wrapText="1"/>
      <protection/>
    </xf>
    <xf numFmtId="37" fontId="9" fillId="0" borderId="22" xfId="62" applyNumberFormat="1" applyFont="1" applyBorder="1" applyAlignment="1">
      <alignment horizontal="left" wrapText="1"/>
      <protection/>
    </xf>
    <xf numFmtId="177" fontId="8" fillId="0" borderId="14" xfId="58" applyFont="1" applyBorder="1" applyAlignment="1">
      <alignment horizontal="center"/>
      <protection/>
    </xf>
    <xf numFmtId="37" fontId="10" fillId="34" borderId="21" xfId="58" applyNumberFormat="1" applyFont="1" applyFill="1" applyBorder="1" applyAlignment="1">
      <alignment horizontal="center"/>
      <protection/>
    </xf>
    <xf numFmtId="37" fontId="10" fillId="34" borderId="14" xfId="58" applyNumberFormat="1" applyFont="1" applyFill="1" applyBorder="1" applyAlignment="1">
      <alignment horizontal="center"/>
      <protection/>
    </xf>
    <xf numFmtId="37" fontId="10" fillId="34" borderId="22" xfId="58" applyNumberFormat="1" applyFont="1" applyFill="1" applyBorder="1" applyAlignment="1">
      <alignment horizontal="center"/>
      <protection/>
    </xf>
    <xf numFmtId="49" fontId="11" fillId="0" borderId="16" xfId="62" applyNumberFormat="1" applyFont="1" applyFill="1" applyBorder="1" applyAlignment="1">
      <alignment horizontal="center" vertical="center" wrapText="1"/>
      <protection/>
    </xf>
    <xf numFmtId="49" fontId="11" fillId="0" borderId="22" xfId="62" applyNumberFormat="1" applyFont="1" applyFill="1" applyBorder="1" applyAlignment="1">
      <alignment horizontal="center" vertical="center" wrapText="1"/>
      <protection/>
    </xf>
    <xf numFmtId="0" fontId="55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77" fontId="10" fillId="34" borderId="39" xfId="58" applyFont="1" applyFill="1" applyBorder="1" applyAlignment="1">
      <alignment horizontal="center"/>
      <protection/>
    </xf>
    <xf numFmtId="177" fontId="10" fillId="34" borderId="40" xfId="58" applyFont="1" applyFill="1" applyBorder="1" applyAlignment="1">
      <alignment horizontal="center"/>
      <protection/>
    </xf>
    <xf numFmtId="177" fontId="10" fillId="34" borderId="41" xfId="58" applyFont="1" applyFill="1" applyBorder="1" applyAlignment="1">
      <alignment horizontal="center"/>
      <protection/>
    </xf>
    <xf numFmtId="49" fontId="11" fillId="34" borderId="10" xfId="63" applyNumberFormat="1" applyFont="1" applyFill="1" applyBorder="1" applyAlignment="1">
      <alignment horizontal="center" vertical="center" wrapText="1"/>
      <protection/>
    </xf>
    <xf numFmtId="37" fontId="10" fillId="34" borderId="39" xfId="58" applyNumberFormat="1" applyFont="1" applyFill="1" applyBorder="1" applyAlignment="1">
      <alignment horizontal="center"/>
      <protection/>
    </xf>
    <xf numFmtId="0" fontId="10" fillId="34" borderId="40" xfId="58" applyNumberFormat="1" applyFont="1" applyFill="1" applyBorder="1" applyAlignment="1">
      <alignment horizontal="center"/>
      <protection/>
    </xf>
    <xf numFmtId="0" fontId="10" fillId="34" borderId="42" xfId="58" applyNumberFormat="1" applyFont="1" applyFill="1" applyBorder="1" applyAlignment="1">
      <alignment horizontal="center"/>
      <protection/>
    </xf>
    <xf numFmtId="0" fontId="10" fillId="34" borderId="41" xfId="58" applyNumberFormat="1" applyFont="1" applyFill="1" applyBorder="1" applyAlignment="1">
      <alignment horizontal="center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21" xfId="63" applyNumberFormat="1" applyFont="1" applyBorder="1" applyAlignment="1">
      <alignment horizontal="left" wrapText="1"/>
      <protection/>
    </xf>
    <xf numFmtId="37" fontId="9" fillId="0" borderId="14" xfId="63" applyNumberFormat="1" applyFont="1" applyBorder="1" applyAlignment="1">
      <alignment horizontal="left" wrapText="1"/>
      <protection/>
    </xf>
    <xf numFmtId="37" fontId="9" fillId="0" borderId="22" xfId="63" applyNumberFormat="1" applyFont="1" applyBorder="1" applyAlignment="1">
      <alignment horizontal="left" wrapText="1"/>
      <protection/>
    </xf>
    <xf numFmtId="37" fontId="9" fillId="0" borderId="15" xfId="63" applyNumberFormat="1" applyFont="1" applyBorder="1" applyAlignment="1">
      <alignment horizontal="left" wrapText="1"/>
      <protection/>
    </xf>
    <xf numFmtId="37" fontId="9" fillId="0" borderId="0" xfId="63" applyNumberFormat="1" applyFont="1" applyBorder="1" applyAlignment="1">
      <alignment horizontal="left" wrapText="1"/>
      <protection/>
    </xf>
    <xf numFmtId="37" fontId="9" fillId="0" borderId="16" xfId="63" applyNumberFormat="1" applyFont="1" applyBorder="1" applyAlignment="1">
      <alignment horizontal="left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21" xfId="63" applyNumberFormat="1" applyFont="1" applyBorder="1" applyAlignment="1">
      <alignment horizontal="left"/>
      <protection/>
    </xf>
    <xf numFmtId="37" fontId="9" fillId="0" borderId="14" xfId="63" applyNumberFormat="1" applyFont="1" applyBorder="1" applyAlignment="1">
      <alignment horizontal="left"/>
      <protection/>
    </xf>
    <xf numFmtId="37" fontId="9" fillId="0" borderId="22" xfId="63" applyNumberFormat="1" applyFont="1" applyBorder="1" applyAlignment="1">
      <alignment horizontal="left"/>
      <protection/>
    </xf>
    <xf numFmtId="37" fontId="9" fillId="0" borderId="15" xfId="63" applyNumberFormat="1" applyFont="1" applyBorder="1" applyAlignment="1">
      <alignment horizontal="left"/>
      <protection/>
    </xf>
    <xf numFmtId="37" fontId="9" fillId="0" borderId="16" xfId="63" applyNumberFormat="1" applyFont="1" applyBorder="1" applyAlignment="1">
      <alignment horizontal="left"/>
      <protection/>
    </xf>
    <xf numFmtId="37" fontId="13" fillId="0" borderId="15" xfId="56" applyNumberFormat="1" applyFont="1" applyBorder="1" applyAlignment="1" applyProtection="1" quotePrefix="1">
      <alignment horizontal="left" wrapText="1"/>
      <protection locked="0"/>
    </xf>
    <xf numFmtId="37" fontId="13" fillId="0" borderId="0" xfId="56" applyNumberFormat="1" applyFont="1" applyBorder="1" applyAlignment="1" applyProtection="1" quotePrefix="1">
      <alignment horizontal="left" wrapText="1"/>
      <protection locked="0"/>
    </xf>
    <xf numFmtId="37" fontId="13" fillId="0" borderId="16" xfId="56" applyNumberFormat="1" applyFont="1" applyBorder="1" applyAlignment="1" applyProtection="1" quotePrefix="1">
      <alignment horizontal="left" wrapText="1"/>
      <protection locked="0"/>
    </xf>
    <xf numFmtId="37" fontId="13" fillId="0" borderId="15" xfId="56" applyNumberFormat="1" applyFont="1" applyBorder="1" applyAlignment="1" applyProtection="1">
      <alignment horizontal="left" wrapText="1"/>
      <protection locked="0"/>
    </xf>
    <xf numFmtId="37" fontId="13" fillId="0" borderId="0" xfId="56" applyNumberFormat="1" applyFont="1" applyBorder="1" applyAlignment="1" applyProtection="1">
      <alignment horizontal="left" wrapText="1"/>
      <protection locked="0"/>
    </xf>
    <xf numFmtId="37" fontId="13" fillId="0" borderId="16" xfId="56" applyNumberFormat="1" applyFont="1" applyBorder="1" applyAlignment="1" applyProtection="1">
      <alignment horizontal="left" wrapText="1"/>
      <protection locked="0"/>
    </xf>
    <xf numFmtId="37" fontId="11" fillId="34" borderId="43" xfId="54" applyNumberFormat="1" applyFont="1" applyFill="1" applyBorder="1" applyAlignment="1" applyProtection="1">
      <alignment horizontal="center"/>
      <protection/>
    </xf>
    <xf numFmtId="37" fontId="11" fillId="34" borderId="17" xfId="54" applyNumberFormat="1" applyFont="1" applyFill="1" applyBorder="1" applyAlignment="1" applyProtection="1">
      <alignment horizontal="center"/>
      <protection/>
    </xf>
    <xf numFmtId="37" fontId="13" fillId="0" borderId="15" xfId="56" applyNumberFormat="1" applyFont="1" applyBorder="1" applyAlignment="1" applyProtection="1">
      <alignment horizontal="left"/>
      <protection locked="0"/>
    </xf>
    <xf numFmtId="37" fontId="13" fillId="0" borderId="0" xfId="56" applyNumberFormat="1" applyFont="1" applyBorder="1" applyAlignment="1" applyProtection="1">
      <alignment horizontal="left"/>
      <protection locked="0"/>
    </xf>
    <xf numFmtId="37" fontId="13" fillId="0" borderId="16" xfId="56" applyNumberFormat="1" applyFont="1" applyBorder="1" applyAlignment="1" applyProtection="1">
      <alignment horizontal="left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nkpresentacion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56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352425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876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142875</xdr:rowOff>
    </xdr:from>
    <xdr:to>
      <xdr:col>0</xdr:col>
      <xdr:colOff>895350</xdr:colOff>
      <xdr:row>35</xdr:row>
      <xdr:rowOff>38100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0225"/>
          <a:ext cx="895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133350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876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34"/>
  <sheetViews>
    <sheetView showGridLines="0" tabSelected="1" zoomScalePageLayoutView="0" workbookViewId="0" topLeftCell="A1">
      <selection activeCell="A9" sqref="A9:C9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2" ht="12.75"/>
    <row r="3" ht="12.75"/>
    <row r="4" ht="12.75"/>
    <row r="5" ht="12.75"/>
    <row r="6" ht="12.75"/>
    <row r="9" spans="1:3" ht="12.75">
      <c r="A9" s="257" t="s">
        <v>286</v>
      </c>
      <c r="B9" s="257"/>
      <c r="C9" s="257"/>
    </row>
    <row r="10" spans="1:3" ht="12.75">
      <c r="A10" s="119"/>
      <c r="B10" s="119"/>
      <c r="C10" s="119"/>
    </row>
    <row r="11" ht="12.75">
      <c r="A11" s="147" t="s">
        <v>276</v>
      </c>
    </row>
    <row r="12" ht="12.75">
      <c r="B12" s="120" t="s">
        <v>287</v>
      </c>
    </row>
    <row r="13" ht="12.75">
      <c r="C13" s="25" t="s">
        <v>34</v>
      </c>
    </row>
    <row r="14" spans="1:3" ht="12.75">
      <c r="A14" s="147" t="s">
        <v>324</v>
      </c>
      <c r="B14" s="121"/>
      <c r="C14" s="121"/>
    </row>
    <row r="15" ht="12.75">
      <c r="B15" s="120" t="str">
        <f>+B12</f>
        <v>Enero-diciembre 2015 - 2016</v>
      </c>
    </row>
    <row r="16" spans="2:3" ht="12.75">
      <c r="B16" s="120"/>
      <c r="C16" s="25" t="s">
        <v>253</v>
      </c>
    </row>
    <row r="17" spans="2:3" ht="12.75">
      <c r="B17" s="120"/>
      <c r="C17" s="25" t="s">
        <v>242</v>
      </c>
    </row>
    <row r="18" ht="12.75">
      <c r="C18" s="25" t="s">
        <v>254</v>
      </c>
    </row>
    <row r="19" ht="12.75">
      <c r="A19" s="147" t="s">
        <v>277</v>
      </c>
    </row>
    <row r="20" ht="12.75">
      <c r="B20" s="120" t="s">
        <v>288</v>
      </c>
    </row>
    <row r="21" ht="12.75">
      <c r="C21" s="25" t="s">
        <v>214</v>
      </c>
    </row>
    <row r="22" ht="12.75">
      <c r="C22" s="25" t="s">
        <v>215</v>
      </c>
    </row>
    <row r="23" ht="12.75">
      <c r="C23" s="25" t="s">
        <v>216</v>
      </c>
    </row>
    <row r="24" ht="12.75">
      <c r="C24" s="25" t="s">
        <v>217</v>
      </c>
    </row>
    <row r="25" ht="12.75">
      <c r="C25" s="25" t="s">
        <v>218</v>
      </c>
    </row>
    <row r="26" ht="12.75">
      <c r="C26" s="25" t="s">
        <v>219</v>
      </c>
    </row>
    <row r="27" ht="12.75">
      <c r="C27" s="25" t="s">
        <v>220</v>
      </c>
    </row>
    <row r="28" ht="12.75">
      <c r="C28" s="25" t="s">
        <v>240</v>
      </c>
    </row>
    <row r="29" ht="12.75">
      <c r="C29" s="25" t="s">
        <v>241</v>
      </c>
    </row>
    <row r="30" ht="12.75">
      <c r="C30" s="25" t="s">
        <v>221</v>
      </c>
    </row>
    <row r="31" ht="12.75">
      <c r="C31" s="25" t="s">
        <v>222</v>
      </c>
    </row>
    <row r="32" ht="12.75">
      <c r="B32" s="120" t="s">
        <v>333</v>
      </c>
    </row>
    <row r="33" ht="12.75">
      <c r="C33" s="25" t="s">
        <v>331</v>
      </c>
    </row>
    <row r="34" ht="12.75">
      <c r="C34" s="25" t="s">
        <v>332</v>
      </c>
    </row>
    <row r="58" ht="13.5" customHeight="1"/>
    <row r="59" ht="13.5" customHeight="1"/>
  </sheetData>
  <sheetProtection/>
  <mergeCells count="1">
    <mergeCell ref="A9:C9"/>
  </mergeCells>
  <hyperlinks>
    <hyperlink ref="C13" location="'Result financieros comparados'!A1" display="Resultados financieros comparados"/>
    <hyperlink ref="C21" location="'Estado Sit Finan por rubros'!A1" display="Estado de situación financiero clasificado de las isapres por rubros"/>
    <hyperlink ref="C22" location="'Estado resultados por rubros'!A1" display="Estado de resultados de las isapres por rubros"/>
    <hyperlink ref="C23" location="'Estado flujo por rubros'!A1" display="Estado de flujo de efectivos de las isapres por rubros"/>
    <hyperlink ref="C24" location="'Situación Finan isapres abierta'!A1" display="Estado de situación financiera clasificado de las isapres abiertas por cuentas"/>
    <hyperlink ref="C25" location="'Situación Finan isapres cerrada'!A1" display="Estado de situación financiera clasificado de las isapres cerradas por cuentas"/>
    <hyperlink ref="C26" location="'Estado resultados isapres abier'!A1" display="Estado de resultados de las isapres abiertas por cuentas"/>
    <hyperlink ref="C27" location="'Estado resultados isapres cerra'!A1" display="Estado de resultados de las isapres cerradas por cuentas"/>
    <hyperlink ref="C30" location="'Estado flujo isapres abiertas'!A1" display="Estado de flujo de efectivos de las isapres abiertas por cuentas"/>
    <hyperlink ref="C31" location="'Estado flujo isapres cerradas'!A1" display="Estado de flujo de efectivos de las isapres cerradas por cuentas"/>
    <hyperlink ref="C28" location="'Ctas de resultados isapres abi '!A1" display="Apertura de cuentas de resultados de las isapres abiertas"/>
    <hyperlink ref="C29" location="'Ctas de resultados isapres cerr'!A1" display="Apertura de cuentas de resultados de las isapres cerradas"/>
    <hyperlink ref="C18" location="'Princip indica financieros'!A1" display="Principales indicadores financieros"/>
    <hyperlink ref="C17" location="'Estado resultados comparado'!A1" display="Principales rubros del estado de resultados por función"/>
    <hyperlink ref="C16" location="'Estado situación comparado'!A1" display="Principales rubros del estado de situación financiero clasificada"/>
    <hyperlink ref="C34" location="'Princip indica financieros'!A1" display="Principales indicadores financieros"/>
    <hyperlink ref="C33" location="'Princip indica financieros'!A1" display="Principales indicadores financiero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2" width="15.83203125" style="36" customWidth="1"/>
    <col min="13" max="13" width="16.83203125" style="36" customWidth="1"/>
    <col min="14" max="16384" width="9" style="37" customWidth="1"/>
  </cols>
  <sheetData>
    <row r="1" spans="3:13" ht="12.75"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3:13" ht="12.75">
      <c r="C2" s="349" t="s">
        <v>326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3:13" ht="12.75">
      <c r="C3" s="407" t="s">
        <v>296</v>
      </c>
      <c r="D3" s="408"/>
      <c r="E3" s="408"/>
      <c r="F3" s="408"/>
      <c r="G3" s="408"/>
      <c r="H3" s="408"/>
      <c r="I3" s="408"/>
      <c r="J3" s="408"/>
      <c r="K3" s="408"/>
      <c r="L3" s="408"/>
      <c r="M3" s="409"/>
    </row>
    <row r="4" spans="1:13" ht="12.75">
      <c r="A4" s="39"/>
      <c r="B4" s="39"/>
      <c r="C4" s="410" t="s">
        <v>251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ht="15.75" customHeight="1">
      <c r="A5" s="398" t="s">
        <v>21</v>
      </c>
      <c r="B5" s="142"/>
      <c r="C5" s="396" t="s">
        <v>225</v>
      </c>
      <c r="D5" s="396" t="s">
        <v>6</v>
      </c>
      <c r="E5" s="396" t="s">
        <v>52</v>
      </c>
      <c r="F5" s="396" t="s">
        <v>7</v>
      </c>
      <c r="G5" s="396" t="s">
        <v>278</v>
      </c>
      <c r="H5" s="396" t="s">
        <v>306</v>
      </c>
      <c r="I5" s="396" t="s">
        <v>29</v>
      </c>
      <c r="J5" s="396" t="s">
        <v>48</v>
      </c>
      <c r="K5" s="396" t="s">
        <v>9</v>
      </c>
      <c r="L5" s="396" t="s">
        <v>44</v>
      </c>
      <c r="M5" s="416" t="s">
        <v>346</v>
      </c>
    </row>
    <row r="6" spans="1:13" ht="36.75" customHeight="1">
      <c r="A6" s="399"/>
      <c r="B6" s="142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416"/>
    </row>
    <row r="7" spans="1:13" ht="12.75" customHeight="1">
      <c r="A7" s="127">
        <v>11010</v>
      </c>
      <c r="B7" s="420" t="s">
        <v>145</v>
      </c>
      <c r="C7" s="129" t="s">
        <v>53</v>
      </c>
      <c r="D7" s="130">
        <v>19103363</v>
      </c>
      <c r="E7" s="130">
        <v>3161601</v>
      </c>
      <c r="F7" s="130">
        <v>23570100</v>
      </c>
      <c r="G7" s="130">
        <v>940325</v>
      </c>
      <c r="H7" s="130">
        <v>870235</v>
      </c>
      <c r="I7" s="130">
        <v>59750345</v>
      </c>
      <c r="J7" s="130">
        <v>13597563</v>
      </c>
      <c r="K7" s="130">
        <v>75567</v>
      </c>
      <c r="L7" s="130">
        <v>121069099</v>
      </c>
      <c r="M7" s="41">
        <v>120198864</v>
      </c>
    </row>
    <row r="8" spans="1:13" ht="12.75">
      <c r="A8" s="127">
        <v>11020</v>
      </c>
      <c r="B8" s="420"/>
      <c r="C8" s="129" t="s">
        <v>147</v>
      </c>
      <c r="D8" s="130">
        <v>404298</v>
      </c>
      <c r="E8" s="130">
        <v>0</v>
      </c>
      <c r="F8" s="130">
        <v>0</v>
      </c>
      <c r="G8" s="130">
        <v>144197</v>
      </c>
      <c r="H8" s="130">
        <v>0</v>
      </c>
      <c r="I8" s="130">
        <v>0</v>
      </c>
      <c r="J8" s="130">
        <v>0</v>
      </c>
      <c r="K8" s="130">
        <v>4</v>
      </c>
      <c r="L8" s="130">
        <v>548499</v>
      </c>
      <c r="M8" s="41">
        <v>548499</v>
      </c>
    </row>
    <row r="9" spans="1:13" ht="12.75">
      <c r="A9" s="127">
        <v>11030</v>
      </c>
      <c r="B9" s="420"/>
      <c r="C9" s="129" t="s">
        <v>148</v>
      </c>
      <c r="D9" s="130">
        <v>11078984</v>
      </c>
      <c r="E9" s="130">
        <v>11750712</v>
      </c>
      <c r="F9" s="130">
        <v>3537655</v>
      </c>
      <c r="G9" s="130">
        <v>743481</v>
      </c>
      <c r="H9" s="130">
        <v>11428618</v>
      </c>
      <c r="I9" s="130">
        <v>14825621</v>
      </c>
      <c r="J9" s="130">
        <v>10703019</v>
      </c>
      <c r="K9" s="130">
        <v>0</v>
      </c>
      <c r="L9" s="130">
        <v>64068090</v>
      </c>
      <c r="M9" s="41">
        <v>52639472</v>
      </c>
    </row>
    <row r="10" spans="1:13" ht="12.75">
      <c r="A10" s="127">
        <v>11040</v>
      </c>
      <c r="B10" s="420"/>
      <c r="C10" s="129" t="s">
        <v>149</v>
      </c>
      <c r="D10" s="130">
        <v>10908893</v>
      </c>
      <c r="E10" s="130">
        <v>27296935</v>
      </c>
      <c r="F10" s="130">
        <v>4862259</v>
      </c>
      <c r="G10" s="130">
        <v>1384572</v>
      </c>
      <c r="H10" s="130">
        <v>8293408</v>
      </c>
      <c r="I10" s="130">
        <v>20897100</v>
      </c>
      <c r="J10" s="130">
        <v>14294981</v>
      </c>
      <c r="K10" s="130">
        <v>0</v>
      </c>
      <c r="L10" s="130">
        <v>87938148</v>
      </c>
      <c r="M10" s="41">
        <v>79644740</v>
      </c>
    </row>
    <row r="11" spans="1:13" ht="12.75">
      <c r="A11" s="127">
        <v>11050</v>
      </c>
      <c r="B11" s="420"/>
      <c r="C11" s="129" t="s">
        <v>150</v>
      </c>
      <c r="D11" s="130">
        <v>26206735</v>
      </c>
      <c r="E11" s="130">
        <v>28050100</v>
      </c>
      <c r="F11" s="130">
        <v>1690</v>
      </c>
      <c r="G11" s="130">
        <v>57843</v>
      </c>
      <c r="H11" s="130">
        <v>12144507</v>
      </c>
      <c r="I11" s="130">
        <v>915780</v>
      </c>
      <c r="J11" s="130">
        <v>669778</v>
      </c>
      <c r="K11" s="130">
        <v>0</v>
      </c>
      <c r="L11" s="130">
        <v>68046433</v>
      </c>
      <c r="M11" s="41">
        <v>55901926</v>
      </c>
    </row>
    <row r="12" spans="1:13" ht="12.75">
      <c r="A12" s="127">
        <v>11060</v>
      </c>
      <c r="B12" s="420"/>
      <c r="C12" s="129" t="s">
        <v>54</v>
      </c>
      <c r="D12" s="130">
        <v>119358</v>
      </c>
      <c r="E12" s="130">
        <v>0</v>
      </c>
      <c r="F12" s="130">
        <v>0</v>
      </c>
      <c r="G12" s="130">
        <v>0</v>
      </c>
      <c r="H12" s="130">
        <v>36302</v>
      </c>
      <c r="I12" s="130">
        <v>0</v>
      </c>
      <c r="J12" s="130">
        <v>0</v>
      </c>
      <c r="K12" s="130">
        <v>0</v>
      </c>
      <c r="L12" s="130">
        <v>155660</v>
      </c>
      <c r="M12" s="41">
        <v>119358</v>
      </c>
    </row>
    <row r="13" spans="1:13" ht="12.75">
      <c r="A13" s="178">
        <v>11070</v>
      </c>
      <c r="B13" s="420"/>
      <c r="C13" s="129" t="s">
        <v>151</v>
      </c>
      <c r="D13" s="130">
        <v>4438706</v>
      </c>
      <c r="E13" s="130">
        <v>4204704</v>
      </c>
      <c r="F13" s="130">
        <v>37574</v>
      </c>
      <c r="G13" s="130">
        <v>80266</v>
      </c>
      <c r="H13" s="130">
        <v>261272</v>
      </c>
      <c r="I13" s="130">
        <v>0</v>
      </c>
      <c r="J13" s="130">
        <v>250850</v>
      </c>
      <c r="K13" s="130">
        <v>0</v>
      </c>
      <c r="L13" s="130">
        <v>9273372</v>
      </c>
      <c r="M13" s="41">
        <v>9012100</v>
      </c>
    </row>
    <row r="14" spans="1:13" ht="51">
      <c r="A14" s="191">
        <v>11080</v>
      </c>
      <c r="B14" s="420"/>
      <c r="C14" s="209" t="s">
        <v>55</v>
      </c>
      <c r="D14" s="210">
        <v>72260337</v>
      </c>
      <c r="E14" s="210">
        <v>74464052</v>
      </c>
      <c r="F14" s="210">
        <v>32009278</v>
      </c>
      <c r="G14" s="210">
        <v>3350684</v>
      </c>
      <c r="H14" s="210">
        <v>33034342</v>
      </c>
      <c r="I14" s="210">
        <v>96388846</v>
      </c>
      <c r="J14" s="210">
        <v>39516191</v>
      </c>
      <c r="K14" s="210">
        <v>75571</v>
      </c>
      <c r="L14" s="210">
        <v>351099301</v>
      </c>
      <c r="M14" s="252">
        <v>318064959</v>
      </c>
    </row>
    <row r="15" spans="1:13" ht="25.5">
      <c r="A15" s="127">
        <v>11090</v>
      </c>
      <c r="B15" s="420"/>
      <c r="C15" s="129" t="s">
        <v>152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</row>
    <row r="16" spans="1:13" ht="38.25">
      <c r="A16" s="178">
        <v>11091</v>
      </c>
      <c r="B16" s="420"/>
      <c r="C16" s="129" t="s">
        <v>153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</row>
    <row r="17" spans="1:13" ht="38.25">
      <c r="A17" s="193">
        <v>11092</v>
      </c>
      <c r="B17" s="420"/>
      <c r="C17" s="209" t="s">
        <v>154</v>
      </c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  <c r="K17" s="210">
        <v>0</v>
      </c>
      <c r="L17" s="210">
        <v>0</v>
      </c>
      <c r="M17" s="252">
        <v>0</v>
      </c>
    </row>
    <row r="18" spans="1:13" ht="12.75">
      <c r="A18" s="193">
        <v>11000</v>
      </c>
      <c r="B18" s="420"/>
      <c r="C18" s="211" t="s">
        <v>56</v>
      </c>
      <c r="D18" s="210">
        <v>72260337</v>
      </c>
      <c r="E18" s="210">
        <v>74464052</v>
      </c>
      <c r="F18" s="210">
        <v>32009278</v>
      </c>
      <c r="G18" s="210">
        <v>3350684</v>
      </c>
      <c r="H18" s="210">
        <v>33034342</v>
      </c>
      <c r="I18" s="210">
        <v>96388846</v>
      </c>
      <c r="J18" s="210">
        <v>39516191</v>
      </c>
      <c r="K18" s="210">
        <v>75571</v>
      </c>
      <c r="L18" s="210">
        <v>351099301</v>
      </c>
      <c r="M18" s="252">
        <v>318064959</v>
      </c>
    </row>
    <row r="19" spans="1:13" ht="12.75" customHeight="1">
      <c r="A19" s="126">
        <v>12010</v>
      </c>
      <c r="B19" s="412" t="s">
        <v>146</v>
      </c>
      <c r="C19" s="123" t="s">
        <v>147</v>
      </c>
      <c r="D19" s="130">
        <v>30910182</v>
      </c>
      <c r="E19" s="130">
        <v>19482019</v>
      </c>
      <c r="F19" s="130">
        <v>6574565</v>
      </c>
      <c r="G19" s="130">
        <v>991707</v>
      </c>
      <c r="H19" s="130">
        <v>47389058</v>
      </c>
      <c r="I19" s="130">
        <v>21261639</v>
      </c>
      <c r="J19" s="130">
        <v>15197827</v>
      </c>
      <c r="K19" s="130">
        <v>66435</v>
      </c>
      <c r="L19" s="130">
        <v>141873432</v>
      </c>
      <c r="M19" s="41">
        <v>94484374</v>
      </c>
    </row>
    <row r="20" spans="1:13" ht="12.75">
      <c r="A20" s="126">
        <v>12020</v>
      </c>
      <c r="B20" s="412"/>
      <c r="C20" s="123" t="s">
        <v>148</v>
      </c>
      <c r="D20" s="130">
        <v>29075511</v>
      </c>
      <c r="E20" s="130">
        <v>48813173</v>
      </c>
      <c r="F20" s="130">
        <v>7848696</v>
      </c>
      <c r="G20" s="130">
        <v>995806</v>
      </c>
      <c r="H20" s="130">
        <v>15232264</v>
      </c>
      <c r="I20" s="130">
        <v>35023877</v>
      </c>
      <c r="J20" s="130">
        <v>24384909</v>
      </c>
      <c r="K20" s="130">
        <v>0</v>
      </c>
      <c r="L20" s="130">
        <v>161374236</v>
      </c>
      <c r="M20" s="41">
        <v>146141972</v>
      </c>
    </row>
    <row r="21" spans="1:13" ht="12.75">
      <c r="A21" s="126">
        <v>12030</v>
      </c>
      <c r="B21" s="412"/>
      <c r="C21" s="123" t="s">
        <v>155</v>
      </c>
      <c r="D21" s="130">
        <v>7780120</v>
      </c>
      <c r="E21" s="130">
        <v>0</v>
      </c>
      <c r="F21" s="130">
        <v>0</v>
      </c>
      <c r="G21" s="130">
        <v>761787</v>
      </c>
      <c r="H21" s="130">
        <v>586209</v>
      </c>
      <c r="I21" s="130">
        <v>130124</v>
      </c>
      <c r="J21" s="130">
        <v>291915</v>
      </c>
      <c r="K21" s="130">
        <v>0</v>
      </c>
      <c r="L21" s="130">
        <v>9550155</v>
      </c>
      <c r="M21" s="41">
        <v>8963946</v>
      </c>
    </row>
    <row r="22" spans="1:13" ht="12.75">
      <c r="A22" s="126">
        <v>12040</v>
      </c>
      <c r="B22" s="412"/>
      <c r="C22" s="123" t="s">
        <v>150</v>
      </c>
      <c r="D22" s="130">
        <v>0</v>
      </c>
      <c r="E22" s="130">
        <v>0</v>
      </c>
      <c r="F22" s="130">
        <v>66425</v>
      </c>
      <c r="G22" s="130">
        <v>0</v>
      </c>
      <c r="H22" s="130">
        <v>0</v>
      </c>
      <c r="I22" s="130">
        <v>610044</v>
      </c>
      <c r="J22" s="130">
        <v>0</v>
      </c>
      <c r="K22" s="130">
        <v>0</v>
      </c>
      <c r="L22" s="130">
        <v>676469</v>
      </c>
      <c r="M22" s="41">
        <v>676469</v>
      </c>
    </row>
    <row r="23" spans="1:13" ht="25.5">
      <c r="A23" s="126">
        <v>12050</v>
      </c>
      <c r="B23" s="412"/>
      <c r="C23" s="123" t="s">
        <v>57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</row>
    <row r="24" spans="1:13" ht="12.75">
      <c r="A24" s="126">
        <v>12060</v>
      </c>
      <c r="B24" s="412"/>
      <c r="C24" s="123" t="s">
        <v>58</v>
      </c>
      <c r="D24" s="130">
        <v>51226129</v>
      </c>
      <c r="E24" s="130">
        <v>2436883</v>
      </c>
      <c r="F24" s="130">
        <v>22725</v>
      </c>
      <c r="G24" s="130">
        <v>44344</v>
      </c>
      <c r="H24" s="130">
        <v>237342</v>
      </c>
      <c r="I24" s="130">
        <v>685667</v>
      </c>
      <c r="J24" s="130">
        <v>7417646</v>
      </c>
      <c r="K24" s="130">
        <v>0</v>
      </c>
      <c r="L24" s="130">
        <v>62070736</v>
      </c>
      <c r="M24" s="41">
        <v>61833394</v>
      </c>
    </row>
    <row r="25" spans="1:13" ht="12.75">
      <c r="A25" s="126">
        <v>12070</v>
      </c>
      <c r="B25" s="412"/>
      <c r="C25" s="123" t="s">
        <v>59</v>
      </c>
      <c r="D25" s="130">
        <v>83873834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83873834</v>
      </c>
      <c r="M25" s="41">
        <v>83873834</v>
      </c>
    </row>
    <row r="26" spans="1:13" ht="12.75">
      <c r="A26" s="126">
        <v>12080</v>
      </c>
      <c r="B26" s="412"/>
      <c r="C26" s="123" t="s">
        <v>230</v>
      </c>
      <c r="D26" s="130">
        <v>4229949</v>
      </c>
      <c r="E26" s="130">
        <v>6357544</v>
      </c>
      <c r="F26" s="130">
        <v>6079969</v>
      </c>
      <c r="G26" s="130">
        <v>43754</v>
      </c>
      <c r="H26" s="130">
        <v>9569663</v>
      </c>
      <c r="I26" s="130">
        <v>9338520</v>
      </c>
      <c r="J26" s="130">
        <v>15232401</v>
      </c>
      <c r="K26" s="130">
        <v>0</v>
      </c>
      <c r="L26" s="130">
        <v>50851800</v>
      </c>
      <c r="M26" s="41">
        <v>41282137</v>
      </c>
    </row>
    <row r="27" spans="1:13" ht="12.75">
      <c r="A27" s="126">
        <v>12090</v>
      </c>
      <c r="B27" s="412"/>
      <c r="C27" s="123" t="s">
        <v>60</v>
      </c>
      <c r="D27" s="130">
        <v>0</v>
      </c>
      <c r="E27" s="130">
        <v>0</v>
      </c>
      <c r="F27" s="130">
        <v>0</v>
      </c>
      <c r="G27" s="130">
        <v>0</v>
      </c>
      <c r="H27" s="130">
        <v>317655</v>
      </c>
      <c r="I27" s="130">
        <v>0</v>
      </c>
      <c r="J27" s="130">
        <v>2339627</v>
      </c>
      <c r="K27" s="130">
        <v>0</v>
      </c>
      <c r="L27" s="130">
        <v>2657282</v>
      </c>
      <c r="M27" s="41">
        <v>2339627</v>
      </c>
    </row>
    <row r="28" spans="1:13" ht="12.75">
      <c r="A28" s="179">
        <v>12100</v>
      </c>
      <c r="B28" s="412"/>
      <c r="C28" s="123" t="s">
        <v>61</v>
      </c>
      <c r="D28" s="130">
        <v>40150622</v>
      </c>
      <c r="E28" s="130">
        <v>0</v>
      </c>
      <c r="F28" s="130">
        <v>3226928</v>
      </c>
      <c r="G28" s="130">
        <v>0</v>
      </c>
      <c r="H28" s="130">
        <v>0</v>
      </c>
      <c r="I28" s="130">
        <v>11601941</v>
      </c>
      <c r="J28" s="130">
        <v>0</v>
      </c>
      <c r="K28" s="130">
        <v>0</v>
      </c>
      <c r="L28" s="131">
        <v>54979491</v>
      </c>
      <c r="M28" s="41">
        <v>54979491</v>
      </c>
    </row>
    <row r="29" spans="1:13" ht="12.75">
      <c r="A29" s="192">
        <v>12000</v>
      </c>
      <c r="B29" s="421"/>
      <c r="C29" s="211" t="s">
        <v>62</v>
      </c>
      <c r="D29" s="210">
        <v>247246347</v>
      </c>
      <c r="E29" s="210">
        <v>77089619</v>
      </c>
      <c r="F29" s="210">
        <v>23819308</v>
      </c>
      <c r="G29" s="210">
        <v>2837398</v>
      </c>
      <c r="H29" s="210">
        <v>73332191</v>
      </c>
      <c r="I29" s="210">
        <v>78651812</v>
      </c>
      <c r="J29" s="210">
        <v>64864325</v>
      </c>
      <c r="K29" s="210">
        <v>66435</v>
      </c>
      <c r="L29" s="210">
        <v>567907435</v>
      </c>
      <c r="M29" s="252">
        <v>494575244</v>
      </c>
    </row>
    <row r="30" spans="1:13" ht="12.75">
      <c r="A30" s="192">
        <v>10000</v>
      </c>
      <c r="B30" s="141"/>
      <c r="C30" s="211" t="s">
        <v>63</v>
      </c>
      <c r="D30" s="210">
        <v>319506684</v>
      </c>
      <c r="E30" s="210">
        <v>151553671</v>
      </c>
      <c r="F30" s="210">
        <v>55828586</v>
      </c>
      <c r="G30" s="210">
        <v>6188082</v>
      </c>
      <c r="H30" s="210">
        <v>106366533</v>
      </c>
      <c r="I30" s="210">
        <v>175040658</v>
      </c>
      <c r="J30" s="210">
        <v>104380516</v>
      </c>
      <c r="K30" s="210">
        <v>142006</v>
      </c>
      <c r="L30" s="210">
        <v>919006736</v>
      </c>
      <c r="M30" s="252">
        <v>812640203</v>
      </c>
    </row>
    <row r="31" spans="1:13" ht="12.75">
      <c r="A31" s="40"/>
      <c r="B31" s="40"/>
      <c r="C31" s="417" t="s">
        <v>291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9"/>
    </row>
    <row r="32" spans="1:13" ht="12.75">
      <c r="A32" s="40"/>
      <c r="B32" s="40"/>
      <c r="C32" s="404" t="s">
        <v>341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6"/>
    </row>
    <row r="33" spans="1:13" ht="12.75">
      <c r="A33" s="40"/>
      <c r="B33" s="4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</row>
    <row r="34" spans="1:13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2.75">
      <c r="A36" s="46"/>
      <c r="B36" s="46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</row>
    <row r="37" spans="1:13" ht="12.75">
      <c r="A37" s="38"/>
      <c r="B37" s="38"/>
      <c r="C37" s="349" t="s">
        <v>328</v>
      </c>
      <c r="D37" s="350"/>
      <c r="E37" s="350"/>
      <c r="F37" s="350"/>
      <c r="G37" s="350"/>
      <c r="H37" s="350"/>
      <c r="I37" s="350"/>
      <c r="J37" s="350"/>
      <c r="K37" s="350"/>
      <c r="L37" s="350"/>
      <c r="M37" s="351"/>
    </row>
    <row r="38" spans="3:13" ht="12.75">
      <c r="C38" s="407" t="s">
        <v>296</v>
      </c>
      <c r="D38" s="408"/>
      <c r="E38" s="408"/>
      <c r="F38" s="408"/>
      <c r="G38" s="408"/>
      <c r="H38" s="408"/>
      <c r="I38" s="408"/>
      <c r="J38" s="408"/>
      <c r="K38" s="408"/>
      <c r="L38" s="408"/>
      <c r="M38" s="409"/>
    </row>
    <row r="39" spans="1:13" ht="12.75">
      <c r="A39" s="40"/>
      <c r="B39" s="40"/>
      <c r="C39" s="411" t="s">
        <v>251</v>
      </c>
      <c r="D39" s="411"/>
      <c r="E39" s="411"/>
      <c r="F39" s="411"/>
      <c r="G39" s="411"/>
      <c r="H39" s="411"/>
      <c r="I39" s="411"/>
      <c r="J39" s="411"/>
      <c r="K39" s="411"/>
      <c r="L39" s="411"/>
      <c r="M39" s="411"/>
    </row>
    <row r="40" spans="1:13" ht="15.75" customHeight="1">
      <c r="A40" s="398" t="s">
        <v>21</v>
      </c>
      <c r="B40" s="142"/>
      <c r="C40" s="396" t="s">
        <v>231</v>
      </c>
      <c r="D40" s="396" t="s">
        <v>6</v>
      </c>
      <c r="E40" s="396" t="s">
        <v>52</v>
      </c>
      <c r="F40" s="396" t="s">
        <v>7</v>
      </c>
      <c r="G40" s="396" t="s">
        <v>278</v>
      </c>
      <c r="H40" s="396" t="s">
        <v>306</v>
      </c>
      <c r="I40" s="396" t="s">
        <v>29</v>
      </c>
      <c r="J40" s="396" t="s">
        <v>48</v>
      </c>
      <c r="K40" s="396" t="s">
        <v>9</v>
      </c>
      <c r="L40" s="396" t="s">
        <v>17</v>
      </c>
      <c r="M40" s="416" t="s">
        <v>346</v>
      </c>
    </row>
    <row r="41" spans="1:13" ht="22.5" customHeight="1">
      <c r="A41" s="399"/>
      <c r="B41" s="142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416"/>
    </row>
    <row r="42" spans="1:13" ht="12.75">
      <c r="A42" s="180">
        <v>21010</v>
      </c>
      <c r="B42" s="412" t="s">
        <v>156</v>
      </c>
      <c r="C42" s="125" t="s">
        <v>158</v>
      </c>
      <c r="D42" s="128">
        <v>0</v>
      </c>
      <c r="E42" s="128">
        <v>50</v>
      </c>
      <c r="F42" s="128">
        <v>489542</v>
      </c>
      <c r="G42" s="128">
        <v>481</v>
      </c>
      <c r="H42" s="128">
        <v>2541237</v>
      </c>
      <c r="I42" s="128">
        <v>28609</v>
      </c>
      <c r="J42" s="128">
        <v>116926</v>
      </c>
      <c r="K42" s="128">
        <v>0</v>
      </c>
      <c r="L42" s="41">
        <v>3176845</v>
      </c>
      <c r="M42" s="41">
        <v>635608</v>
      </c>
    </row>
    <row r="43" spans="1:13" ht="12.75">
      <c r="A43" s="180">
        <v>21020</v>
      </c>
      <c r="B43" s="412"/>
      <c r="C43" s="125" t="s">
        <v>159</v>
      </c>
      <c r="D43" s="128">
        <v>90765369</v>
      </c>
      <c r="E43" s="128">
        <v>69179526</v>
      </c>
      <c r="F43" s="128">
        <v>20420110</v>
      </c>
      <c r="G43" s="128">
        <v>2081171</v>
      </c>
      <c r="H43" s="128">
        <v>101795083</v>
      </c>
      <c r="I43" s="128">
        <v>74960006</v>
      </c>
      <c r="J43" s="128">
        <v>48767461</v>
      </c>
      <c r="K43" s="128">
        <v>0</v>
      </c>
      <c r="L43" s="41">
        <v>407968726</v>
      </c>
      <c r="M43" s="41">
        <v>306173643</v>
      </c>
    </row>
    <row r="44" spans="1:13" ht="12.75">
      <c r="A44" s="180">
        <v>21030</v>
      </c>
      <c r="B44" s="412"/>
      <c r="C44" s="125" t="s">
        <v>160</v>
      </c>
      <c r="D44" s="128">
        <v>748272</v>
      </c>
      <c r="E44" s="128">
        <v>1375604</v>
      </c>
      <c r="F44" s="128">
        <v>4970366</v>
      </c>
      <c r="G44" s="128">
        <v>0</v>
      </c>
      <c r="H44" s="128">
        <v>15813842</v>
      </c>
      <c r="I44" s="128">
        <v>13051777</v>
      </c>
      <c r="J44" s="128">
        <v>3236242</v>
      </c>
      <c r="K44" s="128">
        <v>58</v>
      </c>
      <c r="L44" s="41">
        <v>39196161</v>
      </c>
      <c r="M44" s="41">
        <v>23382319</v>
      </c>
    </row>
    <row r="45" spans="1:13" ht="12.75">
      <c r="A45" s="180">
        <v>21040</v>
      </c>
      <c r="B45" s="412"/>
      <c r="C45" s="125" t="s">
        <v>161</v>
      </c>
      <c r="D45" s="128">
        <v>22537199</v>
      </c>
      <c r="E45" s="128">
        <v>14353841</v>
      </c>
      <c r="F45" s="128">
        <v>4899805</v>
      </c>
      <c r="G45" s="128">
        <v>165651</v>
      </c>
      <c r="H45" s="128">
        <v>30962235</v>
      </c>
      <c r="I45" s="128">
        <v>17673248</v>
      </c>
      <c r="J45" s="128">
        <v>9071202</v>
      </c>
      <c r="K45" s="128">
        <v>0</v>
      </c>
      <c r="L45" s="41">
        <v>99663181</v>
      </c>
      <c r="M45" s="41">
        <v>68700946</v>
      </c>
    </row>
    <row r="46" spans="1:13" ht="12.75">
      <c r="A46" s="180">
        <v>21050</v>
      </c>
      <c r="B46" s="412"/>
      <c r="C46" s="125" t="s">
        <v>162</v>
      </c>
      <c r="D46" s="128">
        <v>1492633</v>
      </c>
      <c r="E46" s="128">
        <v>0</v>
      </c>
      <c r="F46" s="128">
        <v>0</v>
      </c>
      <c r="G46" s="128">
        <v>1206227</v>
      </c>
      <c r="H46" s="128">
        <v>0</v>
      </c>
      <c r="I46" s="128">
        <v>855207</v>
      </c>
      <c r="J46" s="128">
        <v>0</v>
      </c>
      <c r="K46" s="128">
        <v>113</v>
      </c>
      <c r="L46" s="41">
        <v>3554180</v>
      </c>
      <c r="M46" s="41">
        <v>3554180</v>
      </c>
    </row>
    <row r="47" spans="1:13" ht="12.75">
      <c r="A47" s="180">
        <v>21060</v>
      </c>
      <c r="B47" s="412"/>
      <c r="C47" s="125" t="s">
        <v>163</v>
      </c>
      <c r="D47" s="128">
        <v>0</v>
      </c>
      <c r="E47" s="128">
        <v>1647853</v>
      </c>
      <c r="F47" s="128">
        <v>0</v>
      </c>
      <c r="G47" s="128">
        <v>0</v>
      </c>
      <c r="H47" s="128">
        <v>0</v>
      </c>
      <c r="I47" s="128">
        <v>0</v>
      </c>
      <c r="J47" s="128">
        <v>3272680</v>
      </c>
      <c r="K47" s="128">
        <v>0</v>
      </c>
      <c r="L47" s="41">
        <v>4920533</v>
      </c>
      <c r="M47" s="41">
        <v>4920533</v>
      </c>
    </row>
    <row r="48" spans="1:13" ht="12.75">
      <c r="A48" s="180">
        <v>21070</v>
      </c>
      <c r="B48" s="412"/>
      <c r="C48" s="125" t="s">
        <v>164</v>
      </c>
      <c r="D48" s="128">
        <v>630626</v>
      </c>
      <c r="E48" s="128">
        <v>469546</v>
      </c>
      <c r="F48" s="128">
        <v>237894</v>
      </c>
      <c r="G48" s="128">
        <v>59795</v>
      </c>
      <c r="H48" s="128">
        <v>420173</v>
      </c>
      <c r="I48" s="128">
        <v>807423</v>
      </c>
      <c r="J48" s="128">
        <v>639404</v>
      </c>
      <c r="K48" s="128">
        <v>0</v>
      </c>
      <c r="L48" s="41">
        <v>3264861</v>
      </c>
      <c r="M48" s="41">
        <v>2844688</v>
      </c>
    </row>
    <row r="49" spans="1:13" ht="38.25">
      <c r="A49" s="192">
        <v>21071</v>
      </c>
      <c r="B49" s="412"/>
      <c r="C49" s="212" t="s">
        <v>64</v>
      </c>
      <c r="D49" s="213">
        <v>116174099</v>
      </c>
      <c r="E49" s="213">
        <v>87026420</v>
      </c>
      <c r="F49" s="213">
        <v>31017717</v>
      </c>
      <c r="G49" s="213">
        <v>3513325</v>
      </c>
      <c r="H49" s="213">
        <v>151532570</v>
      </c>
      <c r="I49" s="213">
        <v>107376270</v>
      </c>
      <c r="J49" s="213">
        <v>65103915</v>
      </c>
      <c r="K49" s="213">
        <v>171</v>
      </c>
      <c r="L49" s="210">
        <v>561744487</v>
      </c>
      <c r="M49" s="252">
        <v>410211917</v>
      </c>
    </row>
    <row r="50" spans="1:13" ht="38.25">
      <c r="A50" s="180">
        <v>21072</v>
      </c>
      <c r="B50" s="412"/>
      <c r="C50" s="125" t="s">
        <v>65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30">
        <v>0</v>
      </c>
      <c r="M50" s="130">
        <v>0</v>
      </c>
    </row>
    <row r="51" spans="1:13" ht="12.75">
      <c r="A51" s="192">
        <v>21000</v>
      </c>
      <c r="B51" s="412"/>
      <c r="C51" s="212" t="s">
        <v>66</v>
      </c>
      <c r="D51" s="213">
        <v>116174099</v>
      </c>
      <c r="E51" s="213">
        <v>87026420</v>
      </c>
      <c r="F51" s="213">
        <v>31017717</v>
      </c>
      <c r="G51" s="213">
        <v>3513325</v>
      </c>
      <c r="H51" s="213">
        <v>151532570</v>
      </c>
      <c r="I51" s="213">
        <v>107376270</v>
      </c>
      <c r="J51" s="213">
        <v>65103915</v>
      </c>
      <c r="K51" s="213">
        <v>171</v>
      </c>
      <c r="L51" s="210">
        <v>561744487</v>
      </c>
      <c r="M51" s="252">
        <v>410211917</v>
      </c>
    </row>
    <row r="52" spans="1:13" ht="12.75">
      <c r="A52" s="180">
        <v>22010</v>
      </c>
      <c r="B52" s="412" t="s">
        <v>157</v>
      </c>
      <c r="C52" s="125" t="s">
        <v>158</v>
      </c>
      <c r="D52" s="128">
        <v>0</v>
      </c>
      <c r="E52" s="128">
        <v>0</v>
      </c>
      <c r="F52" s="128">
        <v>1040713</v>
      </c>
      <c r="G52" s="128">
        <v>0</v>
      </c>
      <c r="H52" s="128">
        <v>0</v>
      </c>
      <c r="I52" s="128">
        <v>0</v>
      </c>
      <c r="J52" s="128">
        <v>3407460</v>
      </c>
      <c r="K52" s="128">
        <v>0</v>
      </c>
      <c r="L52" s="41">
        <v>4448173</v>
      </c>
      <c r="M52" s="41">
        <v>4448173</v>
      </c>
    </row>
    <row r="53" spans="1:13" ht="12.75">
      <c r="A53" s="180">
        <v>22020</v>
      </c>
      <c r="B53" s="412"/>
      <c r="C53" s="125" t="s">
        <v>165</v>
      </c>
      <c r="D53" s="128">
        <v>0</v>
      </c>
      <c r="E53" s="128">
        <v>0</v>
      </c>
      <c r="F53" s="128">
        <v>0</v>
      </c>
      <c r="G53" s="128">
        <v>104044</v>
      </c>
      <c r="H53" s="128">
        <v>23180</v>
      </c>
      <c r="I53" s="128">
        <v>0</v>
      </c>
      <c r="J53" s="128">
        <v>0</v>
      </c>
      <c r="K53" s="128">
        <v>0</v>
      </c>
      <c r="L53" s="41">
        <v>127224</v>
      </c>
      <c r="M53" s="41">
        <v>104044</v>
      </c>
    </row>
    <row r="54" spans="1:13" ht="12.75">
      <c r="A54" s="180">
        <v>22030</v>
      </c>
      <c r="B54" s="412"/>
      <c r="C54" s="125" t="s">
        <v>160</v>
      </c>
      <c r="D54" s="128">
        <v>0</v>
      </c>
      <c r="E54" s="128">
        <v>0</v>
      </c>
      <c r="F54" s="128">
        <v>35035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41">
        <v>35035</v>
      </c>
      <c r="M54" s="41">
        <v>35035</v>
      </c>
    </row>
    <row r="55" spans="1:13" ht="12.75">
      <c r="A55" s="180">
        <v>22040</v>
      </c>
      <c r="B55" s="412"/>
      <c r="C55" s="125" t="s">
        <v>161</v>
      </c>
      <c r="D55" s="128">
        <v>0</v>
      </c>
      <c r="E55" s="128">
        <v>0</v>
      </c>
      <c r="F55" s="128">
        <v>1103975</v>
      </c>
      <c r="G55" s="128">
        <v>0</v>
      </c>
      <c r="H55" s="128">
        <v>1401922</v>
      </c>
      <c r="I55" s="128">
        <v>1525010</v>
      </c>
      <c r="J55" s="128">
        <v>10501</v>
      </c>
      <c r="K55" s="128">
        <v>0</v>
      </c>
      <c r="L55" s="41">
        <v>4041408</v>
      </c>
      <c r="M55" s="41">
        <v>2639486</v>
      </c>
    </row>
    <row r="56" spans="1:13" ht="12.75">
      <c r="A56" s="180">
        <v>22050</v>
      </c>
      <c r="B56" s="412"/>
      <c r="C56" s="125" t="s">
        <v>67</v>
      </c>
      <c r="D56" s="128">
        <v>31701710</v>
      </c>
      <c r="E56" s="128">
        <v>17093423</v>
      </c>
      <c r="F56" s="128">
        <v>5649589</v>
      </c>
      <c r="G56" s="128">
        <v>457753</v>
      </c>
      <c r="H56" s="128">
        <v>5388025</v>
      </c>
      <c r="I56" s="128">
        <v>19588998</v>
      </c>
      <c r="J56" s="128">
        <v>8047127</v>
      </c>
      <c r="K56" s="128">
        <v>0</v>
      </c>
      <c r="L56" s="41">
        <v>87926625</v>
      </c>
      <c r="M56" s="41">
        <v>82538600</v>
      </c>
    </row>
    <row r="57" spans="1:13" ht="12.75">
      <c r="A57" s="180">
        <v>22060</v>
      </c>
      <c r="B57" s="412"/>
      <c r="C57" s="125" t="s">
        <v>163</v>
      </c>
      <c r="D57" s="128">
        <v>0</v>
      </c>
      <c r="E57" s="128">
        <v>0</v>
      </c>
      <c r="F57" s="128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41">
        <v>0</v>
      </c>
      <c r="M57" s="41">
        <v>0</v>
      </c>
    </row>
    <row r="58" spans="1:13" ht="12.75">
      <c r="A58" s="180">
        <v>22070</v>
      </c>
      <c r="B58" s="412"/>
      <c r="C58" s="125" t="s">
        <v>164</v>
      </c>
      <c r="D58" s="128">
        <v>0</v>
      </c>
      <c r="E58" s="128">
        <v>4214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42">
        <v>4214</v>
      </c>
      <c r="M58" s="41">
        <v>4214</v>
      </c>
    </row>
    <row r="59" spans="1:13" ht="12.75">
      <c r="A59" s="181">
        <v>22000</v>
      </c>
      <c r="B59" s="412"/>
      <c r="C59" s="212" t="s">
        <v>68</v>
      </c>
      <c r="D59" s="213">
        <v>31701710</v>
      </c>
      <c r="E59" s="213">
        <v>17097637</v>
      </c>
      <c r="F59" s="213">
        <v>7829312</v>
      </c>
      <c r="G59" s="213">
        <v>561797</v>
      </c>
      <c r="H59" s="213">
        <v>6813127</v>
      </c>
      <c r="I59" s="213">
        <v>21114008</v>
      </c>
      <c r="J59" s="213">
        <v>11465088</v>
      </c>
      <c r="K59" s="213">
        <v>0</v>
      </c>
      <c r="L59" s="210">
        <v>96582679</v>
      </c>
      <c r="M59" s="252">
        <v>89769552</v>
      </c>
    </row>
    <row r="60" spans="1:13" ht="12.75">
      <c r="A60" s="192">
        <v>20000</v>
      </c>
      <c r="B60" s="143"/>
      <c r="C60" s="211" t="s">
        <v>24</v>
      </c>
      <c r="D60" s="213">
        <v>147875809</v>
      </c>
      <c r="E60" s="213">
        <v>104124057</v>
      </c>
      <c r="F60" s="213">
        <v>38847029</v>
      </c>
      <c r="G60" s="213">
        <v>4075122</v>
      </c>
      <c r="H60" s="213">
        <v>158345697</v>
      </c>
      <c r="I60" s="213">
        <v>128490278</v>
      </c>
      <c r="J60" s="213">
        <v>76569003</v>
      </c>
      <c r="K60" s="213">
        <v>171</v>
      </c>
      <c r="L60" s="210">
        <v>658327166</v>
      </c>
      <c r="M60" s="252">
        <v>499981469</v>
      </c>
    </row>
    <row r="61" spans="1:13" ht="12.75">
      <c r="A61" s="180">
        <v>23010</v>
      </c>
      <c r="B61" s="413" t="s">
        <v>3</v>
      </c>
      <c r="C61" s="123" t="s">
        <v>173</v>
      </c>
      <c r="D61" s="128">
        <v>156000077</v>
      </c>
      <c r="E61" s="128">
        <v>19353268</v>
      </c>
      <c r="F61" s="128">
        <v>10201838</v>
      </c>
      <c r="G61" s="128">
        <v>527009</v>
      </c>
      <c r="H61" s="128">
        <v>17626483</v>
      </c>
      <c r="I61" s="128">
        <v>26715265</v>
      </c>
      <c r="J61" s="128">
        <v>15295045</v>
      </c>
      <c r="K61" s="128">
        <v>80000</v>
      </c>
      <c r="L61" s="41">
        <v>245798985</v>
      </c>
      <c r="M61" s="41">
        <v>228172502</v>
      </c>
    </row>
    <row r="62" spans="1:13" ht="12.75">
      <c r="A62" s="180">
        <v>23020</v>
      </c>
      <c r="B62" s="414"/>
      <c r="C62" s="123" t="s">
        <v>69</v>
      </c>
      <c r="D62" s="128">
        <v>5315626</v>
      </c>
      <c r="E62" s="128">
        <v>16850845</v>
      </c>
      <c r="F62" s="128">
        <v>85012</v>
      </c>
      <c r="G62" s="128">
        <v>858229</v>
      </c>
      <c r="H62" s="128">
        <v>16563653</v>
      </c>
      <c r="I62" s="128">
        <v>12006950</v>
      </c>
      <c r="J62" s="128">
        <v>7894338</v>
      </c>
      <c r="K62" s="128">
        <v>36539</v>
      </c>
      <c r="L62" s="41">
        <v>59611192</v>
      </c>
      <c r="M62" s="41">
        <v>43047539</v>
      </c>
    </row>
    <row r="63" spans="1:13" ht="12.75">
      <c r="A63" s="180">
        <v>23030</v>
      </c>
      <c r="B63" s="414"/>
      <c r="C63" s="123" t="s">
        <v>70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41">
        <v>0</v>
      </c>
      <c r="M63" s="41">
        <v>0</v>
      </c>
    </row>
    <row r="64" spans="1:13" ht="12.75">
      <c r="A64" s="180">
        <v>23040</v>
      </c>
      <c r="B64" s="414"/>
      <c r="C64" s="123" t="s">
        <v>71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41">
        <v>0</v>
      </c>
      <c r="M64" s="41">
        <v>0</v>
      </c>
    </row>
    <row r="65" spans="1:13" ht="12.75">
      <c r="A65" s="180">
        <v>23050</v>
      </c>
      <c r="B65" s="414"/>
      <c r="C65" s="123" t="s">
        <v>72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41">
        <v>0</v>
      </c>
      <c r="M65" s="41">
        <v>0</v>
      </c>
    </row>
    <row r="66" spans="1:13" ht="12.75">
      <c r="A66" s="180">
        <v>23060</v>
      </c>
      <c r="B66" s="414"/>
      <c r="C66" s="123" t="s">
        <v>23</v>
      </c>
      <c r="D66" s="128">
        <v>647003</v>
      </c>
      <c r="E66" s="128">
        <v>-726446</v>
      </c>
      <c r="F66" s="128">
        <v>0</v>
      </c>
      <c r="G66" s="128">
        <v>589025</v>
      </c>
      <c r="H66" s="128">
        <v>11049248</v>
      </c>
      <c r="I66" s="128">
        <v>0</v>
      </c>
      <c r="J66" s="128">
        <v>724496</v>
      </c>
      <c r="K66" s="128">
        <v>20950</v>
      </c>
      <c r="L66" s="41">
        <v>12304276</v>
      </c>
      <c r="M66" s="41">
        <v>1255028</v>
      </c>
    </row>
    <row r="67" spans="1:13" ht="12.75">
      <c r="A67" s="180">
        <v>23070</v>
      </c>
      <c r="B67" s="414"/>
      <c r="C67" s="123" t="s">
        <v>174</v>
      </c>
      <c r="D67" s="128">
        <v>9668169</v>
      </c>
      <c r="E67" s="128">
        <v>11951947</v>
      </c>
      <c r="F67" s="128">
        <v>9563867</v>
      </c>
      <c r="G67" s="128">
        <v>2266518</v>
      </c>
      <c r="H67" s="128">
        <v>-97218548</v>
      </c>
      <c r="I67" s="128">
        <v>11183093</v>
      </c>
      <c r="J67" s="128">
        <v>5568048</v>
      </c>
      <c r="K67" s="128">
        <v>4346</v>
      </c>
      <c r="L67" s="41">
        <v>-47012560</v>
      </c>
      <c r="M67" s="41">
        <v>50205988</v>
      </c>
    </row>
    <row r="68" spans="1:13" ht="12.75">
      <c r="A68" s="180">
        <v>23071</v>
      </c>
      <c r="B68" s="414"/>
      <c r="C68" s="123" t="s">
        <v>175</v>
      </c>
      <c r="D68" s="128">
        <v>0</v>
      </c>
      <c r="E68" s="128">
        <v>0</v>
      </c>
      <c r="F68" s="128">
        <v>-2869160</v>
      </c>
      <c r="G68" s="128">
        <v>-2127821</v>
      </c>
      <c r="H68" s="128">
        <v>0</v>
      </c>
      <c r="I68" s="128">
        <v>-3354928</v>
      </c>
      <c r="J68" s="128">
        <v>-1670414</v>
      </c>
      <c r="K68" s="128">
        <v>0</v>
      </c>
      <c r="L68" s="41">
        <v>-10022323</v>
      </c>
      <c r="M68" s="41">
        <v>-10022323</v>
      </c>
    </row>
    <row r="69" spans="1:13" ht="25.5">
      <c r="A69" s="192">
        <v>23072</v>
      </c>
      <c r="B69" s="414"/>
      <c r="C69" s="211" t="s">
        <v>73</v>
      </c>
      <c r="D69" s="213">
        <v>171630875</v>
      </c>
      <c r="E69" s="213">
        <v>47429614</v>
      </c>
      <c r="F69" s="213">
        <v>16981557</v>
      </c>
      <c r="G69" s="213">
        <v>2112960</v>
      </c>
      <c r="H69" s="213">
        <v>-51979164</v>
      </c>
      <c r="I69" s="213">
        <v>46550380</v>
      </c>
      <c r="J69" s="213">
        <v>27811513</v>
      </c>
      <c r="K69" s="213">
        <v>141835</v>
      </c>
      <c r="L69" s="210">
        <v>260679570</v>
      </c>
      <c r="M69" s="252">
        <v>312658734</v>
      </c>
    </row>
    <row r="70" spans="1:13" ht="12.75">
      <c r="A70" s="180">
        <v>23073</v>
      </c>
      <c r="B70" s="414"/>
      <c r="C70" s="123" t="s">
        <v>74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128">
        <v>0</v>
      </c>
      <c r="K70" s="128">
        <v>0</v>
      </c>
      <c r="L70" s="42">
        <v>0</v>
      </c>
      <c r="M70" s="41">
        <v>0</v>
      </c>
    </row>
    <row r="71" spans="1:13" ht="12.75">
      <c r="A71" s="192">
        <v>23000</v>
      </c>
      <c r="B71" s="415"/>
      <c r="C71" s="211" t="s">
        <v>75</v>
      </c>
      <c r="D71" s="213">
        <v>171630875</v>
      </c>
      <c r="E71" s="213">
        <v>47429614</v>
      </c>
      <c r="F71" s="213">
        <v>16981557</v>
      </c>
      <c r="G71" s="213">
        <v>2112960</v>
      </c>
      <c r="H71" s="213">
        <v>-51979164</v>
      </c>
      <c r="I71" s="213">
        <v>46550380</v>
      </c>
      <c r="J71" s="213">
        <v>27811513</v>
      </c>
      <c r="K71" s="213">
        <v>141835</v>
      </c>
      <c r="L71" s="210">
        <v>260679570</v>
      </c>
      <c r="M71" s="252">
        <v>312658734</v>
      </c>
    </row>
    <row r="72" spans="1:13" ht="12.75">
      <c r="A72" s="192">
        <v>24000</v>
      </c>
      <c r="B72" s="141"/>
      <c r="C72" s="211" t="s">
        <v>76</v>
      </c>
      <c r="D72" s="213">
        <v>319506684</v>
      </c>
      <c r="E72" s="213">
        <v>151553671</v>
      </c>
      <c r="F72" s="213">
        <v>55828586</v>
      </c>
      <c r="G72" s="213">
        <v>6188082</v>
      </c>
      <c r="H72" s="213">
        <v>106366533</v>
      </c>
      <c r="I72" s="213">
        <v>175040658</v>
      </c>
      <c r="J72" s="213">
        <v>104380516</v>
      </c>
      <c r="K72" s="213">
        <v>142006</v>
      </c>
      <c r="L72" s="210">
        <v>919006736</v>
      </c>
      <c r="M72" s="252">
        <v>812640203</v>
      </c>
    </row>
    <row r="73" spans="1:13" ht="12.75">
      <c r="A73" s="44"/>
      <c r="B73" s="44"/>
      <c r="C73" s="401" t="s">
        <v>291</v>
      </c>
      <c r="D73" s="402"/>
      <c r="E73" s="402"/>
      <c r="F73" s="402"/>
      <c r="G73" s="402"/>
      <c r="H73" s="402"/>
      <c r="I73" s="402"/>
      <c r="J73" s="402"/>
      <c r="K73" s="402"/>
      <c r="L73" s="402"/>
      <c r="M73" s="403"/>
    </row>
    <row r="74" spans="3:13" ht="12.75" customHeight="1">
      <c r="C74" s="404" t="s">
        <v>341</v>
      </c>
      <c r="D74" s="405"/>
      <c r="E74" s="405"/>
      <c r="F74" s="405"/>
      <c r="G74" s="405"/>
      <c r="H74" s="405"/>
      <c r="I74" s="405"/>
      <c r="J74" s="405"/>
      <c r="K74" s="405"/>
      <c r="L74" s="405"/>
      <c r="M74" s="406"/>
    </row>
    <row r="75" spans="3:13" ht="12.75"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</row>
    <row r="76" spans="3:13" ht="12.75"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</row>
    <row r="77" ht="12.75">
      <c r="L77" s="255"/>
    </row>
  </sheetData>
  <sheetProtection/>
  <mergeCells count="44">
    <mergeCell ref="G5:G6"/>
    <mergeCell ref="C31:M31"/>
    <mergeCell ref="B7:B18"/>
    <mergeCell ref="B19:B29"/>
    <mergeCell ref="C1:M1"/>
    <mergeCell ref="C2:M2"/>
    <mergeCell ref="C3:M3"/>
    <mergeCell ref="C32:M32"/>
    <mergeCell ref="D5:D6"/>
    <mergeCell ref="E5:E6"/>
    <mergeCell ref="F5:F6"/>
    <mergeCell ref="J5:J6"/>
    <mergeCell ref="C4:M4"/>
    <mergeCell ref="K5:K6"/>
    <mergeCell ref="C76:M76"/>
    <mergeCell ref="C33:M33"/>
    <mergeCell ref="C73:M73"/>
    <mergeCell ref="C74:M74"/>
    <mergeCell ref="H40:H41"/>
    <mergeCell ref="E40:E41"/>
    <mergeCell ref="F40:F41"/>
    <mergeCell ref="C38:M38"/>
    <mergeCell ref="K40:K41"/>
    <mergeCell ref="C39:M39"/>
    <mergeCell ref="C75:M75"/>
    <mergeCell ref="A5:A6"/>
    <mergeCell ref="C5:C6"/>
    <mergeCell ref="A40:A41"/>
    <mergeCell ref="C40:C41"/>
    <mergeCell ref="C36:M36"/>
    <mergeCell ref="B42:B51"/>
    <mergeCell ref="B52:B59"/>
    <mergeCell ref="B61:B71"/>
    <mergeCell ref="M5:M6"/>
    <mergeCell ref="L5:L6"/>
    <mergeCell ref="L40:L41"/>
    <mergeCell ref="H5:H6"/>
    <mergeCell ref="C37:M37"/>
    <mergeCell ref="J40:J41"/>
    <mergeCell ref="D40:D41"/>
    <mergeCell ref="I5:I6"/>
    <mergeCell ref="G40:G41"/>
    <mergeCell ref="M40:M41"/>
    <mergeCell ref="I40:I4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6.83203125" style="36" customWidth="1"/>
    <col min="11" max="16384" width="9" style="37" customWidth="1"/>
  </cols>
  <sheetData>
    <row r="1" spans="3:10" ht="12.75">
      <c r="C1" s="348"/>
      <c r="D1" s="348"/>
      <c r="E1" s="348"/>
      <c r="F1" s="348"/>
      <c r="G1" s="348"/>
      <c r="H1" s="348"/>
      <c r="I1" s="348"/>
      <c r="J1" s="348"/>
    </row>
    <row r="2" spans="3:10" ht="12.75">
      <c r="C2" s="349" t="s">
        <v>38</v>
      </c>
      <c r="D2" s="350"/>
      <c r="E2" s="350"/>
      <c r="F2" s="350"/>
      <c r="G2" s="350"/>
      <c r="H2" s="350"/>
      <c r="I2" s="350"/>
      <c r="J2" s="351"/>
    </row>
    <row r="3" spans="3:10" ht="12.75">
      <c r="C3" s="407" t="s">
        <v>297</v>
      </c>
      <c r="D3" s="408"/>
      <c r="E3" s="408"/>
      <c r="F3" s="408"/>
      <c r="G3" s="408"/>
      <c r="H3" s="408"/>
      <c r="I3" s="408"/>
      <c r="J3" s="409"/>
    </row>
    <row r="4" spans="1:10" ht="12.75">
      <c r="A4" s="39"/>
      <c r="B4" s="39"/>
      <c r="C4" s="429" t="s">
        <v>251</v>
      </c>
      <c r="D4" s="429"/>
      <c r="E4" s="429"/>
      <c r="F4" s="429"/>
      <c r="G4" s="429"/>
      <c r="H4" s="429"/>
      <c r="I4" s="429"/>
      <c r="J4" s="429"/>
    </row>
    <row r="5" spans="1:10" ht="15.75" customHeight="1">
      <c r="A5" s="398" t="s">
        <v>21</v>
      </c>
      <c r="B5" s="142"/>
      <c r="C5" s="396" t="s">
        <v>225</v>
      </c>
      <c r="D5" s="396" t="s">
        <v>11</v>
      </c>
      <c r="E5" s="396" t="s">
        <v>47</v>
      </c>
      <c r="F5" s="396" t="s">
        <v>25</v>
      </c>
      <c r="G5" s="396" t="s">
        <v>13</v>
      </c>
      <c r="H5" s="396" t="s">
        <v>49</v>
      </c>
      <c r="I5" s="396" t="s">
        <v>14</v>
      </c>
      <c r="J5" s="396" t="s">
        <v>17</v>
      </c>
    </row>
    <row r="6" spans="1:10" ht="12.75">
      <c r="A6" s="399"/>
      <c r="B6" s="142"/>
      <c r="C6" s="396"/>
      <c r="D6" s="396"/>
      <c r="E6" s="396"/>
      <c r="F6" s="396"/>
      <c r="G6" s="396"/>
      <c r="H6" s="396"/>
      <c r="I6" s="396"/>
      <c r="J6" s="396"/>
    </row>
    <row r="7" spans="1:10" ht="12.75">
      <c r="A7" s="182">
        <v>11010</v>
      </c>
      <c r="B7" s="420" t="s">
        <v>145</v>
      </c>
      <c r="C7" s="129" t="s">
        <v>53</v>
      </c>
      <c r="D7" s="130">
        <v>287652</v>
      </c>
      <c r="E7" s="130">
        <v>563299</v>
      </c>
      <c r="F7" s="130">
        <v>1510244</v>
      </c>
      <c r="G7" s="130">
        <v>69326</v>
      </c>
      <c r="H7" s="130">
        <v>1726720</v>
      </c>
      <c r="I7" s="130">
        <v>22114</v>
      </c>
      <c r="J7" s="130">
        <v>4179355</v>
      </c>
    </row>
    <row r="8" spans="1:10" ht="12.75">
      <c r="A8" s="182">
        <v>11020</v>
      </c>
      <c r="B8" s="420"/>
      <c r="C8" s="129" t="s">
        <v>147</v>
      </c>
      <c r="D8" s="130">
        <v>21</v>
      </c>
      <c r="E8" s="130">
        <v>6697</v>
      </c>
      <c r="F8" s="130">
        <v>19229</v>
      </c>
      <c r="G8" s="130">
        <v>0</v>
      </c>
      <c r="H8" s="130">
        <v>725680</v>
      </c>
      <c r="I8" s="130">
        <v>0</v>
      </c>
      <c r="J8" s="130">
        <v>751627</v>
      </c>
    </row>
    <row r="9" spans="1:10" ht="12.75">
      <c r="A9" s="182">
        <v>11030</v>
      </c>
      <c r="B9" s="420"/>
      <c r="C9" s="129" t="s">
        <v>148</v>
      </c>
      <c r="D9" s="130">
        <v>98667</v>
      </c>
      <c r="E9" s="130">
        <v>1709</v>
      </c>
      <c r="F9" s="130">
        <v>0</v>
      </c>
      <c r="G9" s="130">
        <v>676</v>
      </c>
      <c r="H9" s="130">
        <v>129185</v>
      </c>
      <c r="I9" s="130">
        <v>0</v>
      </c>
      <c r="J9" s="130">
        <v>230237</v>
      </c>
    </row>
    <row r="10" spans="1:10" ht="12.75">
      <c r="A10" s="182">
        <v>11040</v>
      </c>
      <c r="B10" s="420"/>
      <c r="C10" s="129" t="s">
        <v>149</v>
      </c>
      <c r="D10" s="130">
        <v>230847</v>
      </c>
      <c r="E10" s="130">
        <v>600188</v>
      </c>
      <c r="F10" s="130">
        <v>767237</v>
      </c>
      <c r="G10" s="130">
        <v>306320</v>
      </c>
      <c r="H10" s="130">
        <v>503544</v>
      </c>
      <c r="I10" s="130">
        <v>82705</v>
      </c>
      <c r="J10" s="130">
        <v>2490841</v>
      </c>
    </row>
    <row r="11" spans="1:10" ht="12.75">
      <c r="A11" s="182">
        <v>11050</v>
      </c>
      <c r="B11" s="420"/>
      <c r="C11" s="129" t="s">
        <v>150</v>
      </c>
      <c r="D11" s="130">
        <v>426436</v>
      </c>
      <c r="E11" s="130">
        <v>4119721</v>
      </c>
      <c r="F11" s="130">
        <v>1278502</v>
      </c>
      <c r="G11" s="130">
        <v>2459946</v>
      </c>
      <c r="H11" s="130">
        <v>0</v>
      </c>
      <c r="I11" s="130">
        <v>330796</v>
      </c>
      <c r="J11" s="130">
        <v>8615401</v>
      </c>
    </row>
    <row r="12" spans="1:10" ht="12.75">
      <c r="A12" s="182">
        <v>11060</v>
      </c>
      <c r="B12" s="420"/>
      <c r="C12" s="129" t="s">
        <v>54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</row>
    <row r="13" spans="1:10" ht="12.75">
      <c r="A13" s="183">
        <v>11070</v>
      </c>
      <c r="B13" s="420"/>
      <c r="C13" s="129" t="s">
        <v>151</v>
      </c>
      <c r="D13" s="130">
        <v>2157</v>
      </c>
      <c r="E13" s="130">
        <v>213958</v>
      </c>
      <c r="F13" s="130">
        <v>76858</v>
      </c>
      <c r="G13" s="130">
        <v>0</v>
      </c>
      <c r="H13" s="130">
        <v>49785</v>
      </c>
      <c r="I13" s="130">
        <v>0</v>
      </c>
      <c r="J13" s="130">
        <v>342758</v>
      </c>
    </row>
    <row r="14" spans="1:10" ht="64.5" customHeight="1">
      <c r="A14" s="193">
        <v>11080</v>
      </c>
      <c r="B14" s="420"/>
      <c r="C14" s="209" t="s">
        <v>55</v>
      </c>
      <c r="D14" s="210">
        <v>1045780</v>
      </c>
      <c r="E14" s="210">
        <v>5505572</v>
      </c>
      <c r="F14" s="210">
        <v>3652070</v>
      </c>
      <c r="G14" s="210">
        <v>2836268</v>
      </c>
      <c r="H14" s="210">
        <v>3134914</v>
      </c>
      <c r="I14" s="210">
        <v>435615</v>
      </c>
      <c r="J14" s="210">
        <v>16610219</v>
      </c>
    </row>
    <row r="15" spans="1:10" ht="25.5">
      <c r="A15" s="184">
        <v>11090</v>
      </c>
      <c r="B15" s="420"/>
      <c r="C15" s="129" t="s">
        <v>152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</row>
    <row r="16" spans="1:10" ht="38.25">
      <c r="A16" s="183">
        <v>11091</v>
      </c>
      <c r="B16" s="420"/>
      <c r="C16" s="129" t="s">
        <v>153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</row>
    <row r="17" spans="1:10" ht="51.75" customHeight="1">
      <c r="A17" s="193">
        <v>11092</v>
      </c>
      <c r="B17" s="420"/>
      <c r="C17" s="209" t="s">
        <v>154</v>
      </c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</row>
    <row r="18" spans="1:10" ht="12.75">
      <c r="A18" s="193">
        <v>11000</v>
      </c>
      <c r="B18" s="420"/>
      <c r="C18" s="211" t="s">
        <v>56</v>
      </c>
      <c r="D18" s="210">
        <v>1045780</v>
      </c>
      <c r="E18" s="210">
        <v>5505572</v>
      </c>
      <c r="F18" s="210">
        <v>3652070</v>
      </c>
      <c r="G18" s="210">
        <v>2836268</v>
      </c>
      <c r="H18" s="210">
        <v>3134914</v>
      </c>
      <c r="I18" s="210">
        <v>435615</v>
      </c>
      <c r="J18" s="210">
        <v>16610219</v>
      </c>
    </row>
    <row r="19" spans="1:10" ht="12.75">
      <c r="A19" s="180">
        <v>12010</v>
      </c>
      <c r="B19" s="412" t="s">
        <v>146</v>
      </c>
      <c r="C19" s="123" t="s">
        <v>147</v>
      </c>
      <c r="D19" s="130">
        <v>468801</v>
      </c>
      <c r="E19" s="130">
        <v>1304692</v>
      </c>
      <c r="F19" s="130">
        <v>1821856</v>
      </c>
      <c r="G19" s="130">
        <v>699928</v>
      </c>
      <c r="H19" s="130">
        <v>6039872</v>
      </c>
      <c r="I19" s="130">
        <v>458059</v>
      </c>
      <c r="J19" s="130">
        <v>10793208</v>
      </c>
    </row>
    <row r="20" spans="1:10" ht="12.75">
      <c r="A20" s="180">
        <v>12020</v>
      </c>
      <c r="B20" s="412"/>
      <c r="C20" s="123" t="s">
        <v>148</v>
      </c>
      <c r="D20" s="130">
        <v>285</v>
      </c>
      <c r="E20" s="130">
        <v>411313</v>
      </c>
      <c r="F20" s="130">
        <v>0</v>
      </c>
      <c r="G20" s="130">
        <v>0</v>
      </c>
      <c r="H20" s="130">
        <v>0</v>
      </c>
      <c r="I20" s="130">
        <v>0</v>
      </c>
      <c r="J20" s="130">
        <v>411598</v>
      </c>
    </row>
    <row r="21" spans="1:10" ht="12.75">
      <c r="A21" s="180">
        <v>12030</v>
      </c>
      <c r="B21" s="412"/>
      <c r="C21" s="123" t="s">
        <v>155</v>
      </c>
      <c r="D21" s="130">
        <v>0</v>
      </c>
      <c r="E21" s="130">
        <v>0</v>
      </c>
      <c r="F21" s="130">
        <v>0</v>
      </c>
      <c r="G21" s="130">
        <v>0</v>
      </c>
      <c r="H21" s="130">
        <v>118178</v>
      </c>
      <c r="I21" s="130">
        <v>0</v>
      </c>
      <c r="J21" s="130">
        <v>118178</v>
      </c>
    </row>
    <row r="22" spans="1:10" ht="12.75">
      <c r="A22" s="180">
        <v>12040</v>
      </c>
      <c r="B22" s="412"/>
      <c r="C22" s="123" t="s">
        <v>150</v>
      </c>
      <c r="D22" s="130">
        <v>0</v>
      </c>
      <c r="E22" s="130">
        <v>0</v>
      </c>
      <c r="F22" s="130">
        <v>0</v>
      </c>
      <c r="G22" s="130">
        <v>798797</v>
      </c>
      <c r="H22" s="130">
        <v>0</v>
      </c>
      <c r="I22" s="130">
        <v>0</v>
      </c>
      <c r="J22" s="130">
        <v>798797</v>
      </c>
    </row>
    <row r="23" spans="1:10" ht="25.5">
      <c r="A23" s="180">
        <v>12050</v>
      </c>
      <c r="B23" s="412"/>
      <c r="C23" s="123" t="s">
        <v>57</v>
      </c>
      <c r="D23" s="130">
        <v>100</v>
      </c>
      <c r="E23" s="130">
        <v>5270</v>
      </c>
      <c r="F23" s="130">
        <v>0</v>
      </c>
      <c r="G23" s="130">
        <v>27787</v>
      </c>
      <c r="H23" s="130">
        <v>0</v>
      </c>
      <c r="I23" s="130">
        <v>0</v>
      </c>
      <c r="J23" s="130">
        <v>33157</v>
      </c>
    </row>
    <row r="24" spans="1:10" ht="12.75">
      <c r="A24" s="180">
        <v>12060</v>
      </c>
      <c r="B24" s="412"/>
      <c r="C24" s="123" t="s">
        <v>58</v>
      </c>
      <c r="D24" s="130">
        <v>0</v>
      </c>
      <c r="E24" s="130">
        <v>0</v>
      </c>
      <c r="F24" s="130">
        <v>0</v>
      </c>
      <c r="G24" s="130">
        <v>0</v>
      </c>
      <c r="H24" s="130">
        <v>236750</v>
      </c>
      <c r="I24" s="130">
        <v>0</v>
      </c>
      <c r="J24" s="130">
        <v>236750</v>
      </c>
    </row>
    <row r="25" spans="1:10" ht="12.75">
      <c r="A25" s="180">
        <v>12070</v>
      </c>
      <c r="B25" s="412"/>
      <c r="C25" s="123" t="s">
        <v>59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</row>
    <row r="26" spans="1:10" ht="12.75">
      <c r="A26" s="180">
        <v>12080</v>
      </c>
      <c r="B26" s="412"/>
      <c r="C26" s="123" t="s">
        <v>230</v>
      </c>
      <c r="D26" s="130">
        <v>186</v>
      </c>
      <c r="E26" s="130">
        <v>152571</v>
      </c>
      <c r="F26" s="130">
        <v>5933</v>
      </c>
      <c r="G26" s="130">
        <v>1266</v>
      </c>
      <c r="H26" s="130">
        <v>5366278</v>
      </c>
      <c r="I26" s="130">
        <v>14128</v>
      </c>
      <c r="J26" s="130">
        <v>5540362</v>
      </c>
    </row>
    <row r="27" spans="1:10" ht="12.75">
      <c r="A27" s="180">
        <v>12090</v>
      </c>
      <c r="B27" s="412"/>
      <c r="C27" s="123" t="s">
        <v>60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</row>
    <row r="28" spans="1:10" ht="12.75">
      <c r="A28" s="180">
        <v>12100</v>
      </c>
      <c r="B28" s="412"/>
      <c r="C28" s="123" t="s">
        <v>61</v>
      </c>
      <c r="D28" s="130">
        <v>36652</v>
      </c>
      <c r="E28" s="130">
        <v>1023575</v>
      </c>
      <c r="F28" s="130">
        <v>348650</v>
      </c>
      <c r="G28" s="130">
        <v>76565</v>
      </c>
      <c r="H28" s="130">
        <v>0</v>
      </c>
      <c r="I28" s="130">
        <v>34520</v>
      </c>
      <c r="J28" s="130">
        <v>1519962</v>
      </c>
    </row>
    <row r="29" spans="1:10" ht="12.75">
      <c r="A29" s="192">
        <v>12000</v>
      </c>
      <c r="B29" s="412"/>
      <c r="C29" s="211" t="s">
        <v>62</v>
      </c>
      <c r="D29" s="210">
        <v>506024</v>
      </c>
      <c r="E29" s="210">
        <v>2897421</v>
      </c>
      <c r="F29" s="210">
        <v>2176439</v>
      </c>
      <c r="G29" s="210">
        <v>1604343</v>
      </c>
      <c r="H29" s="210">
        <v>11761078</v>
      </c>
      <c r="I29" s="210">
        <v>506707</v>
      </c>
      <c r="J29" s="210">
        <v>19452012</v>
      </c>
    </row>
    <row r="30" spans="1:10" ht="12.75">
      <c r="A30" s="192">
        <v>10000</v>
      </c>
      <c r="B30" s="141"/>
      <c r="C30" s="211" t="s">
        <v>63</v>
      </c>
      <c r="D30" s="210">
        <v>1551804</v>
      </c>
      <c r="E30" s="210">
        <v>8402993</v>
      </c>
      <c r="F30" s="210">
        <v>5828509</v>
      </c>
      <c r="G30" s="210">
        <v>4440611</v>
      </c>
      <c r="H30" s="210">
        <v>14895992</v>
      </c>
      <c r="I30" s="210">
        <v>942322</v>
      </c>
      <c r="J30" s="210">
        <v>36062231</v>
      </c>
    </row>
    <row r="31" spans="1:10" ht="12.75">
      <c r="A31" s="40"/>
      <c r="B31" s="40"/>
      <c r="C31" s="426" t="s">
        <v>291</v>
      </c>
      <c r="D31" s="427"/>
      <c r="E31" s="427"/>
      <c r="F31" s="427"/>
      <c r="G31" s="427"/>
      <c r="H31" s="427"/>
      <c r="I31" s="427"/>
      <c r="J31" s="428"/>
    </row>
    <row r="32" spans="1:10" ht="12.75">
      <c r="A32" s="40"/>
      <c r="B32" s="40"/>
      <c r="C32" s="423"/>
      <c r="D32" s="424"/>
      <c r="E32" s="424"/>
      <c r="F32" s="424"/>
      <c r="G32" s="424"/>
      <c r="H32" s="424"/>
      <c r="I32" s="424"/>
      <c r="J32" s="425"/>
    </row>
    <row r="33" spans="1:10" ht="12.75">
      <c r="A33" s="40"/>
      <c r="B33" s="40"/>
      <c r="C33" s="397"/>
      <c r="D33" s="397"/>
      <c r="E33" s="397"/>
      <c r="F33" s="397"/>
      <c r="G33" s="397"/>
      <c r="H33" s="397"/>
      <c r="I33" s="397"/>
      <c r="J33" s="397"/>
    </row>
    <row r="34" spans="1:10" ht="12.75">
      <c r="A34" s="40"/>
      <c r="B34" s="40"/>
      <c r="C34" s="397"/>
      <c r="D34" s="397"/>
      <c r="E34" s="397"/>
      <c r="F34" s="397"/>
      <c r="G34" s="397"/>
      <c r="H34" s="397"/>
      <c r="I34" s="397"/>
      <c r="J34" s="397"/>
    </row>
    <row r="35" spans="1:10" ht="12.75">
      <c r="A35" s="40"/>
      <c r="B35" s="40"/>
      <c r="C35" s="43"/>
      <c r="D35" s="43"/>
      <c r="E35" s="43"/>
      <c r="F35" s="43"/>
      <c r="G35" s="43"/>
      <c r="H35" s="43"/>
      <c r="I35" s="43"/>
      <c r="J35" s="43"/>
    </row>
    <row r="36" spans="2:10" ht="12.75">
      <c r="B36" s="46"/>
      <c r="C36" s="422"/>
      <c r="D36" s="422"/>
      <c r="E36" s="422"/>
      <c r="F36" s="422"/>
      <c r="G36" s="422"/>
      <c r="H36" s="422"/>
      <c r="I36" s="422"/>
      <c r="J36" s="422"/>
    </row>
    <row r="37" spans="2:10" ht="12.75">
      <c r="B37" s="38"/>
      <c r="C37" s="349" t="s">
        <v>327</v>
      </c>
      <c r="D37" s="350"/>
      <c r="E37" s="350"/>
      <c r="F37" s="350"/>
      <c r="G37" s="350"/>
      <c r="H37" s="350"/>
      <c r="I37" s="350"/>
      <c r="J37" s="351"/>
    </row>
    <row r="38" spans="3:10" ht="12.75">
      <c r="C38" s="407" t="s">
        <v>297</v>
      </c>
      <c r="D38" s="408"/>
      <c r="E38" s="408"/>
      <c r="F38" s="408"/>
      <c r="G38" s="408"/>
      <c r="H38" s="408"/>
      <c r="I38" s="408"/>
      <c r="J38" s="409"/>
    </row>
    <row r="39" spans="1:10" ht="12.75">
      <c r="A39" s="40"/>
      <c r="B39" s="40"/>
      <c r="C39" s="429" t="s">
        <v>251</v>
      </c>
      <c r="D39" s="429"/>
      <c r="E39" s="429"/>
      <c r="F39" s="429"/>
      <c r="G39" s="429"/>
      <c r="H39" s="429"/>
      <c r="I39" s="429"/>
      <c r="J39" s="429"/>
    </row>
    <row r="40" spans="1:10" ht="15.75" customHeight="1">
      <c r="A40" s="398" t="s">
        <v>21</v>
      </c>
      <c r="B40" s="142"/>
      <c r="C40" s="396" t="s">
        <v>231</v>
      </c>
      <c r="D40" s="396" t="s">
        <v>11</v>
      </c>
      <c r="E40" s="396" t="s">
        <v>47</v>
      </c>
      <c r="F40" s="396" t="s">
        <v>25</v>
      </c>
      <c r="G40" s="396" t="s">
        <v>13</v>
      </c>
      <c r="H40" s="396" t="s">
        <v>49</v>
      </c>
      <c r="I40" s="396" t="s">
        <v>14</v>
      </c>
      <c r="J40" s="396" t="s">
        <v>17</v>
      </c>
    </row>
    <row r="41" spans="1:10" ht="12.75">
      <c r="A41" s="399"/>
      <c r="B41" s="142"/>
      <c r="C41" s="396"/>
      <c r="D41" s="396"/>
      <c r="E41" s="396"/>
      <c r="F41" s="396"/>
      <c r="G41" s="396"/>
      <c r="H41" s="396"/>
      <c r="I41" s="396"/>
      <c r="J41" s="396"/>
    </row>
    <row r="42" spans="1:10" ht="12.75">
      <c r="A42" s="180">
        <v>21010</v>
      </c>
      <c r="B42" s="412" t="s">
        <v>156</v>
      </c>
      <c r="C42" s="125" t="s">
        <v>158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30">
        <v>0</v>
      </c>
    </row>
    <row r="43" spans="1:10" ht="12.75">
      <c r="A43" s="180">
        <v>21020</v>
      </c>
      <c r="B43" s="412"/>
      <c r="C43" s="125" t="s">
        <v>159</v>
      </c>
      <c r="D43" s="128">
        <v>239865</v>
      </c>
      <c r="E43" s="128">
        <v>1730313</v>
      </c>
      <c r="F43" s="128">
        <v>1640288</v>
      </c>
      <c r="G43" s="128">
        <v>1676690</v>
      </c>
      <c r="H43" s="128">
        <v>4839340</v>
      </c>
      <c r="I43" s="128">
        <v>334588</v>
      </c>
      <c r="J43" s="130">
        <v>10461084</v>
      </c>
    </row>
    <row r="44" spans="1:10" ht="12.75">
      <c r="A44" s="180">
        <v>21030</v>
      </c>
      <c r="B44" s="412"/>
      <c r="C44" s="125" t="s">
        <v>160</v>
      </c>
      <c r="D44" s="128">
        <v>642592</v>
      </c>
      <c r="E44" s="128">
        <v>1628718</v>
      </c>
      <c r="F44" s="128">
        <v>0</v>
      </c>
      <c r="G44" s="128">
        <v>433751</v>
      </c>
      <c r="H44" s="128">
        <v>89746</v>
      </c>
      <c r="I44" s="128">
        <v>0</v>
      </c>
      <c r="J44" s="130">
        <v>2794807</v>
      </c>
    </row>
    <row r="45" spans="1:10" ht="12.75">
      <c r="A45" s="180">
        <v>21040</v>
      </c>
      <c r="B45" s="412"/>
      <c r="C45" s="125" t="s">
        <v>161</v>
      </c>
      <c r="D45" s="128">
        <v>50410</v>
      </c>
      <c r="E45" s="128">
        <v>238773</v>
      </c>
      <c r="F45" s="128">
        <v>575364</v>
      </c>
      <c r="G45" s="128">
        <v>181762</v>
      </c>
      <c r="H45" s="128">
        <v>802264</v>
      </c>
      <c r="I45" s="128">
        <v>47091</v>
      </c>
      <c r="J45" s="130">
        <v>1895664</v>
      </c>
    </row>
    <row r="46" spans="1:10" ht="12.75">
      <c r="A46" s="180">
        <v>21050</v>
      </c>
      <c r="B46" s="412"/>
      <c r="C46" s="125" t="s">
        <v>162</v>
      </c>
      <c r="D46" s="128">
        <v>0</v>
      </c>
      <c r="E46" s="128">
        <v>33194</v>
      </c>
      <c r="F46" s="128">
        <v>0</v>
      </c>
      <c r="G46" s="128">
        <v>16358</v>
      </c>
      <c r="H46" s="128">
        <v>24839</v>
      </c>
      <c r="I46" s="128">
        <v>17175</v>
      </c>
      <c r="J46" s="130">
        <v>91566</v>
      </c>
    </row>
    <row r="47" spans="1:10" ht="12.75">
      <c r="A47" s="180">
        <v>21060</v>
      </c>
      <c r="B47" s="412"/>
      <c r="C47" s="125" t="s">
        <v>163</v>
      </c>
      <c r="D47" s="128">
        <v>0</v>
      </c>
      <c r="E47" s="128">
        <v>395477</v>
      </c>
      <c r="F47" s="128">
        <v>0</v>
      </c>
      <c r="G47" s="128">
        <v>0</v>
      </c>
      <c r="H47" s="128">
        <v>211526</v>
      </c>
      <c r="I47" s="128">
        <v>42000</v>
      </c>
      <c r="J47" s="130">
        <v>649003</v>
      </c>
    </row>
    <row r="48" spans="1:10" ht="12.75">
      <c r="A48" s="180">
        <v>21070</v>
      </c>
      <c r="B48" s="412"/>
      <c r="C48" s="125" t="s">
        <v>164</v>
      </c>
      <c r="D48" s="128">
        <v>0</v>
      </c>
      <c r="E48" s="128">
        <v>0</v>
      </c>
      <c r="F48" s="128">
        <v>0</v>
      </c>
      <c r="G48" s="128">
        <v>0</v>
      </c>
      <c r="H48" s="128">
        <v>16987</v>
      </c>
      <c r="I48" s="128">
        <v>27842</v>
      </c>
      <c r="J48" s="130">
        <v>44829</v>
      </c>
    </row>
    <row r="49" spans="1:10" ht="51" customHeight="1">
      <c r="A49" s="192">
        <v>21071</v>
      </c>
      <c r="B49" s="412"/>
      <c r="C49" s="212" t="s">
        <v>64</v>
      </c>
      <c r="D49" s="213">
        <v>932867</v>
      </c>
      <c r="E49" s="213">
        <v>4026475</v>
      </c>
      <c r="F49" s="213">
        <v>2215652</v>
      </c>
      <c r="G49" s="213">
        <v>2308561</v>
      </c>
      <c r="H49" s="213">
        <v>5984702</v>
      </c>
      <c r="I49" s="213">
        <v>468696</v>
      </c>
      <c r="J49" s="213">
        <v>15936953</v>
      </c>
    </row>
    <row r="50" spans="1:10" ht="38.25">
      <c r="A50" s="180">
        <v>21072</v>
      </c>
      <c r="B50" s="412"/>
      <c r="C50" s="125" t="s">
        <v>65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30">
        <v>0</v>
      </c>
    </row>
    <row r="51" spans="1:10" ht="12.75">
      <c r="A51" s="192">
        <v>21000</v>
      </c>
      <c r="B51" s="412"/>
      <c r="C51" s="212" t="s">
        <v>66</v>
      </c>
      <c r="D51" s="213">
        <v>932867</v>
      </c>
      <c r="E51" s="213">
        <v>4026475</v>
      </c>
      <c r="F51" s="213">
        <v>2215652</v>
      </c>
      <c r="G51" s="213">
        <v>2308561</v>
      </c>
      <c r="H51" s="213">
        <v>5984702</v>
      </c>
      <c r="I51" s="213">
        <v>468696</v>
      </c>
      <c r="J51" s="213">
        <v>15936953</v>
      </c>
    </row>
    <row r="52" spans="1:10" ht="12.75">
      <c r="A52" s="180">
        <v>22010</v>
      </c>
      <c r="B52" s="412" t="s">
        <v>157</v>
      </c>
      <c r="C52" s="125" t="s">
        <v>158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130">
        <v>0</v>
      </c>
    </row>
    <row r="53" spans="1:10" ht="12.75">
      <c r="A53" s="180">
        <v>22020</v>
      </c>
      <c r="B53" s="412"/>
      <c r="C53" s="125" t="s">
        <v>165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30">
        <v>0</v>
      </c>
    </row>
    <row r="54" spans="1:10" ht="12.75">
      <c r="A54" s="180">
        <v>22030</v>
      </c>
      <c r="B54" s="412"/>
      <c r="C54" s="125" t="s">
        <v>160</v>
      </c>
      <c r="D54" s="128">
        <v>0</v>
      </c>
      <c r="E54" s="128">
        <v>0</v>
      </c>
      <c r="F54" s="128">
        <v>0</v>
      </c>
      <c r="G54" s="128">
        <v>146097</v>
      </c>
      <c r="H54" s="128">
        <v>0</v>
      </c>
      <c r="I54" s="128">
        <v>0</v>
      </c>
      <c r="J54" s="130">
        <v>146097</v>
      </c>
    </row>
    <row r="55" spans="1:10" ht="12.75">
      <c r="A55" s="180">
        <v>22040</v>
      </c>
      <c r="B55" s="412"/>
      <c r="C55" s="125" t="s">
        <v>161</v>
      </c>
      <c r="D55" s="128">
        <v>0</v>
      </c>
      <c r="E55" s="128">
        <v>0</v>
      </c>
      <c r="F55" s="128">
        <v>482991</v>
      </c>
      <c r="G55" s="128">
        <v>0</v>
      </c>
      <c r="H55" s="128">
        <v>0</v>
      </c>
      <c r="I55" s="128">
        <v>0</v>
      </c>
      <c r="J55" s="130">
        <v>482991</v>
      </c>
    </row>
    <row r="56" spans="1:10" ht="12.75">
      <c r="A56" s="180">
        <v>22050</v>
      </c>
      <c r="B56" s="412"/>
      <c r="C56" s="125" t="s">
        <v>67</v>
      </c>
      <c r="D56" s="128">
        <v>76110</v>
      </c>
      <c r="E56" s="128">
        <v>1159846</v>
      </c>
      <c r="F56" s="128">
        <v>589224</v>
      </c>
      <c r="G56" s="128">
        <v>304828</v>
      </c>
      <c r="H56" s="128">
        <v>715000</v>
      </c>
      <c r="I56" s="128">
        <v>7111</v>
      </c>
      <c r="J56" s="130">
        <v>2852119</v>
      </c>
    </row>
    <row r="57" spans="1:10" ht="12.75">
      <c r="A57" s="180">
        <v>22060</v>
      </c>
      <c r="B57" s="412"/>
      <c r="C57" s="125" t="s">
        <v>163</v>
      </c>
      <c r="D57" s="128">
        <v>0</v>
      </c>
      <c r="E57" s="128">
        <v>812445</v>
      </c>
      <c r="F57" s="128">
        <v>12742</v>
      </c>
      <c r="G57" s="128">
        <v>0</v>
      </c>
      <c r="H57" s="128">
        <v>376656</v>
      </c>
      <c r="I57" s="128">
        <v>87883</v>
      </c>
      <c r="J57" s="130">
        <v>1289726</v>
      </c>
    </row>
    <row r="58" spans="1:10" ht="12.75">
      <c r="A58" s="180">
        <v>22070</v>
      </c>
      <c r="B58" s="412"/>
      <c r="C58" s="125" t="s">
        <v>164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30">
        <v>0</v>
      </c>
    </row>
    <row r="59" spans="1:10" ht="12.75">
      <c r="A59" s="192">
        <v>22000</v>
      </c>
      <c r="B59" s="412"/>
      <c r="C59" s="212" t="s">
        <v>68</v>
      </c>
      <c r="D59" s="213">
        <v>76110</v>
      </c>
      <c r="E59" s="213">
        <v>1972291</v>
      </c>
      <c r="F59" s="213">
        <v>1084957</v>
      </c>
      <c r="G59" s="213">
        <v>450925</v>
      </c>
      <c r="H59" s="213">
        <v>1091656</v>
      </c>
      <c r="I59" s="213">
        <v>94994</v>
      </c>
      <c r="J59" s="213">
        <v>4770933</v>
      </c>
    </row>
    <row r="60" spans="1:10" ht="12.75">
      <c r="A60" s="192">
        <v>20000</v>
      </c>
      <c r="B60" s="143"/>
      <c r="C60" s="211" t="s">
        <v>24</v>
      </c>
      <c r="D60" s="213">
        <v>1008977</v>
      </c>
      <c r="E60" s="213">
        <v>5998766</v>
      </c>
      <c r="F60" s="213">
        <v>3300609</v>
      </c>
      <c r="G60" s="213">
        <v>2759486</v>
      </c>
      <c r="H60" s="213">
        <v>7076358</v>
      </c>
      <c r="I60" s="213">
        <v>563690</v>
      </c>
      <c r="J60" s="213">
        <v>20707886</v>
      </c>
    </row>
    <row r="61" spans="1:10" ht="12.75">
      <c r="A61" s="180">
        <v>23010</v>
      </c>
      <c r="B61" s="412" t="s">
        <v>3</v>
      </c>
      <c r="C61" s="123" t="s">
        <v>173</v>
      </c>
      <c r="D61" s="128">
        <v>527000</v>
      </c>
      <c r="E61" s="128">
        <v>1370000</v>
      </c>
      <c r="F61" s="128">
        <v>764895</v>
      </c>
      <c r="G61" s="128">
        <v>536721</v>
      </c>
      <c r="H61" s="128">
        <v>208153</v>
      </c>
      <c r="I61" s="128">
        <v>50000</v>
      </c>
      <c r="J61" s="130">
        <v>3456769</v>
      </c>
    </row>
    <row r="62" spans="1:10" ht="12.75">
      <c r="A62" s="180">
        <v>23020</v>
      </c>
      <c r="B62" s="412"/>
      <c r="C62" s="123" t="s">
        <v>69</v>
      </c>
      <c r="D62" s="128">
        <v>-136773</v>
      </c>
      <c r="E62" s="128">
        <v>791375</v>
      </c>
      <c r="F62" s="128">
        <v>1602506</v>
      </c>
      <c r="G62" s="128">
        <v>956473</v>
      </c>
      <c r="H62" s="128">
        <v>1836223</v>
      </c>
      <c r="I62" s="128">
        <v>161184</v>
      </c>
      <c r="J62" s="130">
        <v>5210988</v>
      </c>
    </row>
    <row r="63" spans="1:10" ht="12.75">
      <c r="A63" s="180">
        <v>23030</v>
      </c>
      <c r="B63" s="412"/>
      <c r="C63" s="123" t="s">
        <v>70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128">
        <v>0</v>
      </c>
      <c r="J63" s="130">
        <v>0</v>
      </c>
    </row>
    <row r="64" spans="1:10" ht="12.75">
      <c r="A64" s="180">
        <v>23040</v>
      </c>
      <c r="B64" s="412"/>
      <c r="C64" s="123" t="s">
        <v>71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30">
        <v>0</v>
      </c>
    </row>
    <row r="65" spans="1:10" ht="12.75">
      <c r="A65" s="180">
        <v>23050</v>
      </c>
      <c r="B65" s="412"/>
      <c r="C65" s="123" t="s">
        <v>72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30">
        <v>0</v>
      </c>
    </row>
    <row r="66" spans="1:10" ht="12.75">
      <c r="A66" s="180">
        <v>23060</v>
      </c>
      <c r="B66" s="412"/>
      <c r="C66" s="123" t="s">
        <v>23</v>
      </c>
      <c r="D66" s="128">
        <v>126537</v>
      </c>
      <c r="E66" s="128">
        <v>7019</v>
      </c>
      <c r="F66" s="128">
        <v>0</v>
      </c>
      <c r="G66" s="128">
        <v>0</v>
      </c>
      <c r="H66" s="128">
        <v>5536878</v>
      </c>
      <c r="I66" s="128">
        <v>160631</v>
      </c>
      <c r="J66" s="130">
        <v>5831065</v>
      </c>
    </row>
    <row r="67" spans="1:10" ht="12.75">
      <c r="A67" s="180">
        <v>23070</v>
      </c>
      <c r="B67" s="412"/>
      <c r="C67" s="123" t="s">
        <v>174</v>
      </c>
      <c r="D67" s="128">
        <v>26063</v>
      </c>
      <c r="E67" s="128">
        <v>235833</v>
      </c>
      <c r="F67" s="128">
        <v>160499</v>
      </c>
      <c r="G67" s="128">
        <v>187931</v>
      </c>
      <c r="H67" s="128">
        <v>238380</v>
      </c>
      <c r="I67" s="128">
        <v>6817</v>
      </c>
      <c r="J67" s="130">
        <v>855523</v>
      </c>
    </row>
    <row r="68" spans="1:10" ht="12.75">
      <c r="A68" s="180">
        <v>23071</v>
      </c>
      <c r="B68" s="412"/>
      <c r="C68" s="123" t="s">
        <v>175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128">
        <v>0</v>
      </c>
      <c r="J68" s="130">
        <v>0</v>
      </c>
    </row>
    <row r="69" spans="1:10" ht="25.5">
      <c r="A69" s="192">
        <v>23072</v>
      </c>
      <c r="B69" s="412"/>
      <c r="C69" s="211" t="s">
        <v>73</v>
      </c>
      <c r="D69" s="213">
        <v>542827</v>
      </c>
      <c r="E69" s="213">
        <v>2404227</v>
      </c>
      <c r="F69" s="213">
        <v>2527900</v>
      </c>
      <c r="G69" s="213">
        <v>1681125</v>
      </c>
      <c r="H69" s="213">
        <v>7819634</v>
      </c>
      <c r="I69" s="213">
        <v>378632</v>
      </c>
      <c r="J69" s="213">
        <v>15354345</v>
      </c>
    </row>
    <row r="70" spans="1:10" ht="12.75">
      <c r="A70" s="180">
        <v>23073</v>
      </c>
      <c r="B70" s="412"/>
      <c r="C70" s="123" t="s">
        <v>74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131">
        <v>0</v>
      </c>
    </row>
    <row r="71" spans="1:10" ht="12.75">
      <c r="A71" s="192">
        <v>23000</v>
      </c>
      <c r="B71" s="412"/>
      <c r="C71" s="211" t="s">
        <v>75</v>
      </c>
      <c r="D71" s="213">
        <v>542827</v>
      </c>
      <c r="E71" s="213">
        <v>2404227</v>
      </c>
      <c r="F71" s="213">
        <v>2527900</v>
      </c>
      <c r="G71" s="213">
        <v>1681125</v>
      </c>
      <c r="H71" s="213">
        <v>7819634</v>
      </c>
      <c r="I71" s="213">
        <v>378632</v>
      </c>
      <c r="J71" s="213">
        <v>15354345</v>
      </c>
    </row>
    <row r="72" spans="1:10" ht="12.75">
      <c r="A72" s="192">
        <v>24000</v>
      </c>
      <c r="B72" s="141"/>
      <c r="C72" s="211" t="s">
        <v>76</v>
      </c>
      <c r="D72" s="213">
        <v>1551804</v>
      </c>
      <c r="E72" s="213">
        <v>8402993</v>
      </c>
      <c r="F72" s="213">
        <v>5828509</v>
      </c>
      <c r="G72" s="213">
        <v>4440611</v>
      </c>
      <c r="H72" s="213">
        <v>14895992</v>
      </c>
      <c r="I72" s="213">
        <v>942322</v>
      </c>
      <c r="J72" s="213">
        <v>36062231</v>
      </c>
    </row>
    <row r="73" spans="1:10" ht="12.75">
      <c r="A73" s="44"/>
      <c r="B73" s="44"/>
      <c r="C73" s="426" t="s">
        <v>291</v>
      </c>
      <c r="D73" s="427"/>
      <c r="E73" s="427"/>
      <c r="F73" s="427"/>
      <c r="G73" s="427"/>
      <c r="H73" s="427"/>
      <c r="I73" s="427"/>
      <c r="J73" s="428"/>
    </row>
    <row r="74" spans="1:10" ht="12.75">
      <c r="A74" s="40"/>
      <c r="B74" s="40"/>
      <c r="C74" s="423"/>
      <c r="D74" s="424"/>
      <c r="E74" s="424"/>
      <c r="F74" s="424"/>
      <c r="G74" s="424"/>
      <c r="H74" s="424"/>
      <c r="I74" s="424"/>
      <c r="J74" s="425"/>
    </row>
    <row r="75" spans="3:10" ht="12.75">
      <c r="C75" s="397"/>
      <c r="D75" s="397"/>
      <c r="E75" s="397"/>
      <c r="F75" s="397"/>
      <c r="G75" s="397"/>
      <c r="H75" s="397"/>
      <c r="I75" s="397"/>
      <c r="J75" s="397"/>
    </row>
    <row r="76" spans="3:10" ht="12.75">
      <c r="C76" s="397"/>
      <c r="D76" s="397"/>
      <c r="E76" s="397"/>
      <c r="F76" s="397"/>
      <c r="G76" s="397"/>
      <c r="H76" s="397"/>
      <c r="I76" s="397"/>
      <c r="J76" s="397"/>
    </row>
  </sheetData>
  <sheetProtection/>
  <mergeCells count="39">
    <mergeCell ref="B7:B18"/>
    <mergeCell ref="B19:B29"/>
    <mergeCell ref="B42:B51"/>
    <mergeCell ref="B52:B59"/>
    <mergeCell ref="B61:B71"/>
    <mergeCell ref="C75:J75"/>
    <mergeCell ref="C39:J39"/>
    <mergeCell ref="C1:J1"/>
    <mergeCell ref="C2:J2"/>
    <mergeCell ref="C3:J3"/>
    <mergeCell ref="C31:J31"/>
    <mergeCell ref="F5:F6"/>
    <mergeCell ref="J5:J6"/>
    <mergeCell ref="H5:H6"/>
    <mergeCell ref="C4:J4"/>
    <mergeCell ref="A40:A41"/>
    <mergeCell ref="C40:C41"/>
    <mergeCell ref="D40:D41"/>
    <mergeCell ref="C32:J32"/>
    <mergeCell ref="C33:J33"/>
    <mergeCell ref="C34:J34"/>
    <mergeCell ref="H40:H41"/>
    <mergeCell ref="E40:E41"/>
    <mergeCell ref="A5:A6"/>
    <mergeCell ref="C5:C6"/>
    <mergeCell ref="D5:D6"/>
    <mergeCell ref="I5:I6"/>
    <mergeCell ref="G5:G6"/>
    <mergeCell ref="E5:E6"/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7" width="18.5" style="29" bestFit="1" customWidth="1"/>
    <col min="8" max="9" width="17.5" style="29" bestFit="1" customWidth="1"/>
    <col min="10" max="10" width="15.83203125" style="29" customWidth="1"/>
    <col min="11" max="11" width="18.66015625" style="29" bestFit="1" customWidth="1"/>
    <col min="12" max="12" width="19.66015625" style="29" bestFit="1" customWidth="1"/>
    <col min="13" max="16384" width="9" style="30" customWidth="1"/>
  </cols>
  <sheetData>
    <row r="1" spans="2:12" ht="12.75"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2:12" ht="12.75">
      <c r="B2" s="349" t="s">
        <v>329</v>
      </c>
      <c r="C2" s="350"/>
      <c r="D2" s="350"/>
      <c r="E2" s="350"/>
      <c r="F2" s="350"/>
      <c r="G2" s="350"/>
      <c r="H2" s="350"/>
      <c r="I2" s="350"/>
      <c r="J2" s="350"/>
      <c r="K2" s="350"/>
      <c r="L2" s="351"/>
    </row>
    <row r="3" spans="2:12" ht="12.75">
      <c r="B3" s="407" t="s">
        <v>298</v>
      </c>
      <c r="C3" s="408"/>
      <c r="D3" s="408"/>
      <c r="E3" s="408"/>
      <c r="F3" s="408"/>
      <c r="G3" s="408"/>
      <c r="H3" s="408"/>
      <c r="I3" s="408"/>
      <c r="J3" s="408"/>
      <c r="K3" s="408"/>
      <c r="L3" s="409"/>
    </row>
    <row r="4" spans="1:12" ht="12.75">
      <c r="A4" s="34"/>
      <c r="B4" s="410" t="s">
        <v>251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</row>
    <row r="5" spans="1:12" ht="15.75" customHeight="1">
      <c r="A5" s="430" t="s">
        <v>21</v>
      </c>
      <c r="B5" s="396" t="s">
        <v>22</v>
      </c>
      <c r="C5" s="396" t="s">
        <v>6</v>
      </c>
      <c r="D5" s="396" t="s">
        <v>52</v>
      </c>
      <c r="E5" s="396" t="s">
        <v>7</v>
      </c>
      <c r="F5" s="396" t="s">
        <v>278</v>
      </c>
      <c r="G5" s="396" t="s">
        <v>306</v>
      </c>
      <c r="H5" s="396" t="s">
        <v>29</v>
      </c>
      <c r="I5" s="396" t="s">
        <v>48</v>
      </c>
      <c r="J5" s="396" t="s">
        <v>9</v>
      </c>
      <c r="K5" s="396" t="s">
        <v>17</v>
      </c>
      <c r="L5" s="416" t="s">
        <v>346</v>
      </c>
    </row>
    <row r="6" spans="1:12" ht="27" customHeight="1">
      <c r="A6" s="430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416"/>
    </row>
    <row r="7" spans="1:12" ht="12.75">
      <c r="A7" s="134">
        <v>30010</v>
      </c>
      <c r="B7" s="123" t="s">
        <v>77</v>
      </c>
      <c r="C7" s="124">
        <v>456834116</v>
      </c>
      <c r="D7" s="124">
        <v>532884822</v>
      </c>
      <c r="E7" s="124">
        <v>140353312</v>
      </c>
      <c r="F7" s="124">
        <v>6780072</v>
      </c>
      <c r="G7" s="124">
        <v>359745984</v>
      </c>
      <c r="H7" s="124">
        <v>473132059</v>
      </c>
      <c r="I7" s="124">
        <v>400550991</v>
      </c>
      <c r="J7" s="124">
        <v>0</v>
      </c>
      <c r="K7" s="135">
        <v>2370281356</v>
      </c>
      <c r="L7" s="135">
        <v>2010535372</v>
      </c>
    </row>
    <row r="8" spans="1:12" ht="12.75">
      <c r="A8" s="185">
        <v>30020</v>
      </c>
      <c r="B8" s="123" t="s">
        <v>170</v>
      </c>
      <c r="C8" s="124">
        <v>399543791</v>
      </c>
      <c r="D8" s="124">
        <v>459810142</v>
      </c>
      <c r="E8" s="124">
        <v>119199489</v>
      </c>
      <c r="F8" s="124">
        <v>2930059</v>
      </c>
      <c r="G8" s="124">
        <v>331586157</v>
      </c>
      <c r="H8" s="124">
        <v>415656303</v>
      </c>
      <c r="I8" s="124">
        <v>347256593</v>
      </c>
      <c r="J8" s="124">
        <v>0</v>
      </c>
      <c r="K8" s="135">
        <v>2075982534</v>
      </c>
      <c r="L8" s="135">
        <v>1744396377</v>
      </c>
    </row>
    <row r="9" spans="1:12" ht="12.75">
      <c r="A9" s="194">
        <v>30030</v>
      </c>
      <c r="B9" s="211" t="s">
        <v>79</v>
      </c>
      <c r="C9" s="214">
        <v>57290325</v>
      </c>
      <c r="D9" s="214">
        <v>73074680</v>
      </c>
      <c r="E9" s="214">
        <v>21153823</v>
      </c>
      <c r="F9" s="214">
        <v>3850013</v>
      </c>
      <c r="G9" s="214">
        <v>28159827</v>
      </c>
      <c r="H9" s="214">
        <v>57475756</v>
      </c>
      <c r="I9" s="214">
        <v>53294398</v>
      </c>
      <c r="J9" s="214">
        <v>0</v>
      </c>
      <c r="K9" s="214">
        <v>294298822</v>
      </c>
      <c r="L9" s="253">
        <v>266138995</v>
      </c>
    </row>
    <row r="10" spans="1:12" s="163" customFormat="1" ht="25.5">
      <c r="A10" s="133">
        <v>30040</v>
      </c>
      <c r="B10" s="123" t="s">
        <v>80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62">
        <v>0</v>
      </c>
      <c r="L10" s="164">
        <v>0</v>
      </c>
    </row>
    <row r="11" spans="1:12" s="163" customFormat="1" ht="25.5">
      <c r="A11" s="134">
        <v>30050</v>
      </c>
      <c r="B11" s="123" t="s">
        <v>81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64">
        <v>0</v>
      </c>
      <c r="L11" s="164">
        <v>0</v>
      </c>
    </row>
    <row r="12" spans="1:13" s="163" customFormat="1" ht="12.75">
      <c r="A12" s="134">
        <v>30060</v>
      </c>
      <c r="B12" s="123" t="s">
        <v>82</v>
      </c>
      <c r="C12" s="124">
        <v>4434864</v>
      </c>
      <c r="D12" s="124">
        <v>2682729</v>
      </c>
      <c r="E12" s="124">
        <v>1836600</v>
      </c>
      <c r="F12" s="124">
        <v>2244437</v>
      </c>
      <c r="G12" s="124">
        <v>8718640</v>
      </c>
      <c r="H12" s="124">
        <v>4762552</v>
      </c>
      <c r="I12" s="124">
        <v>3493514</v>
      </c>
      <c r="J12" s="124">
        <v>0</v>
      </c>
      <c r="K12" s="164">
        <v>28173336</v>
      </c>
      <c r="L12" s="164">
        <v>19454696</v>
      </c>
      <c r="M12" s="217"/>
    </row>
    <row r="13" spans="1:12" s="163" customFormat="1" ht="12.75">
      <c r="A13" s="134">
        <v>30070</v>
      </c>
      <c r="B13" s="123" t="s">
        <v>282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64">
        <v>0</v>
      </c>
      <c r="L13" s="164">
        <v>0</v>
      </c>
    </row>
    <row r="14" spans="1:12" s="163" customFormat="1" ht="12.75">
      <c r="A14" s="134">
        <v>30080</v>
      </c>
      <c r="B14" s="123" t="s">
        <v>283</v>
      </c>
      <c r="C14" s="124">
        <v>51975176</v>
      </c>
      <c r="D14" s="124">
        <v>59755407</v>
      </c>
      <c r="E14" s="124">
        <v>11746718</v>
      </c>
      <c r="F14" s="124">
        <v>3269468</v>
      </c>
      <c r="G14" s="124">
        <v>41185591</v>
      </c>
      <c r="H14" s="124">
        <v>52176268</v>
      </c>
      <c r="I14" s="124">
        <v>50301441</v>
      </c>
      <c r="J14" s="124">
        <v>0</v>
      </c>
      <c r="K14" s="164">
        <v>270410069</v>
      </c>
      <c r="L14" s="164">
        <v>229224478</v>
      </c>
    </row>
    <row r="15" spans="1:12" s="163" customFormat="1" ht="12.75">
      <c r="A15" s="134">
        <v>30090</v>
      </c>
      <c r="B15" s="123" t="s">
        <v>284</v>
      </c>
      <c r="C15" s="124">
        <v>1403610</v>
      </c>
      <c r="D15" s="124">
        <v>2444236</v>
      </c>
      <c r="E15" s="124">
        <v>196114</v>
      </c>
      <c r="F15" s="124">
        <v>62842</v>
      </c>
      <c r="G15" s="124">
        <v>92572935</v>
      </c>
      <c r="H15" s="124">
        <v>294193</v>
      </c>
      <c r="I15" s="124">
        <v>977056</v>
      </c>
      <c r="J15" s="124">
        <v>0</v>
      </c>
      <c r="K15" s="164">
        <v>97950986</v>
      </c>
      <c r="L15" s="164">
        <v>5378051</v>
      </c>
    </row>
    <row r="16" spans="1:12" s="163" customFormat="1" ht="12.75">
      <c r="A16" s="134">
        <v>30100</v>
      </c>
      <c r="B16" s="123" t="s">
        <v>83</v>
      </c>
      <c r="C16" s="124">
        <v>0</v>
      </c>
      <c r="D16" s="124">
        <v>41314</v>
      </c>
      <c r="E16" s="124">
        <v>0</v>
      </c>
      <c r="F16" s="124">
        <v>0</v>
      </c>
      <c r="G16" s="124">
        <v>-2430099</v>
      </c>
      <c r="H16" s="124">
        <v>0</v>
      </c>
      <c r="I16" s="124">
        <v>0</v>
      </c>
      <c r="J16" s="124">
        <v>0</v>
      </c>
      <c r="K16" s="164">
        <v>-2388785</v>
      </c>
      <c r="L16" s="164">
        <v>41314</v>
      </c>
    </row>
    <row r="17" spans="1:13" s="163" customFormat="1" ht="12.75">
      <c r="A17" s="134">
        <v>30110</v>
      </c>
      <c r="B17" s="123" t="s">
        <v>84</v>
      </c>
      <c r="C17" s="124">
        <v>3651688</v>
      </c>
      <c r="D17" s="124">
        <v>2548860</v>
      </c>
      <c r="E17" s="124">
        <v>1482653</v>
      </c>
      <c r="F17" s="124">
        <v>63301</v>
      </c>
      <c r="G17" s="124">
        <v>4337132</v>
      </c>
      <c r="H17" s="124">
        <v>4843762</v>
      </c>
      <c r="I17" s="124">
        <v>2570155</v>
      </c>
      <c r="J17" s="124">
        <v>3381</v>
      </c>
      <c r="K17" s="164">
        <v>19500932</v>
      </c>
      <c r="L17" s="164">
        <v>15163800</v>
      </c>
      <c r="M17" s="217"/>
    </row>
    <row r="18" spans="1:12" s="163" customFormat="1" ht="12.75">
      <c r="A18" s="134">
        <v>30120</v>
      </c>
      <c r="B18" s="123" t="s">
        <v>285</v>
      </c>
      <c r="C18" s="124">
        <v>0</v>
      </c>
      <c r="D18" s="124">
        <v>319544</v>
      </c>
      <c r="E18" s="124">
        <v>221944</v>
      </c>
      <c r="F18" s="124">
        <v>5885</v>
      </c>
      <c r="G18" s="124">
        <v>369714</v>
      </c>
      <c r="H18" s="124">
        <v>505885</v>
      </c>
      <c r="I18" s="124">
        <v>737651</v>
      </c>
      <c r="J18" s="124">
        <v>742</v>
      </c>
      <c r="K18" s="164">
        <v>2161365</v>
      </c>
      <c r="L18" s="164">
        <v>1791651</v>
      </c>
    </row>
    <row r="19" spans="1:12" s="163" customFormat="1" ht="38.25">
      <c r="A19" s="134">
        <v>30130</v>
      </c>
      <c r="B19" s="123" t="s">
        <v>85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64">
        <v>0</v>
      </c>
      <c r="L19" s="164">
        <v>0</v>
      </c>
    </row>
    <row r="20" spans="1:12" s="163" customFormat="1" ht="12.75">
      <c r="A20" s="134">
        <v>30140</v>
      </c>
      <c r="B20" s="123" t="s">
        <v>86</v>
      </c>
      <c r="C20" s="124">
        <v>0</v>
      </c>
      <c r="D20" s="124">
        <v>0</v>
      </c>
      <c r="E20" s="124">
        <v>-4816</v>
      </c>
      <c r="F20" s="124">
        <v>0</v>
      </c>
      <c r="G20" s="124">
        <v>0</v>
      </c>
      <c r="H20" s="124">
        <v>12719</v>
      </c>
      <c r="I20" s="124">
        <v>0</v>
      </c>
      <c r="J20" s="124">
        <v>0</v>
      </c>
      <c r="K20" s="164">
        <v>7903</v>
      </c>
      <c r="L20" s="164">
        <v>7903</v>
      </c>
    </row>
    <row r="21" spans="1:12" s="163" customFormat="1" ht="12.75">
      <c r="A21" s="134">
        <v>30150</v>
      </c>
      <c r="B21" s="123" t="s">
        <v>87</v>
      </c>
      <c r="C21" s="124">
        <v>715451</v>
      </c>
      <c r="D21" s="124">
        <v>1040051</v>
      </c>
      <c r="E21" s="124">
        <v>408124</v>
      </c>
      <c r="F21" s="124">
        <v>49066</v>
      </c>
      <c r="G21" s="124">
        <v>516125</v>
      </c>
      <c r="H21" s="124">
        <v>1035166</v>
      </c>
      <c r="I21" s="124">
        <v>4594</v>
      </c>
      <c r="J21" s="124">
        <v>1820</v>
      </c>
      <c r="K21" s="164">
        <v>3770397</v>
      </c>
      <c r="L21" s="164">
        <v>3254272</v>
      </c>
    </row>
    <row r="22" spans="1:12" s="163" customFormat="1" ht="51">
      <c r="A22" s="185">
        <v>30160</v>
      </c>
      <c r="B22" s="123" t="s">
        <v>88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64">
        <v>0</v>
      </c>
      <c r="L22" s="164">
        <v>0</v>
      </c>
    </row>
    <row r="23" spans="1:12" ht="12.75">
      <c r="A23" s="194">
        <v>30170</v>
      </c>
      <c r="B23" s="211" t="s">
        <v>89</v>
      </c>
      <c r="C23" s="214">
        <v>12713542</v>
      </c>
      <c r="D23" s="214">
        <v>16868447</v>
      </c>
      <c r="E23" s="214">
        <v>12711608</v>
      </c>
      <c r="F23" s="214">
        <v>2868622</v>
      </c>
      <c r="G23" s="214">
        <v>-94826615</v>
      </c>
      <c r="H23" s="214">
        <v>15153609</v>
      </c>
      <c r="I23" s="214">
        <v>7346513</v>
      </c>
      <c r="J23" s="214">
        <v>4459</v>
      </c>
      <c r="K23" s="214">
        <v>-27159815</v>
      </c>
      <c r="L23" s="253">
        <v>67666800</v>
      </c>
    </row>
    <row r="24" spans="1:12" ht="12.75">
      <c r="A24" s="132">
        <v>30180</v>
      </c>
      <c r="B24" s="123" t="s">
        <v>171</v>
      </c>
      <c r="C24" s="124">
        <v>3045373</v>
      </c>
      <c r="D24" s="124">
        <v>4916500</v>
      </c>
      <c r="E24" s="124">
        <v>3147741</v>
      </c>
      <c r="F24" s="124">
        <v>602104</v>
      </c>
      <c r="G24" s="124">
        <v>2391933</v>
      </c>
      <c r="H24" s="124">
        <v>3970516</v>
      </c>
      <c r="I24" s="124">
        <v>1778465</v>
      </c>
      <c r="J24" s="124">
        <v>113</v>
      </c>
      <c r="K24" s="124">
        <v>19852745</v>
      </c>
      <c r="L24" s="164">
        <v>17460812</v>
      </c>
    </row>
    <row r="25" spans="1:12" ht="25.5">
      <c r="A25" s="194">
        <v>30190</v>
      </c>
      <c r="B25" s="211" t="s">
        <v>90</v>
      </c>
      <c r="C25" s="214">
        <v>9668169</v>
      </c>
      <c r="D25" s="214">
        <v>11951947</v>
      </c>
      <c r="E25" s="214">
        <v>9563867</v>
      </c>
      <c r="F25" s="214">
        <v>2266518</v>
      </c>
      <c r="G25" s="214">
        <v>-97218548</v>
      </c>
      <c r="H25" s="214">
        <v>11183093</v>
      </c>
      <c r="I25" s="214">
        <v>5568048</v>
      </c>
      <c r="J25" s="214">
        <v>4346</v>
      </c>
      <c r="K25" s="214">
        <v>-47012560</v>
      </c>
      <c r="L25" s="253">
        <v>50205988</v>
      </c>
    </row>
    <row r="26" spans="1:12" ht="25.5">
      <c r="A26" s="132">
        <v>30200</v>
      </c>
      <c r="B26" s="123" t="s">
        <v>91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64">
        <v>0</v>
      </c>
    </row>
    <row r="27" spans="1:12" ht="12.75">
      <c r="A27" s="194">
        <v>23070</v>
      </c>
      <c r="B27" s="211" t="s">
        <v>92</v>
      </c>
      <c r="C27" s="214">
        <v>9668169</v>
      </c>
      <c r="D27" s="214">
        <v>11951947</v>
      </c>
      <c r="E27" s="214">
        <v>9563867</v>
      </c>
      <c r="F27" s="214">
        <v>2266518</v>
      </c>
      <c r="G27" s="214">
        <v>-97218548</v>
      </c>
      <c r="H27" s="214">
        <v>11183093</v>
      </c>
      <c r="I27" s="214">
        <v>5568048</v>
      </c>
      <c r="J27" s="214">
        <v>4346</v>
      </c>
      <c r="K27" s="214">
        <v>-47012560</v>
      </c>
      <c r="L27" s="253">
        <v>50205988</v>
      </c>
    </row>
    <row r="28" spans="1:12" ht="12.75">
      <c r="A28" s="33"/>
      <c r="B28" s="432" t="s">
        <v>291</v>
      </c>
      <c r="C28" s="433"/>
      <c r="D28" s="433"/>
      <c r="E28" s="433"/>
      <c r="F28" s="433"/>
      <c r="G28" s="433"/>
      <c r="H28" s="433"/>
      <c r="I28" s="433"/>
      <c r="J28" s="433"/>
      <c r="K28" s="433"/>
      <c r="L28" s="434"/>
    </row>
    <row r="29" spans="1:12" ht="12.75">
      <c r="A29" s="33"/>
      <c r="B29" s="435" t="s">
        <v>342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7"/>
    </row>
    <row r="30" spans="1:12" ht="12.75">
      <c r="A30" s="30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</row>
    <row r="35" spans="2:3" ht="12.75">
      <c r="B35" s="35"/>
      <c r="C35" s="35"/>
    </row>
  </sheetData>
  <sheetProtection/>
  <mergeCells count="19">
    <mergeCell ref="B4:L4"/>
    <mergeCell ref="B1:L1"/>
    <mergeCell ref="B2:L2"/>
    <mergeCell ref="B3:L3"/>
    <mergeCell ref="B30:L30"/>
    <mergeCell ref="B28:L28"/>
    <mergeCell ref="B29:L29"/>
    <mergeCell ref="H5:H6"/>
    <mergeCell ref="I5:I6"/>
    <mergeCell ref="J5:J6"/>
    <mergeCell ref="L5:L6"/>
    <mergeCell ref="G5:G6"/>
    <mergeCell ref="D5:D6"/>
    <mergeCell ref="E5:E6"/>
    <mergeCell ref="F5:F6"/>
    <mergeCell ref="A5:A6"/>
    <mergeCell ref="B5:B6"/>
    <mergeCell ref="C5:C6"/>
    <mergeCell ref="K5:K6"/>
  </mergeCells>
  <conditionalFormatting sqref="C7:C9 D7:I22 D24:I24 D26:I26">
    <cfRule type="expression" priority="33" dxfId="155" stopIfTrue="1">
      <formula>D7="totalizador"</formula>
    </cfRule>
  </conditionalFormatting>
  <conditionalFormatting sqref="C10:C22">
    <cfRule type="expression" priority="32" dxfId="155" stopIfTrue="1">
      <formula>D10="totalizador"</formula>
    </cfRule>
  </conditionalFormatting>
  <conditionalFormatting sqref="C24">
    <cfRule type="expression" priority="31" dxfId="155" stopIfTrue="1">
      <formula>D24="totalizador"</formula>
    </cfRule>
  </conditionalFormatting>
  <conditionalFormatting sqref="C26">
    <cfRule type="expression" priority="30" dxfId="155" stopIfTrue="1">
      <formula>D26="totalizador"</formula>
    </cfRule>
  </conditionalFormatting>
  <conditionalFormatting sqref="C10:C22">
    <cfRule type="expression" priority="29" dxfId="155" stopIfTrue="1">
      <formula>D10="totalizador"</formula>
    </cfRule>
  </conditionalFormatting>
  <conditionalFormatting sqref="C24">
    <cfRule type="expression" priority="28" dxfId="155" stopIfTrue="1">
      <formula>D24="totalizador"</formula>
    </cfRule>
  </conditionalFormatting>
  <conditionalFormatting sqref="C26">
    <cfRule type="expression" priority="27" dxfId="155" stopIfTrue="1">
      <formula>D26="totalizador"</formula>
    </cfRule>
  </conditionalFormatting>
  <conditionalFormatting sqref="L9 L11 L24 L26">
    <cfRule type="expression" priority="164" dxfId="155" stopIfTrue="1">
      <formula>'Estado resultados isapres abier'!#REF!="totalizador"</formula>
    </cfRule>
  </conditionalFormatting>
  <conditionalFormatting sqref="J7:J22 J24 J26">
    <cfRule type="expression" priority="169" dxfId="155" stopIfTrue="1">
      <formula>L7="totalizador"</formula>
    </cfRule>
  </conditionalFormatting>
  <conditionalFormatting sqref="K9 K11 K18:K19 K24 K26">
    <cfRule type="expression" priority="6" dxfId="155" stopIfTrue="1">
      <formula>'Estado resultados isapres abier'!#REF!="totalizador"</formula>
    </cfRule>
  </conditionalFormatting>
  <conditionalFormatting sqref="L23">
    <cfRule type="expression" priority="5" dxfId="155" stopIfTrue="1">
      <formula>'Estado resultados isapres abier'!#REF!="totalizador"</formula>
    </cfRule>
  </conditionalFormatting>
  <conditionalFormatting sqref="L25">
    <cfRule type="expression" priority="4" dxfId="155" stopIfTrue="1">
      <formula>'Estado resultados isapres abier'!#REF!="totalizador"</formula>
    </cfRule>
  </conditionalFormatting>
  <conditionalFormatting sqref="L27">
    <cfRule type="expression" priority="3" dxfId="155" stopIfTrue="1">
      <formula>'Estado resultados isapres abier'!#REF!="totalizador"</formula>
    </cfRule>
  </conditionalFormatting>
  <conditionalFormatting sqref="L10">
    <cfRule type="expression" priority="2" dxfId="155" stopIfTrue="1">
      <formula>'Estado resultados isapres abier'!#REF!="totalizador"</formula>
    </cfRule>
  </conditionalFormatting>
  <conditionalFormatting sqref="L12:L22">
    <cfRule type="expression" priority="1" dxfId="155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439"/>
      <c r="C1" s="439"/>
      <c r="D1" s="439"/>
      <c r="E1" s="439"/>
      <c r="F1" s="439"/>
      <c r="G1" s="439"/>
      <c r="H1" s="439"/>
      <c r="I1" s="439"/>
    </row>
    <row r="2" spans="2:9" ht="12.75">
      <c r="B2" s="349" t="s">
        <v>39</v>
      </c>
      <c r="C2" s="350"/>
      <c r="D2" s="350"/>
      <c r="E2" s="350"/>
      <c r="F2" s="350"/>
      <c r="G2" s="350"/>
      <c r="H2" s="350"/>
      <c r="I2" s="351"/>
    </row>
    <row r="3" spans="2:9" ht="12.75">
      <c r="B3" s="407" t="s">
        <v>299</v>
      </c>
      <c r="C3" s="408"/>
      <c r="D3" s="408"/>
      <c r="E3" s="408"/>
      <c r="F3" s="408"/>
      <c r="G3" s="408"/>
      <c r="H3" s="408"/>
      <c r="I3" s="409"/>
    </row>
    <row r="4" spans="1:9" ht="12.75">
      <c r="A4" s="31"/>
      <c r="B4" s="429" t="s">
        <v>251</v>
      </c>
      <c r="C4" s="429"/>
      <c r="D4" s="429"/>
      <c r="E4" s="429"/>
      <c r="F4" s="429"/>
      <c r="G4" s="429"/>
      <c r="H4" s="429"/>
      <c r="I4" s="429"/>
    </row>
    <row r="5" spans="1:9" ht="15.75" customHeight="1">
      <c r="A5" s="430" t="s">
        <v>21</v>
      </c>
      <c r="B5" s="396" t="s">
        <v>22</v>
      </c>
      <c r="C5" s="396" t="s">
        <v>11</v>
      </c>
      <c r="D5" s="396" t="s">
        <v>47</v>
      </c>
      <c r="E5" s="396" t="s">
        <v>25</v>
      </c>
      <c r="F5" s="396" t="s">
        <v>13</v>
      </c>
      <c r="G5" s="396" t="s">
        <v>49</v>
      </c>
      <c r="H5" s="396" t="s">
        <v>14</v>
      </c>
      <c r="I5" s="396" t="s">
        <v>17</v>
      </c>
    </row>
    <row r="6" spans="1:9" ht="12.75">
      <c r="A6" s="430"/>
      <c r="B6" s="396"/>
      <c r="C6" s="396"/>
      <c r="D6" s="396"/>
      <c r="E6" s="396"/>
      <c r="F6" s="396"/>
      <c r="G6" s="396"/>
      <c r="H6" s="396"/>
      <c r="I6" s="396"/>
    </row>
    <row r="7" spans="1:9" ht="12.75">
      <c r="A7" s="134">
        <v>30010</v>
      </c>
      <c r="B7" s="123" t="s">
        <v>77</v>
      </c>
      <c r="C7" s="124">
        <v>2663517</v>
      </c>
      <c r="D7" s="124">
        <v>42798571</v>
      </c>
      <c r="E7" s="124">
        <v>28901745</v>
      </c>
      <c r="F7" s="124">
        <v>11914882</v>
      </c>
      <c r="G7" s="124">
        <v>23924220</v>
      </c>
      <c r="H7" s="124">
        <v>2069098</v>
      </c>
      <c r="I7" s="135">
        <v>112272033</v>
      </c>
    </row>
    <row r="8" spans="1:9" ht="12.75">
      <c r="A8" s="185">
        <v>30020</v>
      </c>
      <c r="B8" s="123" t="s">
        <v>170</v>
      </c>
      <c r="C8" s="124">
        <v>2526767</v>
      </c>
      <c r="D8" s="124">
        <v>42785648</v>
      </c>
      <c r="E8" s="124">
        <v>28133305</v>
      </c>
      <c r="F8" s="124">
        <v>11751259</v>
      </c>
      <c r="G8" s="124">
        <v>21314046</v>
      </c>
      <c r="H8" s="124">
        <v>1723838</v>
      </c>
      <c r="I8" s="135">
        <v>108234863</v>
      </c>
    </row>
    <row r="9" spans="1:9" ht="12.75">
      <c r="A9" s="194">
        <v>30030</v>
      </c>
      <c r="B9" s="211" t="s">
        <v>79</v>
      </c>
      <c r="C9" s="214">
        <v>136750</v>
      </c>
      <c r="D9" s="214">
        <v>12923</v>
      </c>
      <c r="E9" s="214">
        <v>768440</v>
      </c>
      <c r="F9" s="214">
        <v>163623</v>
      </c>
      <c r="G9" s="214">
        <v>2610174</v>
      </c>
      <c r="H9" s="214">
        <v>345260</v>
      </c>
      <c r="I9" s="214">
        <v>4037170</v>
      </c>
    </row>
    <row r="10" spans="1:9" ht="25.5">
      <c r="A10" s="133">
        <v>30040</v>
      </c>
      <c r="B10" s="123" t="s">
        <v>80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36">
        <v>0</v>
      </c>
    </row>
    <row r="11" spans="1:9" ht="25.5">
      <c r="A11" s="134">
        <v>30050</v>
      </c>
      <c r="B11" s="123" t="s">
        <v>81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35">
        <v>0</v>
      </c>
    </row>
    <row r="12" spans="1:10" ht="12.75">
      <c r="A12" s="134">
        <v>30060</v>
      </c>
      <c r="B12" s="123" t="s">
        <v>82</v>
      </c>
      <c r="C12" s="124">
        <v>753874</v>
      </c>
      <c r="D12" s="124">
        <v>3840870</v>
      </c>
      <c r="E12" s="124">
        <v>2341503</v>
      </c>
      <c r="F12" s="124">
        <v>1217566</v>
      </c>
      <c r="G12" s="124">
        <v>663281</v>
      </c>
      <c r="H12" s="124">
        <v>55625</v>
      </c>
      <c r="I12" s="135">
        <v>8872719</v>
      </c>
      <c r="J12" s="217"/>
    </row>
    <row r="13" spans="1:9" ht="12.75">
      <c r="A13" s="134">
        <v>30070</v>
      </c>
      <c r="B13" s="123" t="s">
        <v>282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35">
        <v>0</v>
      </c>
    </row>
    <row r="14" spans="1:9" ht="12.75">
      <c r="A14" s="134">
        <v>30080</v>
      </c>
      <c r="B14" s="123" t="s">
        <v>283</v>
      </c>
      <c r="C14" s="124">
        <v>658155</v>
      </c>
      <c r="D14" s="124">
        <v>3183193</v>
      </c>
      <c r="E14" s="124">
        <v>2563093</v>
      </c>
      <c r="F14" s="124">
        <v>808150</v>
      </c>
      <c r="G14" s="124">
        <v>3333796</v>
      </c>
      <c r="H14" s="124">
        <v>385716</v>
      </c>
      <c r="I14" s="135">
        <v>10932103</v>
      </c>
    </row>
    <row r="15" spans="1:9" ht="12.75">
      <c r="A15" s="134">
        <v>30090</v>
      </c>
      <c r="B15" s="123" t="s">
        <v>284</v>
      </c>
      <c r="C15" s="124">
        <v>205503</v>
      </c>
      <c r="D15" s="124">
        <v>289310</v>
      </c>
      <c r="E15" s="124">
        <v>416852</v>
      </c>
      <c r="F15" s="124">
        <v>280482</v>
      </c>
      <c r="G15" s="124">
        <v>144508</v>
      </c>
      <c r="H15" s="124">
        <v>13178</v>
      </c>
      <c r="I15" s="135">
        <v>1349833</v>
      </c>
    </row>
    <row r="16" spans="1:9" ht="12.75">
      <c r="A16" s="134">
        <v>30100</v>
      </c>
      <c r="B16" s="123" t="s">
        <v>83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35">
        <v>0</v>
      </c>
    </row>
    <row r="17" spans="1:10" ht="12.75">
      <c r="A17" s="134">
        <v>30110</v>
      </c>
      <c r="B17" s="123" t="s">
        <v>84</v>
      </c>
      <c r="C17" s="124">
        <v>21969</v>
      </c>
      <c r="D17" s="124">
        <v>89754</v>
      </c>
      <c r="E17" s="124">
        <v>30501</v>
      </c>
      <c r="F17" s="124">
        <v>20153</v>
      </c>
      <c r="G17" s="124">
        <v>367178</v>
      </c>
      <c r="H17" s="124">
        <v>27254</v>
      </c>
      <c r="I17" s="135">
        <v>556809</v>
      </c>
      <c r="J17" s="217"/>
    </row>
    <row r="18" spans="1:9" ht="12.75">
      <c r="A18" s="134">
        <v>30120</v>
      </c>
      <c r="B18" s="123" t="s">
        <v>285</v>
      </c>
      <c r="C18" s="124">
        <v>0</v>
      </c>
      <c r="D18" s="124">
        <v>0</v>
      </c>
      <c r="E18" s="124">
        <v>0</v>
      </c>
      <c r="F18" s="124">
        <v>0</v>
      </c>
      <c r="G18" s="124">
        <v>12626</v>
      </c>
      <c r="H18" s="124">
        <v>6141</v>
      </c>
      <c r="I18" s="135">
        <v>18767</v>
      </c>
    </row>
    <row r="19" spans="1:9" ht="38.25">
      <c r="A19" s="134">
        <v>30130</v>
      </c>
      <c r="B19" s="123" t="s">
        <v>85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35">
        <v>0</v>
      </c>
    </row>
    <row r="20" spans="1:9" ht="12.75">
      <c r="A20" s="134">
        <v>30140</v>
      </c>
      <c r="B20" s="123" t="s">
        <v>86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5">
        <v>0</v>
      </c>
    </row>
    <row r="21" spans="1:9" ht="12.75">
      <c r="A21" s="134">
        <v>30150</v>
      </c>
      <c r="B21" s="123" t="s">
        <v>87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35">
        <v>0</v>
      </c>
    </row>
    <row r="22" spans="1:9" ht="51">
      <c r="A22" s="185">
        <v>30160</v>
      </c>
      <c r="B22" s="123" t="s">
        <v>88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35">
        <v>0</v>
      </c>
    </row>
    <row r="23" spans="1:9" ht="12.75">
      <c r="A23" s="194">
        <v>30170</v>
      </c>
      <c r="B23" s="211" t="s">
        <v>89</v>
      </c>
      <c r="C23" s="214">
        <v>48935</v>
      </c>
      <c r="D23" s="214">
        <v>471044</v>
      </c>
      <c r="E23" s="214">
        <v>160499</v>
      </c>
      <c r="F23" s="214">
        <v>312710</v>
      </c>
      <c r="G23" s="214">
        <v>149703</v>
      </c>
      <c r="H23" s="214">
        <v>23104</v>
      </c>
      <c r="I23" s="214">
        <v>1165995</v>
      </c>
    </row>
    <row r="24" spans="1:9" ht="12.75">
      <c r="A24" s="132">
        <v>30180</v>
      </c>
      <c r="B24" s="123" t="s">
        <v>171</v>
      </c>
      <c r="C24" s="124">
        <v>22872</v>
      </c>
      <c r="D24" s="124">
        <v>235211</v>
      </c>
      <c r="E24" s="124">
        <v>0</v>
      </c>
      <c r="F24" s="124">
        <v>124779</v>
      </c>
      <c r="G24" s="124">
        <v>-88677</v>
      </c>
      <c r="H24" s="124">
        <v>16287</v>
      </c>
      <c r="I24" s="124">
        <v>310472</v>
      </c>
    </row>
    <row r="25" spans="1:9" ht="25.5">
      <c r="A25" s="194">
        <v>30190</v>
      </c>
      <c r="B25" s="211" t="s">
        <v>90</v>
      </c>
      <c r="C25" s="214">
        <v>26063</v>
      </c>
      <c r="D25" s="214">
        <v>235833</v>
      </c>
      <c r="E25" s="214">
        <v>160499</v>
      </c>
      <c r="F25" s="214">
        <v>187931</v>
      </c>
      <c r="G25" s="214">
        <v>238380</v>
      </c>
      <c r="H25" s="214">
        <v>6817</v>
      </c>
      <c r="I25" s="214">
        <v>855523</v>
      </c>
    </row>
    <row r="26" spans="1:9" ht="25.5">
      <c r="A26" s="132">
        <v>30200</v>
      </c>
      <c r="B26" s="123" t="s">
        <v>91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</row>
    <row r="27" spans="1:9" ht="12.75">
      <c r="A27" s="194">
        <v>23070</v>
      </c>
      <c r="B27" s="211" t="s">
        <v>92</v>
      </c>
      <c r="C27" s="214">
        <v>26063</v>
      </c>
      <c r="D27" s="214">
        <v>235833</v>
      </c>
      <c r="E27" s="214">
        <v>160499</v>
      </c>
      <c r="F27" s="214">
        <v>187931</v>
      </c>
      <c r="G27" s="214">
        <v>238380</v>
      </c>
      <c r="H27" s="214">
        <v>6817</v>
      </c>
      <c r="I27" s="214">
        <v>855523</v>
      </c>
    </row>
    <row r="28" spans="1:9" ht="12.75">
      <c r="A28" s="33"/>
      <c r="B28" s="443" t="s">
        <v>291</v>
      </c>
      <c r="C28" s="444"/>
      <c r="D28" s="444"/>
      <c r="E28" s="444"/>
      <c r="F28" s="444"/>
      <c r="G28" s="444"/>
      <c r="H28" s="444"/>
      <c r="I28" s="445"/>
    </row>
    <row r="29" spans="1:9" ht="11.25" customHeight="1">
      <c r="A29" s="33"/>
      <c r="B29" s="440"/>
      <c r="C29" s="441"/>
      <c r="D29" s="441"/>
      <c r="E29" s="441"/>
      <c r="F29" s="441"/>
      <c r="G29" s="441"/>
      <c r="H29" s="441"/>
      <c r="I29" s="442"/>
    </row>
    <row r="30" spans="2:9" ht="12.75">
      <c r="B30" s="438"/>
      <c r="C30" s="438"/>
      <c r="D30" s="438"/>
      <c r="E30" s="438"/>
      <c r="F30" s="438"/>
      <c r="G30" s="438"/>
      <c r="H30" s="438"/>
      <c r="I30" s="438"/>
    </row>
    <row r="31" spans="2:9" ht="12.75">
      <c r="B31" s="438"/>
      <c r="C31" s="438"/>
      <c r="D31" s="438"/>
      <c r="E31" s="438"/>
      <c r="F31" s="438"/>
      <c r="G31" s="438"/>
      <c r="H31" s="438"/>
      <c r="I31" s="438"/>
    </row>
    <row r="32" ht="12.75">
      <c r="C32" s="32"/>
    </row>
    <row r="33" spans="2:3" ht="12.75">
      <c r="B33" s="32"/>
      <c r="C33" s="32"/>
    </row>
    <row r="34" ht="12.75">
      <c r="C34" s="32"/>
    </row>
  </sheetData>
  <sheetProtection/>
  <mergeCells count="17">
    <mergeCell ref="B4:I4"/>
    <mergeCell ref="I5:I6"/>
    <mergeCell ref="H5:H6"/>
    <mergeCell ref="A5:A6"/>
    <mergeCell ref="B5:B6"/>
    <mergeCell ref="C5:C6"/>
    <mergeCell ref="D5:D6"/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</mergeCells>
  <conditionalFormatting sqref="C7:C9">
    <cfRule type="expression" priority="73" dxfId="155" stopIfTrue="1">
      <formula>D7="totalizador"</formula>
    </cfRule>
  </conditionalFormatting>
  <conditionalFormatting sqref="C10:C22">
    <cfRule type="expression" priority="72" dxfId="155" stopIfTrue="1">
      <formula>D10="totalizador"</formula>
    </cfRule>
  </conditionalFormatting>
  <conditionalFormatting sqref="C24">
    <cfRule type="expression" priority="71" dxfId="155" stopIfTrue="1">
      <formula>D24="totalizador"</formula>
    </cfRule>
  </conditionalFormatting>
  <conditionalFormatting sqref="C26">
    <cfRule type="expression" priority="70" dxfId="155" stopIfTrue="1">
      <formula>D26="totalizador"</formula>
    </cfRule>
  </conditionalFormatting>
  <conditionalFormatting sqref="C10:C22">
    <cfRule type="expression" priority="69" dxfId="155" stopIfTrue="1">
      <formula>D10="totalizador"</formula>
    </cfRule>
  </conditionalFormatting>
  <conditionalFormatting sqref="C24">
    <cfRule type="expression" priority="68" dxfId="155" stopIfTrue="1">
      <formula>D24="totalizador"</formula>
    </cfRule>
  </conditionalFormatting>
  <conditionalFormatting sqref="C26">
    <cfRule type="expression" priority="67" dxfId="155" stopIfTrue="1">
      <formula>D26="totalizador"</formula>
    </cfRule>
  </conditionalFormatting>
  <conditionalFormatting sqref="C7:C9">
    <cfRule type="expression" priority="53" dxfId="155" stopIfTrue="1">
      <formula>D7="totalizador"</formula>
    </cfRule>
  </conditionalFormatting>
  <conditionalFormatting sqref="C10:C22">
    <cfRule type="expression" priority="52" dxfId="155" stopIfTrue="1">
      <formula>D10="totalizador"</formula>
    </cfRule>
  </conditionalFormatting>
  <conditionalFormatting sqref="C24">
    <cfRule type="expression" priority="51" dxfId="155" stopIfTrue="1">
      <formula>D24="totalizador"</formula>
    </cfRule>
  </conditionalFormatting>
  <conditionalFormatting sqref="C26">
    <cfRule type="expression" priority="50" dxfId="155" stopIfTrue="1">
      <formula>D26="totalizador"</formula>
    </cfRule>
  </conditionalFormatting>
  <conditionalFormatting sqref="C10:C22">
    <cfRule type="expression" priority="49" dxfId="155" stopIfTrue="1">
      <formula>D10="totalizador"</formula>
    </cfRule>
  </conditionalFormatting>
  <conditionalFormatting sqref="C24">
    <cfRule type="expression" priority="48" dxfId="155" stopIfTrue="1">
      <formula>D24="totalizador"</formula>
    </cfRule>
  </conditionalFormatting>
  <conditionalFormatting sqref="C26">
    <cfRule type="expression" priority="47" dxfId="155" stopIfTrue="1">
      <formula>D26="totalizador"</formula>
    </cfRule>
  </conditionalFormatting>
  <conditionalFormatting sqref="C9">
    <cfRule type="expression" priority="44" dxfId="155" stopIfTrue="1">
      <formula>D9="totalizador"</formula>
    </cfRule>
  </conditionalFormatting>
  <conditionalFormatting sqref="C11">
    <cfRule type="expression" priority="43" dxfId="155" stopIfTrue="1">
      <formula>D11="totalizador"</formula>
    </cfRule>
  </conditionalFormatting>
  <conditionalFormatting sqref="C11">
    <cfRule type="expression" priority="42" dxfId="155" stopIfTrue="1">
      <formula>D11="totalizador"</formula>
    </cfRule>
  </conditionalFormatting>
  <conditionalFormatting sqref="C18:C19">
    <cfRule type="expression" priority="41" dxfId="155" stopIfTrue="1">
      <formula>D18="totalizador"</formula>
    </cfRule>
  </conditionalFormatting>
  <conditionalFormatting sqref="C18:C19">
    <cfRule type="expression" priority="40" dxfId="155" stopIfTrue="1">
      <formula>D18="totalizador"</formula>
    </cfRule>
  </conditionalFormatting>
  <conditionalFormatting sqref="C24">
    <cfRule type="expression" priority="39" dxfId="155" stopIfTrue="1">
      <formula>D24="totalizador"</formula>
    </cfRule>
  </conditionalFormatting>
  <conditionalFormatting sqref="C24">
    <cfRule type="expression" priority="38" dxfId="155" stopIfTrue="1">
      <formula>D24="totalizador"</formula>
    </cfRule>
  </conditionalFormatting>
  <conditionalFormatting sqref="C26">
    <cfRule type="expression" priority="37" dxfId="155" stopIfTrue="1">
      <formula>D26="totalizador"</formula>
    </cfRule>
  </conditionalFormatting>
  <conditionalFormatting sqref="C26">
    <cfRule type="expression" priority="36" dxfId="155" stopIfTrue="1">
      <formula>D26="totalizador"</formula>
    </cfRule>
  </conditionalFormatting>
  <conditionalFormatting sqref="C24">
    <cfRule type="expression" priority="35" dxfId="155" stopIfTrue="1">
      <formula>D24="totalizador"</formula>
    </cfRule>
  </conditionalFormatting>
  <conditionalFormatting sqref="C24">
    <cfRule type="expression" priority="34" dxfId="155" stopIfTrue="1">
      <formula>D24="totalizador"</formula>
    </cfRule>
  </conditionalFormatting>
  <conditionalFormatting sqref="C26">
    <cfRule type="expression" priority="33" dxfId="155" stopIfTrue="1">
      <formula>D26="totalizador"</formula>
    </cfRule>
  </conditionalFormatting>
  <conditionalFormatting sqref="C26">
    <cfRule type="expression" priority="32" dxfId="155" stopIfTrue="1">
      <formula>D26="totalizador"</formula>
    </cfRule>
  </conditionalFormatting>
  <conditionalFormatting sqref="C9">
    <cfRule type="expression" priority="31" dxfId="155" stopIfTrue="1">
      <formula>D9="totalizador"</formula>
    </cfRule>
  </conditionalFormatting>
  <conditionalFormatting sqref="C9">
    <cfRule type="expression" priority="30" dxfId="155" stopIfTrue="1">
      <formula>D9="totalizador"</formula>
    </cfRule>
  </conditionalFormatting>
  <conditionalFormatting sqref="D7:H9">
    <cfRule type="expression" priority="29" dxfId="155" stopIfTrue="1">
      <formula>E7="totalizador"</formula>
    </cfRule>
  </conditionalFormatting>
  <conditionalFormatting sqref="D10:H22">
    <cfRule type="expression" priority="28" dxfId="155" stopIfTrue="1">
      <formula>E10="totalizador"</formula>
    </cfRule>
  </conditionalFormatting>
  <conditionalFormatting sqref="D24:H24">
    <cfRule type="expression" priority="27" dxfId="155" stopIfTrue="1">
      <formula>E24="totalizador"</formula>
    </cfRule>
  </conditionalFormatting>
  <conditionalFormatting sqref="D26:H26">
    <cfRule type="expression" priority="26" dxfId="155" stopIfTrue="1">
      <formula>E26="totalizador"</formula>
    </cfRule>
  </conditionalFormatting>
  <conditionalFormatting sqref="D10:H22">
    <cfRule type="expression" priority="25" dxfId="155" stopIfTrue="1">
      <formula>E10="totalizador"</formula>
    </cfRule>
  </conditionalFormatting>
  <conditionalFormatting sqref="D24:H24">
    <cfRule type="expression" priority="24" dxfId="155" stopIfTrue="1">
      <formula>E24="totalizador"</formula>
    </cfRule>
  </conditionalFormatting>
  <conditionalFormatting sqref="D26:H26">
    <cfRule type="expression" priority="23" dxfId="155" stopIfTrue="1">
      <formula>E26="totalizador"</formula>
    </cfRule>
  </conditionalFormatting>
  <conditionalFormatting sqref="D7:H9">
    <cfRule type="expression" priority="22" dxfId="155" stopIfTrue="1">
      <formula>E7="totalizador"</formula>
    </cfRule>
  </conditionalFormatting>
  <conditionalFormatting sqref="D10:H22">
    <cfRule type="expression" priority="21" dxfId="155" stopIfTrue="1">
      <formula>E10="totalizador"</formula>
    </cfRule>
  </conditionalFormatting>
  <conditionalFormatting sqref="D24:H24">
    <cfRule type="expression" priority="20" dxfId="155" stopIfTrue="1">
      <formula>E24="totalizador"</formula>
    </cfRule>
  </conditionalFormatting>
  <conditionalFormatting sqref="D26:H26">
    <cfRule type="expression" priority="19" dxfId="155" stopIfTrue="1">
      <formula>E26="totalizador"</formula>
    </cfRule>
  </conditionalFormatting>
  <conditionalFormatting sqref="D10:H22">
    <cfRule type="expression" priority="18" dxfId="155" stopIfTrue="1">
      <formula>E10="totalizador"</formula>
    </cfRule>
  </conditionalFormatting>
  <conditionalFormatting sqref="D24:H24">
    <cfRule type="expression" priority="17" dxfId="155" stopIfTrue="1">
      <formula>E24="totalizador"</formula>
    </cfRule>
  </conditionalFormatting>
  <conditionalFormatting sqref="D26:H26">
    <cfRule type="expression" priority="16" dxfId="155" stopIfTrue="1">
      <formula>E26="totalizador"</formula>
    </cfRule>
  </conditionalFormatting>
  <conditionalFormatting sqref="D9:H9">
    <cfRule type="expression" priority="15" dxfId="155" stopIfTrue="1">
      <formula>E9="totalizador"</formula>
    </cfRule>
  </conditionalFormatting>
  <conditionalFormatting sqref="D11:H11">
    <cfRule type="expression" priority="14" dxfId="155" stopIfTrue="1">
      <formula>E11="totalizador"</formula>
    </cfRule>
  </conditionalFormatting>
  <conditionalFormatting sqref="D11:H11">
    <cfRule type="expression" priority="13" dxfId="155" stopIfTrue="1">
      <formula>E11="totalizador"</formula>
    </cfRule>
  </conditionalFormatting>
  <conditionalFormatting sqref="D18:H19">
    <cfRule type="expression" priority="12" dxfId="155" stopIfTrue="1">
      <formula>E18="totalizador"</formula>
    </cfRule>
  </conditionalFormatting>
  <conditionalFormatting sqref="D18:H19">
    <cfRule type="expression" priority="11" dxfId="155" stopIfTrue="1">
      <formula>E18="totalizador"</formula>
    </cfRule>
  </conditionalFormatting>
  <conditionalFormatting sqref="D24:H24">
    <cfRule type="expression" priority="10" dxfId="155" stopIfTrue="1">
      <formula>E24="totalizador"</formula>
    </cfRule>
  </conditionalFormatting>
  <conditionalFormatting sqref="D24:H24">
    <cfRule type="expression" priority="9" dxfId="155" stopIfTrue="1">
      <formula>E24="totalizador"</formula>
    </cfRule>
  </conditionalFormatting>
  <conditionalFormatting sqref="D26:H26">
    <cfRule type="expression" priority="8" dxfId="155" stopIfTrue="1">
      <formula>E26="totalizador"</formula>
    </cfRule>
  </conditionalFormatting>
  <conditionalFormatting sqref="D26:H26">
    <cfRule type="expression" priority="7" dxfId="155" stopIfTrue="1">
      <formula>E26="totalizador"</formula>
    </cfRule>
  </conditionalFormatting>
  <conditionalFormatting sqref="D24:H24">
    <cfRule type="expression" priority="6" dxfId="155" stopIfTrue="1">
      <formula>E24="totalizador"</formula>
    </cfRule>
  </conditionalFormatting>
  <conditionalFormatting sqref="D24:H24">
    <cfRule type="expression" priority="5" dxfId="155" stopIfTrue="1">
      <formula>E24="totalizador"</formula>
    </cfRule>
  </conditionalFormatting>
  <conditionalFormatting sqref="D26:H26">
    <cfRule type="expression" priority="4" dxfId="155" stopIfTrue="1">
      <formula>E26="totalizador"</formula>
    </cfRule>
  </conditionalFormatting>
  <conditionalFormatting sqref="D26:H26">
    <cfRule type="expression" priority="3" dxfId="155" stopIfTrue="1">
      <formula>E26="totalizador"</formula>
    </cfRule>
  </conditionalFormatting>
  <conditionalFormatting sqref="D9:H9">
    <cfRule type="expression" priority="2" dxfId="155" stopIfTrue="1">
      <formula>E9="totalizador"</formula>
    </cfRule>
  </conditionalFormatting>
  <conditionalFormatting sqref="D9:H9">
    <cfRule type="expression" priority="1" dxfId="155" stopIfTrue="1">
      <formula>E9="totalizador"</formula>
    </cfRule>
  </conditionalFormatting>
  <conditionalFormatting sqref="I11 I18:I19 I24 I26 I9">
    <cfRule type="expression" priority="159" dxfId="155" stopIfTrue="1">
      <formula>'Estado resultados isapres cerra'!#REF!="totalizador"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.5" style="29" customWidth="1"/>
    <col min="2" max="2" width="60.83203125" style="29" customWidth="1"/>
    <col min="3" max="10" width="15.83203125" style="29" customWidth="1"/>
    <col min="11" max="11" width="18.66015625" style="29" bestFit="1" customWidth="1"/>
    <col min="12" max="12" width="19.66015625" style="29" bestFit="1" customWidth="1"/>
    <col min="13" max="16384" width="9" style="30" customWidth="1"/>
  </cols>
  <sheetData>
    <row r="1" spans="2:12" ht="12.75"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2:12" ht="12.75">
      <c r="B2" s="349" t="s">
        <v>40</v>
      </c>
      <c r="C2" s="350"/>
      <c r="D2" s="350"/>
      <c r="E2" s="350"/>
      <c r="F2" s="350"/>
      <c r="G2" s="350"/>
      <c r="H2" s="350"/>
      <c r="I2" s="350"/>
      <c r="J2" s="350"/>
      <c r="K2" s="350"/>
      <c r="L2" s="351"/>
    </row>
    <row r="3" spans="2:12" ht="12.75">
      <c r="B3" s="407" t="s">
        <v>300</v>
      </c>
      <c r="C3" s="408"/>
      <c r="D3" s="408"/>
      <c r="E3" s="408"/>
      <c r="F3" s="408"/>
      <c r="G3" s="408"/>
      <c r="H3" s="408"/>
      <c r="I3" s="408"/>
      <c r="J3" s="408"/>
      <c r="K3" s="408"/>
      <c r="L3" s="409"/>
    </row>
    <row r="4" spans="1:12" ht="12.75">
      <c r="A4" s="34"/>
      <c r="B4" s="457" t="s">
        <v>251</v>
      </c>
      <c r="C4" s="458"/>
      <c r="D4" s="458"/>
      <c r="E4" s="458"/>
      <c r="F4" s="458"/>
      <c r="G4" s="458"/>
      <c r="H4" s="458"/>
      <c r="I4" s="458"/>
      <c r="J4" s="458"/>
      <c r="K4" s="458"/>
      <c r="L4" s="459"/>
    </row>
    <row r="5" spans="1:12" ht="15.75" customHeight="1">
      <c r="A5" s="460"/>
      <c r="B5" s="449" t="s">
        <v>22</v>
      </c>
      <c r="C5" s="449" t="s">
        <v>6</v>
      </c>
      <c r="D5" s="449" t="s">
        <v>52</v>
      </c>
      <c r="E5" s="449" t="s">
        <v>7</v>
      </c>
      <c r="F5" s="449" t="s">
        <v>278</v>
      </c>
      <c r="G5" s="449" t="s">
        <v>306</v>
      </c>
      <c r="H5" s="449" t="s">
        <v>29</v>
      </c>
      <c r="I5" s="449" t="s">
        <v>48</v>
      </c>
      <c r="J5" s="449" t="s">
        <v>9</v>
      </c>
      <c r="K5" s="449" t="s">
        <v>17</v>
      </c>
      <c r="L5" s="451" t="s">
        <v>346</v>
      </c>
    </row>
    <row r="6" spans="1:12" ht="27" customHeight="1">
      <c r="A6" s="461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2"/>
    </row>
    <row r="7" spans="1:12" ht="12.75" customHeight="1">
      <c r="A7" s="446" t="s">
        <v>77</v>
      </c>
      <c r="B7" s="123" t="s">
        <v>176</v>
      </c>
      <c r="C7" s="124">
        <v>301465571</v>
      </c>
      <c r="D7" s="124">
        <v>453816557</v>
      </c>
      <c r="E7" s="124">
        <v>72399421</v>
      </c>
      <c r="F7" s="124">
        <v>5912618</v>
      </c>
      <c r="G7" s="124">
        <v>282850792</v>
      </c>
      <c r="H7" s="124">
        <v>310918096</v>
      </c>
      <c r="I7" s="124">
        <v>278892955</v>
      </c>
      <c r="J7" s="124">
        <v>0</v>
      </c>
      <c r="K7" s="124">
        <v>1706256010</v>
      </c>
      <c r="L7" s="124">
        <v>1423405218</v>
      </c>
    </row>
    <row r="8" spans="1:12" ht="12.75">
      <c r="A8" s="447"/>
      <c r="B8" s="123" t="s">
        <v>177</v>
      </c>
      <c r="C8" s="124">
        <v>154696438</v>
      </c>
      <c r="D8" s="124">
        <v>78532531</v>
      </c>
      <c r="E8" s="124">
        <v>67324123</v>
      </c>
      <c r="F8" s="124">
        <v>855325</v>
      </c>
      <c r="G8" s="124">
        <v>74423341</v>
      </c>
      <c r="H8" s="124">
        <v>160826866</v>
      </c>
      <c r="I8" s="124">
        <v>120450990</v>
      </c>
      <c r="J8" s="124">
        <v>0</v>
      </c>
      <c r="K8" s="124">
        <v>657109614</v>
      </c>
      <c r="L8" s="124">
        <v>582686273</v>
      </c>
    </row>
    <row r="9" spans="1:12" ht="12.75">
      <c r="A9" s="447"/>
      <c r="B9" s="123" t="s">
        <v>178</v>
      </c>
      <c r="C9" s="124">
        <v>224006</v>
      </c>
      <c r="D9" s="124">
        <v>535734</v>
      </c>
      <c r="E9" s="124">
        <v>18845</v>
      </c>
      <c r="F9" s="124">
        <v>12129</v>
      </c>
      <c r="G9" s="124">
        <v>0</v>
      </c>
      <c r="H9" s="124">
        <v>684769</v>
      </c>
      <c r="I9" s="124">
        <v>678229</v>
      </c>
      <c r="J9" s="124">
        <v>0</v>
      </c>
      <c r="K9" s="124">
        <v>2153712</v>
      </c>
      <c r="L9" s="124">
        <v>2153712</v>
      </c>
    </row>
    <row r="10" spans="1:12" ht="12.75">
      <c r="A10" s="447"/>
      <c r="B10" s="123" t="s">
        <v>46</v>
      </c>
      <c r="C10" s="124">
        <v>448101</v>
      </c>
      <c r="D10" s="124">
        <v>0</v>
      </c>
      <c r="E10" s="124">
        <v>610923</v>
      </c>
      <c r="F10" s="124">
        <v>0</v>
      </c>
      <c r="G10" s="124">
        <v>0</v>
      </c>
      <c r="H10" s="124">
        <v>702328</v>
      </c>
      <c r="I10" s="124">
        <v>528817</v>
      </c>
      <c r="J10" s="124">
        <v>0</v>
      </c>
      <c r="K10" s="124">
        <v>2290169</v>
      </c>
      <c r="L10" s="124">
        <v>2290169</v>
      </c>
    </row>
    <row r="11" spans="1:12" ht="12.75">
      <c r="A11" s="447"/>
      <c r="B11" s="123" t="s">
        <v>18</v>
      </c>
      <c r="C11" s="124">
        <v>0</v>
      </c>
      <c r="D11" s="124">
        <v>0</v>
      </c>
      <c r="E11" s="124">
        <v>0</v>
      </c>
      <c r="F11" s="124">
        <v>0</v>
      </c>
      <c r="G11" s="124">
        <v>2471851</v>
      </c>
      <c r="H11" s="124">
        <v>0</v>
      </c>
      <c r="I11" s="124">
        <v>0</v>
      </c>
      <c r="J11" s="124">
        <v>0</v>
      </c>
      <c r="K11" s="124">
        <v>2471851</v>
      </c>
      <c r="L11" s="124">
        <v>0</v>
      </c>
    </row>
    <row r="12" spans="1:12" ht="12.75">
      <c r="A12" s="448"/>
      <c r="B12" s="211" t="s">
        <v>190</v>
      </c>
      <c r="C12" s="214">
        <v>456834116</v>
      </c>
      <c r="D12" s="214">
        <v>532884822</v>
      </c>
      <c r="E12" s="214">
        <v>140353312</v>
      </c>
      <c r="F12" s="214">
        <v>6780072</v>
      </c>
      <c r="G12" s="214">
        <v>359745984</v>
      </c>
      <c r="H12" s="214">
        <v>473132059</v>
      </c>
      <c r="I12" s="214">
        <v>400550991</v>
      </c>
      <c r="J12" s="214">
        <v>0</v>
      </c>
      <c r="K12" s="214">
        <v>2370281356</v>
      </c>
      <c r="L12" s="253">
        <v>2010535372</v>
      </c>
    </row>
    <row r="13" spans="1:12" ht="12.75" customHeight="1">
      <c r="A13" s="446" t="s">
        <v>78</v>
      </c>
      <c r="B13" s="123" t="s">
        <v>179</v>
      </c>
      <c r="C13" s="124">
        <v>318625732</v>
      </c>
      <c r="D13" s="124">
        <v>360111736</v>
      </c>
      <c r="E13" s="124">
        <v>104305128</v>
      </c>
      <c r="F13" s="124">
        <v>1698846</v>
      </c>
      <c r="G13" s="124">
        <v>238795557</v>
      </c>
      <c r="H13" s="124">
        <v>326092677</v>
      </c>
      <c r="I13" s="124">
        <v>256963493</v>
      </c>
      <c r="J13" s="124">
        <v>0</v>
      </c>
      <c r="K13" s="135">
        <v>1606593169</v>
      </c>
      <c r="L13" s="124">
        <v>1367797612</v>
      </c>
    </row>
    <row r="14" spans="1:12" ht="12.75">
      <c r="A14" s="447"/>
      <c r="B14" s="123" t="s">
        <v>180</v>
      </c>
      <c r="C14" s="124">
        <v>73020653</v>
      </c>
      <c r="D14" s="124">
        <v>96301589</v>
      </c>
      <c r="E14" s="124">
        <v>15259539</v>
      </c>
      <c r="F14" s="124">
        <v>1121213</v>
      </c>
      <c r="G14" s="124">
        <v>86834147</v>
      </c>
      <c r="H14" s="124">
        <v>86042727</v>
      </c>
      <c r="I14" s="124">
        <v>88789514</v>
      </c>
      <c r="J14" s="124">
        <v>0</v>
      </c>
      <c r="K14" s="135">
        <v>447369382</v>
      </c>
      <c r="L14" s="124">
        <v>360535235</v>
      </c>
    </row>
    <row r="15" spans="1:12" ht="12.75">
      <c r="A15" s="447"/>
      <c r="B15" s="123" t="s">
        <v>181</v>
      </c>
      <c r="C15" s="124">
        <v>7700971</v>
      </c>
      <c r="D15" s="124">
        <v>176599</v>
      </c>
      <c r="E15" s="124">
        <v>-530988</v>
      </c>
      <c r="F15" s="124">
        <v>-11537</v>
      </c>
      <c r="G15" s="124">
        <v>2013531</v>
      </c>
      <c r="H15" s="124">
        <v>3099151</v>
      </c>
      <c r="I15" s="124">
        <v>1638158</v>
      </c>
      <c r="J15" s="124">
        <v>0</v>
      </c>
      <c r="K15" s="135">
        <v>14085885</v>
      </c>
      <c r="L15" s="124">
        <v>12072354</v>
      </c>
    </row>
    <row r="16" spans="1:12" ht="12.75">
      <c r="A16" s="447"/>
      <c r="B16" s="123" t="s">
        <v>182</v>
      </c>
      <c r="C16" s="124">
        <v>196435</v>
      </c>
      <c r="D16" s="124">
        <v>589176</v>
      </c>
      <c r="E16" s="124">
        <v>5261</v>
      </c>
      <c r="F16" s="124">
        <v>269</v>
      </c>
      <c r="G16" s="124">
        <v>321514</v>
      </c>
      <c r="H16" s="124">
        <v>289297</v>
      </c>
      <c r="I16" s="124">
        <v>-134572</v>
      </c>
      <c r="J16" s="124">
        <v>0</v>
      </c>
      <c r="K16" s="135">
        <v>1267380</v>
      </c>
      <c r="L16" s="124">
        <v>945866</v>
      </c>
    </row>
    <row r="17" spans="1:12" ht="12.75">
      <c r="A17" s="447"/>
      <c r="B17" s="123" t="s">
        <v>183</v>
      </c>
      <c r="C17" s="124">
        <v>0</v>
      </c>
      <c r="D17" s="124">
        <v>339365</v>
      </c>
      <c r="E17" s="124">
        <v>0</v>
      </c>
      <c r="F17" s="124">
        <v>121268</v>
      </c>
      <c r="G17" s="124">
        <v>2040787</v>
      </c>
      <c r="H17" s="124">
        <v>0</v>
      </c>
      <c r="I17" s="124">
        <v>0</v>
      </c>
      <c r="J17" s="124">
        <v>0</v>
      </c>
      <c r="K17" s="135">
        <v>2501420</v>
      </c>
      <c r="L17" s="124">
        <v>460633</v>
      </c>
    </row>
    <row r="18" spans="1:12" ht="12.75">
      <c r="A18" s="447"/>
      <c r="B18" s="123" t="s">
        <v>184</v>
      </c>
      <c r="C18" s="124">
        <v>0</v>
      </c>
      <c r="D18" s="124">
        <v>2291677</v>
      </c>
      <c r="E18" s="124">
        <v>160549</v>
      </c>
      <c r="F18" s="124">
        <v>0</v>
      </c>
      <c r="G18" s="124">
        <v>1580621</v>
      </c>
      <c r="H18" s="124">
        <v>132451</v>
      </c>
      <c r="I18" s="124">
        <v>0</v>
      </c>
      <c r="J18" s="124">
        <v>0</v>
      </c>
      <c r="K18" s="135">
        <v>4165298</v>
      </c>
      <c r="L18" s="124">
        <v>2584677</v>
      </c>
    </row>
    <row r="19" spans="1:12" ht="12.75">
      <c r="A19" s="448"/>
      <c r="B19" s="211" t="s">
        <v>189</v>
      </c>
      <c r="C19" s="214">
        <v>399543791</v>
      </c>
      <c r="D19" s="214">
        <v>459810142</v>
      </c>
      <c r="E19" s="214">
        <v>119199489</v>
      </c>
      <c r="F19" s="214">
        <v>2930059</v>
      </c>
      <c r="G19" s="214">
        <v>331586157</v>
      </c>
      <c r="H19" s="214">
        <v>415656303</v>
      </c>
      <c r="I19" s="214">
        <v>347256593</v>
      </c>
      <c r="J19" s="214">
        <v>0</v>
      </c>
      <c r="K19" s="214">
        <v>2075982534</v>
      </c>
      <c r="L19" s="253">
        <v>1744396377</v>
      </c>
    </row>
    <row r="20" spans="1:12" ht="12.75" customHeight="1">
      <c r="A20" s="446" t="s">
        <v>191</v>
      </c>
      <c r="B20" s="123" t="s">
        <v>28</v>
      </c>
      <c r="C20" s="124">
        <v>1615898</v>
      </c>
      <c r="D20" s="124">
        <v>616994</v>
      </c>
      <c r="E20" s="124">
        <v>167120</v>
      </c>
      <c r="F20" s="124">
        <v>29874</v>
      </c>
      <c r="G20" s="124">
        <v>585814</v>
      </c>
      <c r="H20" s="124">
        <v>594299</v>
      </c>
      <c r="I20" s="124">
        <v>2215898</v>
      </c>
      <c r="J20" s="124">
        <v>0</v>
      </c>
      <c r="K20" s="124">
        <v>5825897</v>
      </c>
      <c r="L20" s="124">
        <v>5240083</v>
      </c>
    </row>
    <row r="21" spans="1:12" ht="12.75">
      <c r="A21" s="447"/>
      <c r="B21" s="123" t="s">
        <v>185</v>
      </c>
      <c r="C21" s="124">
        <v>1564318</v>
      </c>
      <c r="D21" s="124">
        <v>0</v>
      </c>
      <c r="E21" s="124">
        <v>392250</v>
      </c>
      <c r="F21" s="124">
        <v>201090</v>
      </c>
      <c r="G21" s="124">
        <v>2085493</v>
      </c>
      <c r="H21" s="124">
        <v>1629755</v>
      </c>
      <c r="I21" s="124">
        <v>772522</v>
      </c>
      <c r="J21" s="124">
        <v>0</v>
      </c>
      <c r="K21" s="124">
        <v>6645428</v>
      </c>
      <c r="L21" s="124">
        <v>4559935</v>
      </c>
    </row>
    <row r="22" spans="1:12" ht="12.75">
      <c r="A22" s="447"/>
      <c r="B22" s="123" t="s">
        <v>186</v>
      </c>
      <c r="C22" s="124">
        <v>0</v>
      </c>
      <c r="D22" s="124">
        <v>0</v>
      </c>
      <c r="E22" s="124">
        <v>99074</v>
      </c>
      <c r="F22" s="124">
        <v>0</v>
      </c>
      <c r="G22" s="124">
        <v>310495</v>
      </c>
      <c r="H22" s="124">
        <v>1048989</v>
      </c>
      <c r="I22" s="124">
        <v>18055</v>
      </c>
      <c r="J22" s="124">
        <v>0</v>
      </c>
      <c r="K22" s="124">
        <v>1476613</v>
      </c>
      <c r="L22" s="124">
        <v>1166118</v>
      </c>
    </row>
    <row r="23" spans="1:12" ht="12.75">
      <c r="A23" s="447"/>
      <c r="B23" s="123" t="s">
        <v>187</v>
      </c>
      <c r="C23" s="124">
        <v>15419683</v>
      </c>
      <c r="D23" s="124">
        <v>15191183</v>
      </c>
      <c r="E23" s="124">
        <v>3961700</v>
      </c>
      <c r="F23" s="124">
        <v>1148000</v>
      </c>
      <c r="G23" s="124">
        <v>9335274</v>
      </c>
      <c r="H23" s="124">
        <v>16859577</v>
      </c>
      <c r="I23" s="124">
        <v>18374291</v>
      </c>
      <c r="J23" s="124">
        <v>0</v>
      </c>
      <c r="K23" s="124">
        <v>80289708</v>
      </c>
      <c r="L23" s="124">
        <v>70954434</v>
      </c>
    </row>
    <row r="24" spans="1:12" ht="25.5">
      <c r="A24" s="447"/>
      <c r="B24" s="123" t="s">
        <v>188</v>
      </c>
      <c r="C24" s="124">
        <v>12692347</v>
      </c>
      <c r="D24" s="124">
        <v>16835404</v>
      </c>
      <c r="E24" s="124">
        <v>4097922</v>
      </c>
      <c r="F24" s="124">
        <v>867972</v>
      </c>
      <c r="G24" s="124">
        <v>11673335</v>
      </c>
      <c r="H24" s="124">
        <v>16955857</v>
      </c>
      <c r="I24" s="124">
        <v>11361711</v>
      </c>
      <c r="J24" s="124">
        <v>0</v>
      </c>
      <c r="K24" s="124">
        <v>74484548</v>
      </c>
      <c r="L24" s="124">
        <v>62811213</v>
      </c>
    </row>
    <row r="25" spans="1:12" ht="12.75">
      <c r="A25" s="447"/>
      <c r="B25" s="123" t="s">
        <v>18</v>
      </c>
      <c r="C25" s="124">
        <v>20682930</v>
      </c>
      <c r="D25" s="124">
        <v>27111826</v>
      </c>
      <c r="E25" s="124">
        <v>3028652</v>
      </c>
      <c r="F25" s="124">
        <v>1022532</v>
      </c>
      <c r="G25" s="124">
        <v>17195180</v>
      </c>
      <c r="H25" s="124">
        <v>15087791</v>
      </c>
      <c r="I25" s="124">
        <v>17558964</v>
      </c>
      <c r="J25" s="124">
        <v>0</v>
      </c>
      <c r="K25" s="124">
        <v>101687875</v>
      </c>
      <c r="L25" s="124">
        <v>84492695</v>
      </c>
    </row>
    <row r="26" spans="1:12" ht="25.5">
      <c r="A26" s="448"/>
      <c r="B26" s="215" t="s">
        <v>192</v>
      </c>
      <c r="C26" s="214">
        <v>51975176</v>
      </c>
      <c r="D26" s="214">
        <v>59755407</v>
      </c>
      <c r="E26" s="214">
        <v>11746718</v>
      </c>
      <c r="F26" s="214">
        <v>3269468</v>
      </c>
      <c r="G26" s="214">
        <v>41185591</v>
      </c>
      <c r="H26" s="214">
        <v>52176268</v>
      </c>
      <c r="I26" s="214">
        <v>50301441</v>
      </c>
      <c r="J26" s="214">
        <v>0</v>
      </c>
      <c r="K26" s="214">
        <v>270410069</v>
      </c>
      <c r="L26" s="253">
        <v>229224478</v>
      </c>
    </row>
    <row r="27" spans="1:12" ht="12.75" customHeight="1">
      <c r="A27" s="33"/>
      <c r="B27" s="432" t="s">
        <v>291</v>
      </c>
      <c r="C27" s="433"/>
      <c r="D27" s="433"/>
      <c r="E27" s="433"/>
      <c r="F27" s="433"/>
      <c r="G27" s="433"/>
      <c r="H27" s="433"/>
      <c r="I27" s="433"/>
      <c r="J27" s="433"/>
      <c r="K27" s="433"/>
      <c r="L27" s="434"/>
    </row>
    <row r="28" spans="1:12" ht="12.75">
      <c r="A28" s="33"/>
      <c r="B28" s="453" t="s">
        <v>342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5"/>
    </row>
    <row r="29" spans="1:12" ht="12.75">
      <c r="A29" s="30"/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</row>
    <row r="34" spans="2:3" s="29" customFormat="1" ht="12.75">
      <c r="B34" s="35"/>
      <c r="C34" s="35"/>
    </row>
  </sheetData>
  <sheetProtection/>
  <mergeCells count="22">
    <mergeCell ref="B1:L1"/>
    <mergeCell ref="B2:L2"/>
    <mergeCell ref="B3:L3"/>
    <mergeCell ref="B4:L4"/>
    <mergeCell ref="E5:E6"/>
    <mergeCell ref="A5:A6"/>
    <mergeCell ref="B29:L29"/>
    <mergeCell ref="G5:G6"/>
    <mergeCell ref="H5:H6"/>
    <mergeCell ref="I5:I6"/>
    <mergeCell ref="J5:J6"/>
    <mergeCell ref="B28:L28"/>
    <mergeCell ref="A13:A19"/>
    <mergeCell ref="A7:A12"/>
    <mergeCell ref="B27:L27"/>
    <mergeCell ref="F5:F6"/>
    <mergeCell ref="B5:B6"/>
    <mergeCell ref="C5:C6"/>
    <mergeCell ref="L5:L6"/>
    <mergeCell ref="A20:A26"/>
    <mergeCell ref="D5:D6"/>
    <mergeCell ref="K5:K6"/>
  </mergeCells>
  <conditionalFormatting sqref="C7:I18 D20:I25">
    <cfRule type="expression" priority="39" dxfId="155" stopIfTrue="1">
      <formula>D7="totalizador"</formula>
    </cfRule>
  </conditionalFormatting>
  <conditionalFormatting sqref="C20:C24">
    <cfRule type="expression" priority="37" dxfId="155" stopIfTrue="1">
      <formula>D20="totalizador"</formula>
    </cfRule>
  </conditionalFormatting>
  <conditionalFormatting sqref="C25">
    <cfRule type="expression" priority="36" dxfId="155" stopIfTrue="1">
      <formula>D25="totalizador"</formula>
    </cfRule>
  </conditionalFormatting>
  <conditionalFormatting sqref="C20:C24">
    <cfRule type="expression" priority="34" dxfId="155" stopIfTrue="1">
      <formula>D20="totalizador"</formula>
    </cfRule>
  </conditionalFormatting>
  <conditionalFormatting sqref="C25">
    <cfRule type="expression" priority="33" dxfId="155" stopIfTrue="1">
      <formula>D25="totalizador"</formula>
    </cfRule>
  </conditionalFormatting>
  <conditionalFormatting sqref="L7:L12 L20:L25">
    <cfRule type="expression" priority="164" dxfId="155" stopIfTrue="1">
      <formula>'Ctas de resultados isapres abi '!#REF!="totalizador"</formula>
    </cfRule>
  </conditionalFormatting>
  <conditionalFormatting sqref="J7:J18 J20:J25">
    <cfRule type="expression" priority="170" dxfId="155" stopIfTrue="1">
      <formula>L7="totalizador"</formula>
    </cfRule>
  </conditionalFormatting>
  <conditionalFormatting sqref="K7:K13 K20:K25">
    <cfRule type="expression" priority="4" dxfId="155" stopIfTrue="1">
      <formula>'Ctas de resultados isapres abi '!#REF!="totalizador"</formula>
    </cfRule>
  </conditionalFormatting>
  <conditionalFormatting sqref="L13:L18">
    <cfRule type="expression" priority="3" dxfId="155" stopIfTrue="1">
      <formula>'Ctas de resultados isapres abi '!#REF!="totalizador"</formula>
    </cfRule>
  </conditionalFormatting>
  <conditionalFormatting sqref="L19">
    <cfRule type="expression" priority="2" dxfId="155" stopIfTrue="1">
      <formula>'Ctas de resultados isapres abi '!#REF!="totalizador"</formula>
    </cfRule>
  </conditionalFormatting>
  <conditionalFormatting sqref="L26">
    <cfRule type="expression" priority="1" dxfId="155" stopIfTrue="1">
      <formula>'Ctas de resultados isapres abi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8" width="15.83203125" style="29" customWidth="1"/>
    <col min="9" max="9" width="16.83203125" style="29" customWidth="1"/>
    <col min="10" max="10" width="9" style="30" customWidth="1"/>
    <col min="11" max="11" width="14.5" style="30" bestFit="1" customWidth="1"/>
    <col min="12" max="16384" width="9" style="30" customWidth="1"/>
  </cols>
  <sheetData>
    <row r="1" spans="2:9" ht="12.75">
      <c r="B1" s="439"/>
      <c r="C1" s="439"/>
      <c r="D1" s="439"/>
      <c r="E1" s="439"/>
      <c r="F1" s="439"/>
      <c r="G1" s="439"/>
      <c r="H1" s="439"/>
      <c r="I1" s="439"/>
    </row>
    <row r="2" spans="2:9" ht="12.75">
      <c r="B2" s="349" t="s">
        <v>41</v>
      </c>
      <c r="C2" s="350"/>
      <c r="D2" s="350"/>
      <c r="E2" s="350"/>
      <c r="F2" s="350"/>
      <c r="G2" s="350"/>
      <c r="H2" s="350"/>
      <c r="I2" s="351"/>
    </row>
    <row r="3" spans="2:9" ht="12.75">
      <c r="B3" s="407" t="s">
        <v>301</v>
      </c>
      <c r="C3" s="408"/>
      <c r="D3" s="408"/>
      <c r="E3" s="408"/>
      <c r="F3" s="408"/>
      <c r="G3" s="408"/>
      <c r="H3" s="408"/>
      <c r="I3" s="409"/>
    </row>
    <row r="4" spans="1:9" ht="12.75">
      <c r="A4" s="31"/>
      <c r="B4" s="463" t="s">
        <v>251</v>
      </c>
      <c r="C4" s="464"/>
      <c r="D4" s="464"/>
      <c r="E4" s="464"/>
      <c r="F4" s="464"/>
      <c r="G4" s="464"/>
      <c r="H4" s="464"/>
      <c r="I4" s="465"/>
    </row>
    <row r="5" spans="1:9" ht="15.75" customHeight="1">
      <c r="A5" s="460"/>
      <c r="B5" s="396" t="s">
        <v>22</v>
      </c>
      <c r="C5" s="396" t="s">
        <v>11</v>
      </c>
      <c r="D5" s="396" t="s">
        <v>47</v>
      </c>
      <c r="E5" s="396" t="s">
        <v>25</v>
      </c>
      <c r="F5" s="396" t="s">
        <v>13</v>
      </c>
      <c r="G5" s="396" t="s">
        <v>49</v>
      </c>
      <c r="H5" s="396" t="s">
        <v>14</v>
      </c>
      <c r="I5" s="396" t="s">
        <v>17</v>
      </c>
    </row>
    <row r="6" spans="1:9" ht="12.75">
      <c r="A6" s="461"/>
      <c r="B6" s="396"/>
      <c r="C6" s="396"/>
      <c r="D6" s="396"/>
      <c r="E6" s="396"/>
      <c r="F6" s="396"/>
      <c r="G6" s="396"/>
      <c r="H6" s="396"/>
      <c r="I6" s="396"/>
    </row>
    <row r="7" spans="1:11" ht="12.75">
      <c r="A7" s="462" t="s">
        <v>77</v>
      </c>
      <c r="B7" s="123" t="s">
        <v>176</v>
      </c>
      <c r="C7" s="124">
        <v>1256814</v>
      </c>
      <c r="D7" s="124">
        <v>14540003</v>
      </c>
      <c r="E7" s="124">
        <v>16205437</v>
      </c>
      <c r="F7" s="124">
        <v>3124091</v>
      </c>
      <c r="G7" s="124">
        <v>16446878</v>
      </c>
      <c r="H7" s="124">
        <v>718830</v>
      </c>
      <c r="I7" s="135">
        <v>52292053</v>
      </c>
      <c r="K7" s="256"/>
    </row>
    <row r="8" spans="1:11" ht="12.75">
      <c r="A8" s="462"/>
      <c r="B8" s="123" t="s">
        <v>177</v>
      </c>
      <c r="C8" s="124">
        <v>188058</v>
      </c>
      <c r="D8" s="124">
        <v>2609649</v>
      </c>
      <c r="E8" s="124">
        <v>7138914</v>
      </c>
      <c r="F8" s="124">
        <v>150721</v>
      </c>
      <c r="G8" s="124">
        <v>1969246</v>
      </c>
      <c r="H8" s="124">
        <v>190268</v>
      </c>
      <c r="I8" s="135">
        <v>12246856</v>
      </c>
      <c r="K8" s="256"/>
    </row>
    <row r="9" spans="1:11" ht="12.75">
      <c r="A9" s="462"/>
      <c r="B9" s="123" t="s">
        <v>178</v>
      </c>
      <c r="C9" s="124">
        <v>1218645</v>
      </c>
      <c r="D9" s="124">
        <v>25648919</v>
      </c>
      <c r="E9" s="124">
        <v>5557394</v>
      </c>
      <c r="F9" s="124">
        <v>8640070</v>
      </c>
      <c r="G9" s="124">
        <v>5508096</v>
      </c>
      <c r="H9" s="124">
        <v>1160000</v>
      </c>
      <c r="I9" s="135">
        <v>47733124</v>
      </c>
      <c r="K9" s="256"/>
    </row>
    <row r="10" spans="1:11" ht="12.75">
      <c r="A10" s="462"/>
      <c r="B10" s="123" t="s">
        <v>46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35">
        <v>0</v>
      </c>
      <c r="K10" s="256"/>
    </row>
    <row r="11" spans="1:11" ht="12.75">
      <c r="A11" s="462"/>
      <c r="B11" s="123" t="s">
        <v>18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35">
        <v>0</v>
      </c>
      <c r="K11" s="256"/>
    </row>
    <row r="12" spans="1:11" ht="12.75">
      <c r="A12" s="462"/>
      <c r="B12" s="211" t="s">
        <v>190</v>
      </c>
      <c r="C12" s="214">
        <v>2663517</v>
      </c>
      <c r="D12" s="214">
        <v>42798571</v>
      </c>
      <c r="E12" s="214">
        <v>28901745</v>
      </c>
      <c r="F12" s="214">
        <v>11914882</v>
      </c>
      <c r="G12" s="214">
        <v>23924220</v>
      </c>
      <c r="H12" s="214">
        <v>2069098</v>
      </c>
      <c r="I12" s="214">
        <v>112272033</v>
      </c>
      <c r="K12" s="256"/>
    </row>
    <row r="13" spans="1:11" ht="12.75">
      <c r="A13" s="462" t="s">
        <v>78</v>
      </c>
      <c r="B13" s="123" t="s">
        <v>179</v>
      </c>
      <c r="C13" s="124">
        <v>1989506</v>
      </c>
      <c r="D13" s="124">
        <v>34263578</v>
      </c>
      <c r="E13" s="124">
        <v>24109613</v>
      </c>
      <c r="F13" s="124">
        <v>10771382</v>
      </c>
      <c r="G13" s="124">
        <v>17294585</v>
      </c>
      <c r="H13" s="124">
        <v>1416583</v>
      </c>
      <c r="I13" s="135">
        <v>89845247</v>
      </c>
      <c r="K13" s="256"/>
    </row>
    <row r="14" spans="1:11" ht="12.75">
      <c r="A14" s="462"/>
      <c r="B14" s="123" t="s">
        <v>180</v>
      </c>
      <c r="C14" s="124">
        <v>504560</v>
      </c>
      <c r="D14" s="124">
        <v>3692376</v>
      </c>
      <c r="E14" s="124">
        <v>3820614</v>
      </c>
      <c r="F14" s="124">
        <v>865963</v>
      </c>
      <c r="G14" s="124">
        <v>3974385</v>
      </c>
      <c r="H14" s="124">
        <v>292043</v>
      </c>
      <c r="I14" s="135">
        <v>13149941</v>
      </c>
      <c r="K14" s="256"/>
    </row>
    <row r="15" spans="1:11" ht="12.75">
      <c r="A15" s="462"/>
      <c r="B15" s="123" t="s">
        <v>181</v>
      </c>
      <c r="C15" s="124">
        <v>32701</v>
      </c>
      <c r="D15" s="124">
        <v>0</v>
      </c>
      <c r="E15" s="124">
        <v>200355</v>
      </c>
      <c r="F15" s="124">
        <v>113914</v>
      </c>
      <c r="G15" s="124">
        <v>41227</v>
      </c>
      <c r="H15" s="124">
        <v>15212</v>
      </c>
      <c r="I15" s="135">
        <v>403409</v>
      </c>
      <c r="K15" s="256"/>
    </row>
    <row r="16" spans="1:11" ht="12.75">
      <c r="A16" s="462"/>
      <c r="B16" s="123" t="s">
        <v>182</v>
      </c>
      <c r="C16" s="124">
        <v>0</v>
      </c>
      <c r="D16" s="124">
        <v>0</v>
      </c>
      <c r="E16" s="124">
        <v>2723</v>
      </c>
      <c r="F16" s="124">
        <v>0</v>
      </c>
      <c r="G16" s="124">
        <v>3849</v>
      </c>
      <c r="H16" s="124">
        <v>0</v>
      </c>
      <c r="I16" s="135">
        <v>6572</v>
      </c>
      <c r="K16" s="256"/>
    </row>
    <row r="17" spans="1:11" ht="12.75">
      <c r="A17" s="462"/>
      <c r="B17" s="123" t="s">
        <v>183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35">
        <v>0</v>
      </c>
      <c r="K17" s="256"/>
    </row>
    <row r="18" spans="1:11" ht="12.75">
      <c r="A18" s="462"/>
      <c r="B18" s="123" t="s">
        <v>184</v>
      </c>
      <c r="C18" s="124">
        <v>0</v>
      </c>
      <c r="D18" s="124">
        <v>4829694</v>
      </c>
      <c r="E18" s="124">
        <v>0</v>
      </c>
      <c r="F18" s="124">
        <v>0</v>
      </c>
      <c r="G18" s="124">
        <v>0</v>
      </c>
      <c r="H18" s="124">
        <v>0</v>
      </c>
      <c r="I18" s="135">
        <v>4829694</v>
      </c>
      <c r="K18" s="256"/>
    </row>
    <row r="19" spans="1:11" ht="12.75">
      <c r="A19" s="462"/>
      <c r="B19" s="211" t="s">
        <v>189</v>
      </c>
      <c r="C19" s="214">
        <v>2526767</v>
      </c>
      <c r="D19" s="214">
        <v>42785648</v>
      </c>
      <c r="E19" s="214">
        <v>28133305</v>
      </c>
      <c r="F19" s="214">
        <v>11751259</v>
      </c>
      <c r="G19" s="214">
        <v>21314046</v>
      </c>
      <c r="H19" s="214">
        <v>1723838</v>
      </c>
      <c r="I19" s="214">
        <v>108234863</v>
      </c>
      <c r="K19" s="256"/>
    </row>
    <row r="20" spans="1:11" ht="12.75">
      <c r="A20" s="462" t="s">
        <v>191</v>
      </c>
      <c r="B20" s="123" t="s">
        <v>28</v>
      </c>
      <c r="C20" s="124">
        <v>1836</v>
      </c>
      <c r="D20" s="124">
        <v>0</v>
      </c>
      <c r="E20" s="124">
        <v>705</v>
      </c>
      <c r="F20" s="124">
        <v>708</v>
      </c>
      <c r="G20" s="124">
        <v>6044</v>
      </c>
      <c r="H20" s="124">
        <v>0</v>
      </c>
      <c r="I20" s="135">
        <v>9293</v>
      </c>
      <c r="K20" s="256"/>
    </row>
    <row r="21" spans="1:11" ht="12.75">
      <c r="A21" s="462"/>
      <c r="B21" s="123" t="s">
        <v>185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35">
        <v>0</v>
      </c>
      <c r="K21" s="256"/>
    </row>
    <row r="22" spans="1:11" ht="12.75">
      <c r="A22" s="462"/>
      <c r="B22" s="123" t="s">
        <v>186</v>
      </c>
      <c r="C22" s="124">
        <v>0</v>
      </c>
      <c r="D22" s="124">
        <v>0</v>
      </c>
      <c r="E22" s="124">
        <v>0</v>
      </c>
      <c r="F22" s="124">
        <v>0</v>
      </c>
      <c r="G22" s="124">
        <v>125347</v>
      </c>
      <c r="H22" s="124">
        <v>25476</v>
      </c>
      <c r="I22" s="135">
        <v>150823</v>
      </c>
      <c r="K22" s="256"/>
    </row>
    <row r="23" spans="1:11" ht="12.75">
      <c r="A23" s="462"/>
      <c r="B23" s="123" t="s">
        <v>187</v>
      </c>
      <c r="C23" s="124">
        <v>0</v>
      </c>
      <c r="D23" s="124">
        <v>959297</v>
      </c>
      <c r="E23" s="124">
        <v>0</v>
      </c>
      <c r="F23" s="124">
        <v>0</v>
      </c>
      <c r="G23" s="124">
        <v>2217609</v>
      </c>
      <c r="H23" s="124">
        <v>259177</v>
      </c>
      <c r="I23" s="135">
        <v>3436083</v>
      </c>
      <c r="K23" s="256"/>
    </row>
    <row r="24" spans="1:11" ht="25.5">
      <c r="A24" s="462"/>
      <c r="B24" s="123" t="s">
        <v>188</v>
      </c>
      <c r="C24" s="124">
        <v>0</v>
      </c>
      <c r="D24" s="124">
        <v>169457</v>
      </c>
      <c r="E24" s="124">
        <v>0</v>
      </c>
      <c r="F24" s="124">
        <v>0</v>
      </c>
      <c r="G24" s="124">
        <v>19152</v>
      </c>
      <c r="H24" s="124">
        <v>0</v>
      </c>
      <c r="I24" s="135">
        <v>188609</v>
      </c>
      <c r="K24" s="256"/>
    </row>
    <row r="25" spans="1:11" ht="12.75">
      <c r="A25" s="462"/>
      <c r="B25" s="123" t="s">
        <v>18</v>
      </c>
      <c r="C25" s="124">
        <v>656319</v>
      </c>
      <c r="D25" s="124">
        <v>2054439</v>
      </c>
      <c r="E25" s="124">
        <v>2562388</v>
      </c>
      <c r="F25" s="124">
        <v>807442</v>
      </c>
      <c r="G25" s="124">
        <v>965644</v>
      </c>
      <c r="H25" s="124">
        <v>101063</v>
      </c>
      <c r="I25" s="135">
        <v>7147295</v>
      </c>
      <c r="K25" s="256"/>
    </row>
    <row r="26" spans="1:11" ht="25.5">
      <c r="A26" s="462"/>
      <c r="B26" s="215" t="s">
        <v>192</v>
      </c>
      <c r="C26" s="214">
        <v>658155</v>
      </c>
      <c r="D26" s="214">
        <v>3183193</v>
      </c>
      <c r="E26" s="214">
        <v>2563093</v>
      </c>
      <c r="F26" s="214">
        <v>808150</v>
      </c>
      <c r="G26" s="214">
        <v>3333796</v>
      </c>
      <c r="H26" s="214">
        <v>385716</v>
      </c>
      <c r="I26" s="214">
        <v>10932103</v>
      </c>
      <c r="K26" s="256"/>
    </row>
    <row r="27" spans="1:9" ht="12.75">
      <c r="A27" s="33"/>
      <c r="B27" s="443" t="s">
        <v>291</v>
      </c>
      <c r="C27" s="444"/>
      <c r="D27" s="444"/>
      <c r="E27" s="444"/>
      <c r="F27" s="444"/>
      <c r="G27" s="444"/>
      <c r="H27" s="444"/>
      <c r="I27" s="445"/>
    </row>
    <row r="28" spans="1:9" ht="11.25" customHeight="1">
      <c r="A28" s="33"/>
      <c r="B28" s="440"/>
      <c r="C28" s="441"/>
      <c r="D28" s="441"/>
      <c r="E28" s="441"/>
      <c r="F28" s="441"/>
      <c r="G28" s="441"/>
      <c r="H28" s="441"/>
      <c r="I28" s="442"/>
    </row>
    <row r="29" spans="2:9" ht="12.75">
      <c r="B29" s="438"/>
      <c r="C29" s="438"/>
      <c r="D29" s="438"/>
      <c r="E29" s="438"/>
      <c r="F29" s="438"/>
      <c r="G29" s="438"/>
      <c r="H29" s="438"/>
      <c r="I29" s="438"/>
    </row>
    <row r="30" spans="2:9" ht="12.75">
      <c r="B30" s="438"/>
      <c r="C30" s="438"/>
      <c r="D30" s="438"/>
      <c r="E30" s="438"/>
      <c r="F30" s="438"/>
      <c r="G30" s="438"/>
      <c r="H30" s="438"/>
      <c r="I30" s="438"/>
    </row>
  </sheetData>
  <sheetProtection/>
  <mergeCells count="20"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</mergeCells>
  <conditionalFormatting sqref="C7:C24">
    <cfRule type="expression" priority="157" dxfId="155" stopIfTrue="1">
      <formula>D7="totalizador"</formula>
    </cfRule>
  </conditionalFormatting>
  <conditionalFormatting sqref="C23">
    <cfRule type="expression" priority="155" dxfId="155" stopIfTrue="1">
      <formula>D23="totalizador"</formula>
    </cfRule>
  </conditionalFormatting>
  <conditionalFormatting sqref="C25">
    <cfRule type="expression" priority="154" dxfId="155" stopIfTrue="1">
      <formula>D25="totalizador"</formula>
    </cfRule>
  </conditionalFormatting>
  <conditionalFormatting sqref="C23">
    <cfRule type="expression" priority="152" dxfId="155" stopIfTrue="1">
      <formula>D23="totalizador"</formula>
    </cfRule>
  </conditionalFormatting>
  <conditionalFormatting sqref="C25">
    <cfRule type="expression" priority="151" dxfId="155" stopIfTrue="1">
      <formula>D25="totalizador"</formula>
    </cfRule>
  </conditionalFormatting>
  <conditionalFormatting sqref="C13:C17 C20:C24">
    <cfRule type="expression" priority="136" dxfId="155" stopIfTrue="1">
      <formula>D13="totalizador"</formula>
    </cfRule>
  </conditionalFormatting>
  <conditionalFormatting sqref="C23">
    <cfRule type="expression" priority="135" dxfId="155" stopIfTrue="1">
      <formula>D23="totalizador"</formula>
    </cfRule>
  </conditionalFormatting>
  <conditionalFormatting sqref="C25">
    <cfRule type="expression" priority="134" dxfId="155" stopIfTrue="1">
      <formula>D25="totalizador"</formula>
    </cfRule>
  </conditionalFormatting>
  <conditionalFormatting sqref="C13:C17 C20:C24">
    <cfRule type="expression" priority="133" dxfId="155" stopIfTrue="1">
      <formula>D13="totalizador"</formula>
    </cfRule>
  </conditionalFormatting>
  <conditionalFormatting sqref="C23">
    <cfRule type="expression" priority="132" dxfId="155" stopIfTrue="1">
      <formula>D23="totalizador"</formula>
    </cfRule>
  </conditionalFormatting>
  <conditionalFormatting sqref="C25">
    <cfRule type="expression" priority="131" dxfId="155" stopIfTrue="1">
      <formula>D25="totalizador"</formula>
    </cfRule>
  </conditionalFormatting>
  <conditionalFormatting sqref="C9">
    <cfRule type="expression" priority="128" dxfId="155" stopIfTrue="1">
      <formula>D9="totalizador"</formula>
    </cfRule>
  </conditionalFormatting>
  <conditionalFormatting sqref="C10">
    <cfRule type="expression" priority="127" dxfId="155" stopIfTrue="1">
      <formula>D10="totalizador"</formula>
    </cfRule>
  </conditionalFormatting>
  <conditionalFormatting sqref="C10">
    <cfRule type="expression" priority="126" dxfId="155" stopIfTrue="1">
      <formula>D10="totalizador"</formula>
    </cfRule>
  </conditionalFormatting>
  <conditionalFormatting sqref="C18:C19">
    <cfRule type="expression" priority="125" dxfId="155" stopIfTrue="1">
      <formula>D18="totalizador"</formula>
    </cfRule>
  </conditionalFormatting>
  <conditionalFormatting sqref="C18:C19">
    <cfRule type="expression" priority="124" dxfId="155" stopIfTrue="1">
      <formula>D18="totalizador"</formula>
    </cfRule>
  </conditionalFormatting>
  <conditionalFormatting sqref="C23">
    <cfRule type="expression" priority="123" dxfId="155" stopIfTrue="1">
      <formula>D23="totalizador"</formula>
    </cfRule>
  </conditionalFormatting>
  <conditionalFormatting sqref="C23">
    <cfRule type="expression" priority="122" dxfId="155" stopIfTrue="1">
      <formula>D23="totalizador"</formula>
    </cfRule>
  </conditionalFormatting>
  <conditionalFormatting sqref="C25">
    <cfRule type="expression" priority="121" dxfId="155" stopIfTrue="1">
      <formula>D25="totalizador"</formula>
    </cfRule>
  </conditionalFormatting>
  <conditionalFormatting sqref="C25">
    <cfRule type="expression" priority="120" dxfId="155" stopIfTrue="1">
      <formula>D25="totalizador"</formula>
    </cfRule>
  </conditionalFormatting>
  <conditionalFormatting sqref="C23">
    <cfRule type="expression" priority="119" dxfId="155" stopIfTrue="1">
      <formula>D23="totalizador"</formula>
    </cfRule>
  </conditionalFormatting>
  <conditionalFormatting sqref="C23">
    <cfRule type="expression" priority="118" dxfId="155" stopIfTrue="1">
      <formula>D23="totalizador"</formula>
    </cfRule>
  </conditionalFormatting>
  <conditionalFormatting sqref="C25">
    <cfRule type="expression" priority="117" dxfId="155" stopIfTrue="1">
      <formula>D25="totalizador"</formula>
    </cfRule>
  </conditionalFormatting>
  <conditionalFormatting sqref="C25">
    <cfRule type="expression" priority="116" dxfId="155" stopIfTrue="1">
      <formula>D25="totalizador"</formula>
    </cfRule>
  </conditionalFormatting>
  <conditionalFormatting sqref="C9">
    <cfRule type="expression" priority="115" dxfId="155" stopIfTrue="1">
      <formula>D9="totalizador"</formula>
    </cfRule>
  </conditionalFormatting>
  <conditionalFormatting sqref="C9">
    <cfRule type="expression" priority="114" dxfId="155" stopIfTrue="1">
      <formula>D9="totalizador"</formula>
    </cfRule>
  </conditionalFormatting>
  <conditionalFormatting sqref="C13:C17">
    <cfRule type="expression" priority="113" dxfId="155" stopIfTrue="1">
      <formula>D13="totalizador"</formula>
    </cfRule>
  </conditionalFormatting>
  <conditionalFormatting sqref="C20:C24">
    <cfRule type="expression" priority="112" dxfId="155" stopIfTrue="1">
      <formula>D20="totalizador"</formula>
    </cfRule>
  </conditionalFormatting>
  <conditionalFormatting sqref="C25">
    <cfRule type="expression" priority="111" dxfId="155" stopIfTrue="1">
      <formula>D25="totalizador"</formula>
    </cfRule>
  </conditionalFormatting>
  <conditionalFormatting sqref="C20:C24">
    <cfRule type="expression" priority="110" dxfId="155" stopIfTrue="1">
      <formula>D20="totalizador"</formula>
    </cfRule>
  </conditionalFormatting>
  <conditionalFormatting sqref="C25">
    <cfRule type="expression" priority="109" dxfId="155" stopIfTrue="1">
      <formula>D25="totalizador"</formula>
    </cfRule>
  </conditionalFormatting>
  <conditionalFormatting sqref="C11">
    <cfRule type="expression" priority="85" dxfId="155" stopIfTrue="1">
      <formula>D11="totalizador"</formula>
    </cfRule>
  </conditionalFormatting>
  <conditionalFormatting sqref="D11:H12 D18:H19">
    <cfRule type="expression" priority="55" dxfId="155" stopIfTrue="1">
      <formula>E11="totalizador"</formula>
    </cfRule>
  </conditionalFormatting>
  <conditionalFormatting sqref="D25:H25">
    <cfRule type="expression" priority="53" dxfId="155" stopIfTrue="1">
      <formula>E25="totalizador"</formula>
    </cfRule>
  </conditionalFormatting>
  <conditionalFormatting sqref="D25:H25">
    <cfRule type="expression" priority="51" dxfId="155" stopIfTrue="1">
      <formula>E25="totalizador"</formula>
    </cfRule>
  </conditionalFormatting>
  <conditionalFormatting sqref="D25:H25">
    <cfRule type="expression" priority="48" dxfId="155" stopIfTrue="1">
      <formula>E25="totalizador"</formula>
    </cfRule>
  </conditionalFormatting>
  <conditionalFormatting sqref="D25:H25">
    <cfRule type="expression" priority="45" dxfId="155" stopIfTrue="1">
      <formula>E25="totalizador"</formula>
    </cfRule>
  </conditionalFormatting>
  <conditionalFormatting sqref="D18:H19">
    <cfRule type="expression" priority="41" dxfId="155" stopIfTrue="1">
      <formula>E18="totalizador"</formula>
    </cfRule>
  </conditionalFormatting>
  <conditionalFormatting sqref="D18:H19">
    <cfRule type="expression" priority="40" dxfId="155" stopIfTrue="1">
      <formula>E18="totalizador"</formula>
    </cfRule>
  </conditionalFormatting>
  <conditionalFormatting sqref="D25:H25">
    <cfRule type="expression" priority="37" dxfId="155" stopIfTrue="1">
      <formula>E25="totalizador"</formula>
    </cfRule>
  </conditionalFormatting>
  <conditionalFormatting sqref="D25:H25">
    <cfRule type="expression" priority="36" dxfId="155" stopIfTrue="1">
      <formula>E25="totalizador"</formula>
    </cfRule>
  </conditionalFormatting>
  <conditionalFormatting sqref="D25:H25">
    <cfRule type="expression" priority="33" dxfId="155" stopIfTrue="1">
      <formula>E25="totalizador"</formula>
    </cfRule>
  </conditionalFormatting>
  <conditionalFormatting sqref="D25:H25">
    <cfRule type="expression" priority="32" dxfId="155" stopIfTrue="1">
      <formula>E25="totalizador"</formula>
    </cfRule>
  </conditionalFormatting>
  <conditionalFormatting sqref="D25:H25">
    <cfRule type="expression" priority="27" dxfId="155" stopIfTrue="1">
      <formula>E25="totalizador"</formula>
    </cfRule>
  </conditionalFormatting>
  <conditionalFormatting sqref="D25:H25">
    <cfRule type="expression" priority="25" dxfId="155" stopIfTrue="1">
      <formula>E25="totalizador"</formula>
    </cfRule>
  </conditionalFormatting>
  <conditionalFormatting sqref="D11:H11">
    <cfRule type="expression" priority="24" dxfId="155" stopIfTrue="1">
      <formula>E11="totalizador"</formula>
    </cfRule>
  </conditionalFormatting>
  <conditionalFormatting sqref="D7:H10">
    <cfRule type="expression" priority="23" dxfId="155" stopIfTrue="1">
      <formula>E7="totalizador"</formula>
    </cfRule>
  </conditionalFormatting>
  <conditionalFormatting sqref="D9:H9">
    <cfRule type="expression" priority="22" dxfId="155" stopIfTrue="1">
      <formula>E9="totalizador"</formula>
    </cfRule>
  </conditionalFormatting>
  <conditionalFormatting sqref="D10:H10">
    <cfRule type="expression" priority="21" dxfId="155" stopIfTrue="1">
      <formula>E10="totalizador"</formula>
    </cfRule>
  </conditionalFormatting>
  <conditionalFormatting sqref="D10:H10">
    <cfRule type="expression" priority="20" dxfId="155" stopIfTrue="1">
      <formula>E10="totalizador"</formula>
    </cfRule>
  </conditionalFormatting>
  <conditionalFormatting sqref="D9:H9">
    <cfRule type="expression" priority="19" dxfId="155" stopIfTrue="1">
      <formula>E9="totalizador"</formula>
    </cfRule>
  </conditionalFormatting>
  <conditionalFormatting sqref="D9:H9">
    <cfRule type="expression" priority="18" dxfId="155" stopIfTrue="1">
      <formula>E9="totalizador"</formula>
    </cfRule>
  </conditionalFormatting>
  <conditionalFormatting sqref="D13:H17">
    <cfRule type="expression" priority="17" dxfId="155" stopIfTrue="1">
      <formula>E13="totalizador"</formula>
    </cfRule>
  </conditionalFormatting>
  <conditionalFormatting sqref="D13:H17">
    <cfRule type="expression" priority="16" dxfId="155" stopIfTrue="1">
      <formula>E13="totalizador"</formula>
    </cfRule>
  </conditionalFormatting>
  <conditionalFormatting sqref="D13:H17">
    <cfRule type="expression" priority="15" dxfId="155" stopIfTrue="1">
      <formula>E13="totalizador"</formula>
    </cfRule>
  </conditionalFormatting>
  <conditionalFormatting sqref="D13:H17">
    <cfRule type="expression" priority="14" dxfId="155" stopIfTrue="1">
      <formula>E13="totalizador"</formula>
    </cfRule>
  </conditionalFormatting>
  <conditionalFormatting sqref="D20:H24">
    <cfRule type="expression" priority="13" dxfId="155" stopIfTrue="1">
      <formula>E20="totalizador"</formula>
    </cfRule>
  </conditionalFormatting>
  <conditionalFormatting sqref="D23:H23">
    <cfRule type="expression" priority="12" dxfId="155" stopIfTrue="1">
      <formula>E23="totalizador"</formula>
    </cfRule>
  </conditionalFormatting>
  <conditionalFormatting sqref="D23:H23">
    <cfRule type="expression" priority="11" dxfId="155" stopIfTrue="1">
      <formula>E23="totalizador"</formula>
    </cfRule>
  </conditionalFormatting>
  <conditionalFormatting sqref="D20:H24">
    <cfRule type="expression" priority="10" dxfId="155" stopIfTrue="1">
      <formula>E20="totalizador"</formula>
    </cfRule>
  </conditionalFormatting>
  <conditionalFormatting sqref="D23:H23">
    <cfRule type="expression" priority="9" dxfId="155" stopIfTrue="1">
      <formula>E23="totalizador"</formula>
    </cfRule>
  </conditionalFormatting>
  <conditionalFormatting sqref="D20:H24">
    <cfRule type="expression" priority="8" dxfId="155" stopIfTrue="1">
      <formula>E20="totalizador"</formula>
    </cfRule>
  </conditionalFormatting>
  <conditionalFormatting sqref="D23:H23">
    <cfRule type="expression" priority="7" dxfId="155" stopIfTrue="1">
      <formula>E23="totalizador"</formula>
    </cfRule>
  </conditionalFormatting>
  <conditionalFormatting sqref="D23:H23">
    <cfRule type="expression" priority="6" dxfId="155" stopIfTrue="1">
      <formula>E23="totalizador"</formula>
    </cfRule>
  </conditionalFormatting>
  <conditionalFormatting sqref="D23:H23">
    <cfRule type="expression" priority="5" dxfId="155" stopIfTrue="1">
      <formula>E23="totalizador"</formula>
    </cfRule>
  </conditionalFormatting>
  <conditionalFormatting sqref="D23:H23">
    <cfRule type="expression" priority="4" dxfId="155" stopIfTrue="1">
      <formula>E23="totalizador"</formula>
    </cfRule>
  </conditionalFormatting>
  <conditionalFormatting sqref="D23:H23">
    <cfRule type="expression" priority="3" dxfId="155" stopIfTrue="1">
      <formula>E23="totalizador"</formula>
    </cfRule>
  </conditionalFormatting>
  <conditionalFormatting sqref="D20:H24">
    <cfRule type="expression" priority="2" dxfId="155" stopIfTrue="1">
      <formula>E20="totalizador"</formula>
    </cfRule>
  </conditionalFormatting>
  <conditionalFormatting sqref="D20:H24">
    <cfRule type="expression" priority="1" dxfId="155" stopIfTrue="1">
      <formula>E20="totalizador"</formula>
    </cfRule>
  </conditionalFormatting>
  <conditionalFormatting sqref="I9:I10 I12 I19">
    <cfRule type="expression" priority="161" dxfId="155" stopIfTrue="1">
      <formula>'Ctas de resultados isapres cerr'!#REF!="totalizador"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5.83203125" style="26" customWidth="1"/>
    <col min="8" max="10" width="17.5" style="26" bestFit="1" customWidth="1"/>
    <col min="11" max="11" width="15.83203125" style="26" customWidth="1"/>
    <col min="12" max="12" width="19.83203125" style="26" bestFit="1" customWidth="1"/>
    <col min="13" max="13" width="19.5" style="26" customWidth="1"/>
    <col min="14" max="20" width="9" style="27" customWidth="1"/>
    <col min="21" max="21" width="12" style="25" customWidth="1"/>
    <col min="22" max="16384" width="9" style="27" customWidth="1"/>
  </cols>
  <sheetData>
    <row r="1" spans="3:13" ht="12.75"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3:13" ht="12.75">
      <c r="C2" s="349" t="s">
        <v>274</v>
      </c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3:13" ht="12.75">
      <c r="C3" s="407" t="s">
        <v>302</v>
      </c>
      <c r="D3" s="408"/>
      <c r="E3" s="408"/>
      <c r="F3" s="408"/>
      <c r="G3" s="408"/>
      <c r="H3" s="408"/>
      <c r="I3" s="408"/>
      <c r="J3" s="408"/>
      <c r="K3" s="408"/>
      <c r="L3" s="408"/>
      <c r="M3" s="409"/>
    </row>
    <row r="4" spans="1:13" ht="12.75">
      <c r="A4" s="28"/>
      <c r="B4" s="28"/>
      <c r="C4" s="467" t="s">
        <v>251</v>
      </c>
      <c r="D4" s="468"/>
      <c r="E4" s="468"/>
      <c r="F4" s="468"/>
      <c r="G4" s="468"/>
      <c r="H4" s="468"/>
      <c r="I4" s="468"/>
      <c r="J4" s="468"/>
      <c r="K4" s="468"/>
      <c r="L4" s="469"/>
      <c r="M4" s="470"/>
    </row>
    <row r="5" spans="1:13" ht="15.75" customHeight="1">
      <c r="A5" s="466" t="s">
        <v>21</v>
      </c>
      <c r="B5" s="146"/>
      <c r="C5" s="396" t="s">
        <v>22</v>
      </c>
      <c r="D5" s="396" t="s">
        <v>6</v>
      </c>
      <c r="E5" s="396" t="s">
        <v>52</v>
      </c>
      <c r="F5" s="396" t="s">
        <v>7</v>
      </c>
      <c r="G5" s="396" t="s">
        <v>278</v>
      </c>
      <c r="H5" s="396" t="s">
        <v>306</v>
      </c>
      <c r="I5" s="396" t="s">
        <v>29</v>
      </c>
      <c r="J5" s="396" t="s">
        <v>48</v>
      </c>
      <c r="K5" s="396" t="s">
        <v>9</v>
      </c>
      <c r="L5" s="396" t="s">
        <v>17</v>
      </c>
      <c r="M5" s="416" t="s">
        <v>346</v>
      </c>
    </row>
    <row r="6" spans="1:13" ht="23.25" customHeight="1">
      <c r="A6" s="466"/>
      <c r="B6" s="14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416"/>
    </row>
    <row r="7" spans="1:13" ht="12.75">
      <c r="A7" s="186"/>
      <c r="B7" s="462" t="s">
        <v>235</v>
      </c>
      <c r="C7" s="194" t="s">
        <v>166</v>
      </c>
      <c r="D7" s="137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25.5">
      <c r="A8" s="134">
        <v>40110</v>
      </c>
      <c r="B8" s="462"/>
      <c r="C8" s="123" t="s">
        <v>93</v>
      </c>
      <c r="D8" s="138">
        <v>471657774</v>
      </c>
      <c r="E8" s="138">
        <v>568228556</v>
      </c>
      <c r="F8" s="138">
        <v>157322380</v>
      </c>
      <c r="G8" s="138">
        <v>7282065</v>
      </c>
      <c r="H8" s="138">
        <v>431805893</v>
      </c>
      <c r="I8" s="138">
        <v>548957228</v>
      </c>
      <c r="J8" s="138">
        <v>415339895</v>
      </c>
      <c r="K8" s="138">
        <v>0</v>
      </c>
      <c r="L8" s="139">
        <v>2600593791</v>
      </c>
      <c r="M8" s="139">
        <v>2168787898</v>
      </c>
    </row>
    <row r="9" spans="1:13" ht="25.5">
      <c r="A9" s="134">
        <v>40120</v>
      </c>
      <c r="B9" s="462"/>
      <c r="C9" s="123" t="s">
        <v>94</v>
      </c>
      <c r="D9" s="138">
        <v>4434859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50740972</v>
      </c>
      <c r="K9" s="138">
        <v>0</v>
      </c>
      <c r="L9" s="139">
        <v>55175831</v>
      </c>
      <c r="M9" s="139">
        <v>55175831</v>
      </c>
    </row>
    <row r="10" spans="1:13" ht="25.5">
      <c r="A10" s="134">
        <v>40130</v>
      </c>
      <c r="B10" s="462"/>
      <c r="C10" s="123" t="s">
        <v>95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9">
        <v>0</v>
      </c>
      <c r="M10" s="139">
        <v>0</v>
      </c>
    </row>
    <row r="11" spans="1:13" ht="25.5">
      <c r="A11" s="134">
        <v>40140</v>
      </c>
      <c r="B11" s="462"/>
      <c r="C11" s="123" t="s">
        <v>96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9">
        <v>0</v>
      </c>
      <c r="M11" s="139">
        <v>0</v>
      </c>
    </row>
    <row r="12" spans="1:13" ht="12.75">
      <c r="A12" s="134">
        <v>40150</v>
      </c>
      <c r="B12" s="462"/>
      <c r="C12" s="123" t="s">
        <v>97</v>
      </c>
      <c r="D12" s="138">
        <v>65565946</v>
      </c>
      <c r="E12" s="138">
        <v>66449012</v>
      </c>
      <c r="F12" s="138">
        <v>610923</v>
      </c>
      <c r="G12" s="138">
        <v>4340</v>
      </c>
      <c r="H12" s="138">
        <v>0</v>
      </c>
      <c r="I12" s="138">
        <v>702328</v>
      </c>
      <c r="J12" s="138">
        <v>35863001</v>
      </c>
      <c r="K12" s="138">
        <v>0</v>
      </c>
      <c r="L12" s="139">
        <v>169195550</v>
      </c>
      <c r="M12" s="139">
        <v>169195550</v>
      </c>
    </row>
    <row r="13" spans="1:13" ht="12.75">
      <c r="A13" s="187"/>
      <c r="B13" s="462"/>
      <c r="C13" s="194" t="s">
        <v>167</v>
      </c>
      <c r="D13" s="138"/>
      <c r="E13" s="138"/>
      <c r="F13" s="138"/>
      <c r="G13" s="138"/>
      <c r="H13" s="138"/>
      <c r="I13" s="138"/>
      <c r="J13" s="138"/>
      <c r="K13" s="138"/>
      <c r="L13" s="139"/>
      <c r="M13" s="139">
        <v>0</v>
      </c>
    </row>
    <row r="14" spans="1:13" ht="25.5">
      <c r="A14" s="134">
        <v>40160</v>
      </c>
      <c r="B14" s="462"/>
      <c r="C14" s="123" t="s">
        <v>98</v>
      </c>
      <c r="D14" s="138">
        <v>-479312182</v>
      </c>
      <c r="E14" s="138">
        <v>-508475260</v>
      </c>
      <c r="F14" s="138">
        <v>-148280609</v>
      </c>
      <c r="G14" s="138">
        <v>-6502231</v>
      </c>
      <c r="H14" s="138">
        <v>-383397321</v>
      </c>
      <c r="I14" s="138">
        <v>-532213345</v>
      </c>
      <c r="J14" s="138">
        <v>-51999704</v>
      </c>
      <c r="K14" s="138">
        <v>0</v>
      </c>
      <c r="L14" s="139">
        <v>-2110180652</v>
      </c>
      <c r="M14" s="139">
        <v>-1726783331</v>
      </c>
    </row>
    <row r="15" spans="1:13" ht="25.5">
      <c r="A15" s="134">
        <v>40170</v>
      </c>
      <c r="B15" s="462"/>
      <c r="C15" s="123" t="s">
        <v>99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9">
        <v>0</v>
      </c>
      <c r="M15" s="139">
        <v>0</v>
      </c>
    </row>
    <row r="16" spans="1:13" ht="12.75">
      <c r="A16" s="134">
        <v>40180</v>
      </c>
      <c r="B16" s="462"/>
      <c r="C16" s="123" t="s">
        <v>100</v>
      </c>
      <c r="D16" s="138">
        <v>-28919744</v>
      </c>
      <c r="E16" s="138">
        <v>-33622072</v>
      </c>
      <c r="F16" s="138">
        <v>-7256830</v>
      </c>
      <c r="G16" s="138">
        <v>-1265656</v>
      </c>
      <c r="H16" s="138">
        <v>-23699434</v>
      </c>
      <c r="I16" s="138">
        <v>-38355028</v>
      </c>
      <c r="J16" s="138">
        <v>0</v>
      </c>
      <c r="K16" s="138">
        <v>0</v>
      </c>
      <c r="L16" s="139">
        <v>-133118764</v>
      </c>
      <c r="M16" s="139">
        <v>-109419330</v>
      </c>
    </row>
    <row r="17" spans="1:13" ht="25.5">
      <c r="A17" s="134">
        <v>40190</v>
      </c>
      <c r="B17" s="462"/>
      <c r="C17" s="123" t="s">
        <v>101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-445518685</v>
      </c>
      <c r="K17" s="138">
        <v>0</v>
      </c>
      <c r="L17" s="139">
        <v>-445518685</v>
      </c>
      <c r="M17" s="139">
        <v>-445518685</v>
      </c>
    </row>
    <row r="18" spans="1:13" ht="12.75">
      <c r="A18" s="134">
        <v>40200</v>
      </c>
      <c r="B18" s="462"/>
      <c r="C18" s="123" t="s">
        <v>102</v>
      </c>
      <c r="D18" s="138">
        <v>-30002789</v>
      </c>
      <c r="E18" s="138">
        <v>-86794436</v>
      </c>
      <c r="F18" s="138">
        <v>0</v>
      </c>
      <c r="G18" s="138">
        <v>-574</v>
      </c>
      <c r="H18" s="138">
        <v>-5682949</v>
      </c>
      <c r="I18" s="138">
        <v>0</v>
      </c>
      <c r="J18" s="138">
        <v>0</v>
      </c>
      <c r="K18" s="138">
        <v>0</v>
      </c>
      <c r="L18" s="139">
        <v>-122480748</v>
      </c>
      <c r="M18" s="139">
        <v>-116797799</v>
      </c>
    </row>
    <row r="19" spans="1:13" ht="12.75">
      <c r="A19" s="134">
        <v>40210</v>
      </c>
      <c r="B19" s="462"/>
      <c r="C19" s="123" t="s">
        <v>103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9">
        <v>0</v>
      </c>
      <c r="M19" s="139">
        <v>0</v>
      </c>
    </row>
    <row r="20" spans="1:13" ht="12.75">
      <c r="A20" s="134">
        <v>40220</v>
      </c>
      <c r="B20" s="462"/>
      <c r="C20" s="123" t="s">
        <v>104</v>
      </c>
      <c r="D20" s="138">
        <v>59874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9">
        <v>59874</v>
      </c>
      <c r="M20" s="139">
        <v>59874</v>
      </c>
    </row>
    <row r="21" spans="1:13" ht="12.75">
      <c r="A21" s="134">
        <v>40230</v>
      </c>
      <c r="B21" s="462"/>
      <c r="C21" s="123" t="s">
        <v>105</v>
      </c>
      <c r="D21" s="138">
        <v>-807714</v>
      </c>
      <c r="E21" s="138">
        <v>0</v>
      </c>
      <c r="F21" s="138">
        <v>-136512</v>
      </c>
      <c r="G21" s="138">
        <v>0</v>
      </c>
      <c r="H21" s="138">
        <v>-1677148</v>
      </c>
      <c r="I21" s="138">
        <v>0</v>
      </c>
      <c r="J21" s="138">
        <v>-558543</v>
      </c>
      <c r="K21" s="138">
        <v>-742</v>
      </c>
      <c r="L21" s="139">
        <v>-3180659</v>
      </c>
      <c r="M21" s="139">
        <v>-1503511</v>
      </c>
    </row>
    <row r="22" spans="1:13" ht="12.75">
      <c r="A22" s="134">
        <v>40240</v>
      </c>
      <c r="B22" s="462"/>
      <c r="C22" s="123" t="s">
        <v>106</v>
      </c>
      <c r="D22" s="138">
        <v>3591815</v>
      </c>
      <c r="E22" s="138">
        <v>0</v>
      </c>
      <c r="F22" s="138">
        <v>753317</v>
      </c>
      <c r="G22" s="138">
        <v>0</v>
      </c>
      <c r="H22" s="138">
        <v>0</v>
      </c>
      <c r="I22" s="138">
        <v>2265658</v>
      </c>
      <c r="J22" s="138">
        <v>0</v>
      </c>
      <c r="K22" s="138">
        <v>0</v>
      </c>
      <c r="L22" s="139">
        <v>6610790</v>
      </c>
      <c r="M22" s="139">
        <v>6610790</v>
      </c>
    </row>
    <row r="23" spans="1:13" ht="12.75">
      <c r="A23" s="134">
        <v>40250</v>
      </c>
      <c r="B23" s="462"/>
      <c r="C23" s="123" t="s">
        <v>107</v>
      </c>
      <c r="D23" s="138">
        <v>-553180</v>
      </c>
      <c r="E23" s="138">
        <v>409250</v>
      </c>
      <c r="F23" s="138">
        <v>-2285382</v>
      </c>
      <c r="G23" s="138">
        <v>0</v>
      </c>
      <c r="H23" s="138">
        <v>473932</v>
      </c>
      <c r="I23" s="138">
        <v>-1481855</v>
      </c>
      <c r="J23" s="138">
        <v>-5840360</v>
      </c>
      <c r="K23" s="138">
        <v>0</v>
      </c>
      <c r="L23" s="139">
        <v>-9277595</v>
      </c>
      <c r="M23" s="139">
        <v>-9751527</v>
      </c>
    </row>
    <row r="24" spans="1:13" ht="12.75">
      <c r="A24" s="134">
        <v>40260</v>
      </c>
      <c r="B24" s="462"/>
      <c r="C24" s="123" t="s">
        <v>108</v>
      </c>
      <c r="D24" s="138">
        <v>-147795</v>
      </c>
      <c r="E24" s="138">
        <v>0</v>
      </c>
      <c r="F24" s="138">
        <v>4102344</v>
      </c>
      <c r="G24" s="138">
        <v>-82094</v>
      </c>
      <c r="H24" s="138">
        <v>5821119</v>
      </c>
      <c r="I24" s="138">
        <v>26001179</v>
      </c>
      <c r="J24" s="138">
        <v>-831308</v>
      </c>
      <c r="K24" s="138">
        <v>324</v>
      </c>
      <c r="L24" s="139">
        <v>34863769</v>
      </c>
      <c r="M24" s="139">
        <v>29042650</v>
      </c>
    </row>
    <row r="25" spans="1:13" ht="25.5">
      <c r="A25" s="192">
        <v>40000</v>
      </c>
      <c r="B25" s="462"/>
      <c r="C25" s="211" t="s">
        <v>232</v>
      </c>
      <c r="D25" s="214">
        <v>5566864</v>
      </c>
      <c r="E25" s="214">
        <v>6195050</v>
      </c>
      <c r="F25" s="214">
        <v>4829631</v>
      </c>
      <c r="G25" s="214">
        <v>-564150</v>
      </c>
      <c r="H25" s="214">
        <v>23644092</v>
      </c>
      <c r="I25" s="214">
        <v>5876165</v>
      </c>
      <c r="J25" s="214">
        <v>-2804732</v>
      </c>
      <c r="K25" s="214">
        <v>-418</v>
      </c>
      <c r="L25" s="214">
        <v>42742502</v>
      </c>
      <c r="M25" s="253">
        <v>19098410</v>
      </c>
    </row>
    <row r="26" spans="1:13" ht="25.5">
      <c r="A26" s="134">
        <v>41100</v>
      </c>
      <c r="B26" s="462" t="s">
        <v>236</v>
      </c>
      <c r="C26" s="123" t="s">
        <v>109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9">
        <v>0</v>
      </c>
      <c r="M26" s="139">
        <v>0</v>
      </c>
    </row>
    <row r="27" spans="1:13" ht="25.5">
      <c r="A27" s="134">
        <v>41110</v>
      </c>
      <c r="B27" s="462"/>
      <c r="C27" s="123" t="s">
        <v>110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9">
        <v>0</v>
      </c>
      <c r="M27" s="139">
        <v>0</v>
      </c>
    </row>
    <row r="28" spans="1:13" ht="25.5">
      <c r="A28" s="134">
        <v>41120</v>
      </c>
      <c r="B28" s="462"/>
      <c r="C28" s="123" t="s">
        <v>111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9">
        <v>0</v>
      </c>
      <c r="M28" s="139">
        <v>0</v>
      </c>
    </row>
    <row r="29" spans="1:13" ht="25.5">
      <c r="A29" s="134">
        <v>41130</v>
      </c>
      <c r="B29" s="462"/>
      <c r="C29" s="123" t="s">
        <v>112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9">
        <v>0</v>
      </c>
      <c r="M29" s="139">
        <v>0</v>
      </c>
    </row>
    <row r="30" spans="1:13" ht="25.5">
      <c r="A30" s="134">
        <v>41140</v>
      </c>
      <c r="B30" s="462"/>
      <c r="C30" s="123" t="s">
        <v>113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9">
        <v>0</v>
      </c>
      <c r="M30" s="139">
        <v>0</v>
      </c>
    </row>
    <row r="31" spans="1:13" ht="25.5">
      <c r="A31" s="134">
        <v>41150</v>
      </c>
      <c r="B31" s="462"/>
      <c r="C31" s="123" t="s">
        <v>114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9">
        <v>0</v>
      </c>
      <c r="M31" s="139">
        <v>0</v>
      </c>
    </row>
    <row r="32" spans="1:13" ht="25.5">
      <c r="A32" s="134">
        <v>41160</v>
      </c>
      <c r="B32" s="462"/>
      <c r="C32" s="123" t="s">
        <v>115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9">
        <v>0</v>
      </c>
      <c r="M32" s="139">
        <v>0</v>
      </c>
    </row>
    <row r="33" spans="1:13" ht="12.75">
      <c r="A33" s="134">
        <v>41170</v>
      </c>
      <c r="B33" s="462"/>
      <c r="C33" s="123" t="s">
        <v>116</v>
      </c>
      <c r="D33" s="138">
        <v>-5525903</v>
      </c>
      <c r="E33" s="138">
        <v>-43116402</v>
      </c>
      <c r="F33" s="138">
        <v>-15620000</v>
      </c>
      <c r="G33" s="138">
        <v>0</v>
      </c>
      <c r="H33" s="138">
        <v>-6627698</v>
      </c>
      <c r="I33" s="138">
        <v>-73817856</v>
      </c>
      <c r="J33" s="138">
        <v>-2096798</v>
      </c>
      <c r="K33" s="138">
        <v>0</v>
      </c>
      <c r="L33" s="139">
        <v>-146804657</v>
      </c>
      <c r="M33" s="139">
        <v>-140176959</v>
      </c>
    </row>
    <row r="34" spans="1:13" ht="25.5">
      <c r="A34" s="134">
        <v>41180</v>
      </c>
      <c r="B34" s="462"/>
      <c r="C34" s="123" t="s">
        <v>117</v>
      </c>
      <c r="D34" s="138">
        <v>2714545</v>
      </c>
      <c r="E34" s="138">
        <v>0</v>
      </c>
      <c r="F34" s="138">
        <v>0</v>
      </c>
      <c r="G34" s="138">
        <v>4476561</v>
      </c>
      <c r="H34" s="138">
        <v>0</v>
      </c>
      <c r="I34" s="138">
        <v>0</v>
      </c>
      <c r="J34" s="138">
        <v>51945</v>
      </c>
      <c r="K34" s="138">
        <v>0</v>
      </c>
      <c r="L34" s="139">
        <v>7243051</v>
      </c>
      <c r="M34" s="139">
        <v>7243051</v>
      </c>
    </row>
    <row r="35" spans="1:13" ht="12.75">
      <c r="A35" s="134">
        <v>41190</v>
      </c>
      <c r="B35" s="462"/>
      <c r="C35" s="123" t="s">
        <v>118</v>
      </c>
      <c r="D35" s="138">
        <v>-1359676</v>
      </c>
      <c r="E35" s="138">
        <v>-789436</v>
      </c>
      <c r="F35" s="138">
        <v>-353156</v>
      </c>
      <c r="G35" s="138">
        <v>0</v>
      </c>
      <c r="H35" s="138">
        <v>-242284</v>
      </c>
      <c r="I35" s="138">
        <v>-1712288</v>
      </c>
      <c r="J35" s="138">
        <v>-750797</v>
      </c>
      <c r="K35" s="138">
        <v>0</v>
      </c>
      <c r="L35" s="139">
        <v>-5207637</v>
      </c>
      <c r="M35" s="139">
        <v>-4965353</v>
      </c>
    </row>
    <row r="36" spans="1:13" ht="25.5">
      <c r="A36" s="134">
        <v>41200</v>
      </c>
      <c r="B36" s="462"/>
      <c r="C36" s="123" t="s">
        <v>119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9">
        <v>0</v>
      </c>
      <c r="M36" s="139">
        <v>0</v>
      </c>
    </row>
    <row r="37" spans="1:13" ht="12.75">
      <c r="A37" s="134">
        <v>41210</v>
      </c>
      <c r="B37" s="462"/>
      <c r="C37" s="123" t="s">
        <v>120</v>
      </c>
      <c r="D37" s="138">
        <v>0</v>
      </c>
      <c r="E37" s="138">
        <v>-381467</v>
      </c>
      <c r="F37" s="138">
        <v>-17083</v>
      </c>
      <c r="G37" s="138">
        <v>0</v>
      </c>
      <c r="H37" s="138">
        <v>0</v>
      </c>
      <c r="I37" s="138">
        <v>-219065</v>
      </c>
      <c r="J37" s="138">
        <v>-2235306</v>
      </c>
      <c r="K37" s="138">
        <v>0</v>
      </c>
      <c r="L37" s="139">
        <v>-2852921</v>
      </c>
      <c r="M37" s="139">
        <v>-2852921</v>
      </c>
    </row>
    <row r="38" spans="1:13" ht="12.75">
      <c r="A38" s="134">
        <v>41220</v>
      </c>
      <c r="B38" s="462"/>
      <c r="C38" s="123" t="s">
        <v>121</v>
      </c>
      <c r="D38" s="138">
        <v>0</v>
      </c>
      <c r="E38" s="138">
        <v>9000000</v>
      </c>
      <c r="F38" s="138">
        <v>0</v>
      </c>
      <c r="G38" s="138">
        <v>0</v>
      </c>
      <c r="H38" s="138">
        <v>-87247944</v>
      </c>
      <c r="I38" s="138">
        <v>0</v>
      </c>
      <c r="J38" s="138">
        <v>0</v>
      </c>
      <c r="K38" s="138">
        <v>0</v>
      </c>
      <c r="L38" s="139">
        <v>-78247944</v>
      </c>
      <c r="M38" s="139">
        <v>9000000</v>
      </c>
    </row>
    <row r="39" spans="1:13" ht="12.75">
      <c r="A39" s="134">
        <v>41230</v>
      </c>
      <c r="B39" s="462"/>
      <c r="C39" s="123" t="s">
        <v>122</v>
      </c>
      <c r="D39" s="138">
        <v>-8987306</v>
      </c>
      <c r="E39" s="138">
        <v>-7710000</v>
      </c>
      <c r="F39" s="138">
        <v>0</v>
      </c>
      <c r="G39" s="138">
        <v>0</v>
      </c>
      <c r="H39" s="138">
        <v>0</v>
      </c>
      <c r="I39" s="138">
        <v>0</v>
      </c>
      <c r="J39" s="138">
        <v>-3000000</v>
      </c>
      <c r="K39" s="138">
        <v>0</v>
      </c>
      <c r="L39" s="139">
        <v>-19697306</v>
      </c>
      <c r="M39" s="139">
        <v>-19697306</v>
      </c>
    </row>
    <row r="40" spans="1:13" ht="12.75">
      <c r="A40" s="134">
        <v>41240</v>
      </c>
      <c r="B40" s="462"/>
      <c r="C40" s="123" t="s">
        <v>123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9">
        <v>0</v>
      </c>
      <c r="M40" s="139">
        <v>0</v>
      </c>
    </row>
    <row r="41" spans="1:13" ht="25.5">
      <c r="A41" s="134">
        <v>41250</v>
      </c>
      <c r="B41" s="462"/>
      <c r="C41" s="123" t="s">
        <v>124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9">
        <v>0</v>
      </c>
      <c r="M41" s="139">
        <v>0</v>
      </c>
    </row>
    <row r="42" spans="1:13" ht="25.5">
      <c r="A42" s="134">
        <v>41260</v>
      </c>
      <c r="B42" s="462"/>
      <c r="C42" s="123" t="s">
        <v>125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9">
        <v>0</v>
      </c>
      <c r="M42" s="139">
        <v>0</v>
      </c>
    </row>
    <row r="43" spans="1:13" ht="25.5">
      <c r="A43" s="134">
        <v>41270</v>
      </c>
      <c r="B43" s="462"/>
      <c r="C43" s="123" t="s">
        <v>126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9">
        <v>0</v>
      </c>
      <c r="M43" s="139">
        <v>0</v>
      </c>
    </row>
    <row r="44" spans="1:13" ht="25.5">
      <c r="A44" s="134">
        <v>41280</v>
      </c>
      <c r="B44" s="462"/>
      <c r="C44" s="123" t="s">
        <v>127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9">
        <v>0</v>
      </c>
      <c r="M44" s="139">
        <v>0</v>
      </c>
    </row>
    <row r="45" spans="1:13" ht="12.75">
      <c r="A45" s="134">
        <v>41290</v>
      </c>
      <c r="B45" s="462"/>
      <c r="C45" s="123" t="s">
        <v>128</v>
      </c>
      <c r="D45" s="138">
        <v>6770864</v>
      </c>
      <c r="E45" s="138">
        <v>43173665</v>
      </c>
      <c r="F45" s="138">
        <v>11327872</v>
      </c>
      <c r="G45" s="138">
        <v>0</v>
      </c>
      <c r="H45" s="138">
        <v>2531572</v>
      </c>
      <c r="I45" s="138">
        <v>130580511</v>
      </c>
      <c r="J45" s="138">
        <v>1741745</v>
      </c>
      <c r="K45" s="138">
        <v>0</v>
      </c>
      <c r="L45" s="139">
        <v>196126229</v>
      </c>
      <c r="M45" s="139">
        <v>193594657</v>
      </c>
    </row>
    <row r="46" spans="1:13" ht="12.75">
      <c r="A46" s="134">
        <v>41300</v>
      </c>
      <c r="B46" s="462"/>
      <c r="C46" s="123" t="s">
        <v>104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9">
        <v>0</v>
      </c>
      <c r="M46" s="139">
        <v>0</v>
      </c>
    </row>
    <row r="47" spans="1:13" ht="12.75">
      <c r="A47" s="134">
        <v>41310</v>
      </c>
      <c r="B47" s="462"/>
      <c r="C47" s="123" t="s">
        <v>106</v>
      </c>
      <c r="D47" s="138">
        <v>0</v>
      </c>
      <c r="E47" s="138">
        <v>1505511</v>
      </c>
      <c r="F47" s="138">
        <v>0</v>
      </c>
      <c r="G47" s="138">
        <v>0</v>
      </c>
      <c r="H47" s="138">
        <v>1752237</v>
      </c>
      <c r="I47" s="138">
        <v>0</v>
      </c>
      <c r="J47" s="138">
        <v>0</v>
      </c>
      <c r="K47" s="138">
        <v>2821</v>
      </c>
      <c r="L47" s="139">
        <v>3260569</v>
      </c>
      <c r="M47" s="139">
        <v>1508332</v>
      </c>
    </row>
    <row r="48" spans="1:13" ht="12.75">
      <c r="A48" s="134">
        <v>41320</v>
      </c>
      <c r="B48" s="462"/>
      <c r="C48" s="123" t="s">
        <v>107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9">
        <v>0</v>
      </c>
      <c r="M48" s="139">
        <v>0</v>
      </c>
    </row>
    <row r="49" spans="1:13" ht="12.75">
      <c r="A49" s="185">
        <v>41330</v>
      </c>
      <c r="B49" s="462"/>
      <c r="C49" s="123" t="s">
        <v>108</v>
      </c>
      <c r="D49" s="138">
        <v>0</v>
      </c>
      <c r="E49" s="138">
        <v>0</v>
      </c>
      <c r="F49" s="138">
        <v>0</v>
      </c>
      <c r="G49" s="138">
        <v>-1021188</v>
      </c>
      <c r="H49" s="138">
        <v>66958796</v>
      </c>
      <c r="I49" s="138">
        <v>0</v>
      </c>
      <c r="J49" s="138">
        <v>6000000</v>
      </c>
      <c r="K49" s="138">
        <v>0</v>
      </c>
      <c r="L49" s="139">
        <v>71937608</v>
      </c>
      <c r="M49" s="139">
        <v>4978812</v>
      </c>
    </row>
    <row r="50" spans="1:13" ht="25.5">
      <c r="A50" s="192">
        <v>41000</v>
      </c>
      <c r="B50" s="462"/>
      <c r="C50" s="211" t="s">
        <v>233</v>
      </c>
      <c r="D50" s="216">
        <v>-6387476</v>
      </c>
      <c r="E50" s="216">
        <v>1681871</v>
      </c>
      <c r="F50" s="216">
        <v>-4662367</v>
      </c>
      <c r="G50" s="216">
        <v>3455373</v>
      </c>
      <c r="H50" s="216">
        <v>-22875321</v>
      </c>
      <c r="I50" s="216">
        <v>54831302</v>
      </c>
      <c r="J50" s="216">
        <v>-289211</v>
      </c>
      <c r="K50" s="216">
        <v>2821</v>
      </c>
      <c r="L50" s="216">
        <v>25756992</v>
      </c>
      <c r="M50" s="253">
        <v>48632313</v>
      </c>
    </row>
    <row r="51" spans="1:13" ht="12.75">
      <c r="A51" s="134">
        <v>42100</v>
      </c>
      <c r="B51" s="462" t="s">
        <v>237</v>
      </c>
      <c r="C51" s="123" t="s">
        <v>129</v>
      </c>
      <c r="D51" s="138">
        <v>0</v>
      </c>
      <c r="E51" s="138">
        <v>0</v>
      </c>
      <c r="F51" s="138">
        <v>0</v>
      </c>
      <c r="G51" s="138">
        <v>0</v>
      </c>
      <c r="H51" s="138">
        <v>3730</v>
      </c>
      <c r="I51" s="138">
        <v>0</v>
      </c>
      <c r="J51" s="138">
        <v>0</v>
      </c>
      <c r="K51" s="138">
        <v>0</v>
      </c>
      <c r="L51" s="139">
        <v>3730</v>
      </c>
      <c r="M51" s="139">
        <v>0</v>
      </c>
    </row>
    <row r="52" spans="1:13" ht="25.5">
      <c r="A52" s="134">
        <v>42110</v>
      </c>
      <c r="B52" s="462"/>
      <c r="C52" s="123" t="s">
        <v>130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9">
        <v>0</v>
      </c>
      <c r="M52" s="139">
        <v>0</v>
      </c>
    </row>
    <row r="53" spans="1:13" ht="25.5">
      <c r="A53" s="134">
        <v>42120</v>
      </c>
      <c r="B53" s="462"/>
      <c r="C53" s="123" t="s">
        <v>131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9">
        <v>0</v>
      </c>
      <c r="M53" s="139">
        <v>0</v>
      </c>
    </row>
    <row r="54" spans="1:13" ht="12.75">
      <c r="A54" s="134">
        <v>42130</v>
      </c>
      <c r="B54" s="462"/>
      <c r="C54" s="123" t="s">
        <v>132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9">
        <v>0</v>
      </c>
      <c r="M54" s="139">
        <v>0</v>
      </c>
    </row>
    <row r="55" spans="1:13" ht="25.5">
      <c r="A55" s="134">
        <v>42130</v>
      </c>
      <c r="B55" s="462"/>
      <c r="C55" s="123" t="s">
        <v>133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3000000</v>
      </c>
      <c r="K55" s="138">
        <v>0</v>
      </c>
      <c r="L55" s="139">
        <v>3000000</v>
      </c>
      <c r="M55" s="139">
        <v>3000000</v>
      </c>
    </row>
    <row r="56" spans="1:13" ht="25.5">
      <c r="A56" s="185">
        <v>42140</v>
      </c>
      <c r="B56" s="462"/>
      <c r="C56" s="123" t="s">
        <v>134</v>
      </c>
      <c r="D56" s="138">
        <v>0</v>
      </c>
      <c r="E56" s="138">
        <v>58254423</v>
      </c>
      <c r="F56" s="138">
        <v>0</v>
      </c>
      <c r="G56" s="138">
        <v>0</v>
      </c>
      <c r="H56" s="138">
        <v>4604288</v>
      </c>
      <c r="I56" s="138">
        <v>0</v>
      </c>
      <c r="J56" s="138">
        <v>0</v>
      </c>
      <c r="K56" s="138">
        <v>0</v>
      </c>
      <c r="L56" s="139">
        <v>62858711</v>
      </c>
      <c r="M56" s="139">
        <v>58254423</v>
      </c>
    </row>
    <row r="57" spans="1:13" ht="12.75">
      <c r="A57" s="192">
        <v>42150</v>
      </c>
      <c r="B57" s="462"/>
      <c r="C57" s="211" t="s">
        <v>135</v>
      </c>
      <c r="D57" s="216">
        <v>0</v>
      </c>
      <c r="E57" s="216">
        <v>58254423</v>
      </c>
      <c r="F57" s="216">
        <v>0</v>
      </c>
      <c r="G57" s="216">
        <v>0</v>
      </c>
      <c r="H57" s="216">
        <v>4604288</v>
      </c>
      <c r="I57" s="216">
        <v>0</v>
      </c>
      <c r="J57" s="216">
        <v>3000000</v>
      </c>
      <c r="K57" s="216">
        <v>0</v>
      </c>
      <c r="L57" s="216">
        <v>65858711</v>
      </c>
      <c r="M57" s="253">
        <v>61254423</v>
      </c>
    </row>
    <row r="58" spans="1:13" ht="12.75">
      <c r="A58" s="133">
        <v>42160</v>
      </c>
      <c r="B58" s="462"/>
      <c r="C58" s="123" t="s">
        <v>136</v>
      </c>
      <c r="D58" s="138">
        <v>0</v>
      </c>
      <c r="E58" s="138">
        <v>0</v>
      </c>
      <c r="F58" s="138">
        <v>36291517</v>
      </c>
      <c r="G58" s="138">
        <v>0</v>
      </c>
      <c r="H58" s="138">
        <v>5730200</v>
      </c>
      <c r="I58" s="138">
        <v>11327872</v>
      </c>
      <c r="J58" s="138">
        <v>0</v>
      </c>
      <c r="K58" s="138">
        <v>0</v>
      </c>
      <c r="L58" s="139">
        <v>53349589</v>
      </c>
      <c r="M58" s="139">
        <v>47619389</v>
      </c>
    </row>
    <row r="59" spans="1:13" ht="12.75">
      <c r="A59" s="134">
        <v>42170</v>
      </c>
      <c r="B59" s="462"/>
      <c r="C59" s="123" t="s">
        <v>137</v>
      </c>
      <c r="D59" s="138">
        <v>0</v>
      </c>
      <c r="E59" s="138">
        <v>-62132099</v>
      </c>
      <c r="F59" s="138">
        <v>-49203</v>
      </c>
      <c r="G59" s="138">
        <v>0</v>
      </c>
      <c r="H59" s="138">
        <v>-5100281</v>
      </c>
      <c r="I59" s="138">
        <v>-49904</v>
      </c>
      <c r="J59" s="138">
        <v>-93432</v>
      </c>
      <c r="K59" s="138">
        <v>0</v>
      </c>
      <c r="L59" s="139">
        <v>-67424919</v>
      </c>
      <c r="M59" s="139">
        <v>-62324638</v>
      </c>
    </row>
    <row r="60" spans="1:13" ht="12.75">
      <c r="A60" s="134">
        <v>42180</v>
      </c>
      <c r="B60" s="462"/>
      <c r="C60" s="123" t="s">
        <v>138</v>
      </c>
      <c r="D60" s="138">
        <v>0</v>
      </c>
      <c r="E60" s="138">
        <v>0</v>
      </c>
      <c r="F60" s="138">
        <v>-578954</v>
      </c>
      <c r="G60" s="138">
        <v>0</v>
      </c>
      <c r="H60" s="138">
        <v>-41253</v>
      </c>
      <c r="I60" s="138">
        <v>0</v>
      </c>
      <c r="J60" s="138">
        <v>0</v>
      </c>
      <c r="K60" s="138">
        <v>0</v>
      </c>
      <c r="L60" s="139">
        <v>-620207</v>
      </c>
      <c r="M60" s="139">
        <v>-578954</v>
      </c>
    </row>
    <row r="61" spans="1:13" ht="12.75">
      <c r="A61" s="134">
        <v>42190</v>
      </c>
      <c r="B61" s="462"/>
      <c r="C61" s="123" t="s">
        <v>139</v>
      </c>
      <c r="D61" s="138">
        <v>0</v>
      </c>
      <c r="E61" s="138">
        <v>0</v>
      </c>
      <c r="F61" s="138">
        <v>-9457533</v>
      </c>
      <c r="G61" s="138">
        <v>0</v>
      </c>
      <c r="H61" s="138">
        <v>-5897170</v>
      </c>
      <c r="I61" s="138">
        <v>-9457533</v>
      </c>
      <c r="J61" s="138">
        <v>0</v>
      </c>
      <c r="K61" s="138">
        <v>0</v>
      </c>
      <c r="L61" s="139">
        <v>-24812236</v>
      </c>
      <c r="M61" s="139">
        <v>-18915066</v>
      </c>
    </row>
    <row r="62" spans="1:13" ht="12.75">
      <c r="A62" s="134">
        <v>42200</v>
      </c>
      <c r="B62" s="462"/>
      <c r="C62" s="123" t="s">
        <v>123</v>
      </c>
      <c r="D62" s="138">
        <v>0</v>
      </c>
      <c r="E62" s="138">
        <v>0</v>
      </c>
      <c r="F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9">
        <v>0</v>
      </c>
      <c r="M62" s="139">
        <v>0</v>
      </c>
    </row>
    <row r="63" spans="1:13" ht="12.75">
      <c r="A63" s="134">
        <v>42210</v>
      </c>
      <c r="B63" s="462"/>
      <c r="C63" s="123" t="s">
        <v>103</v>
      </c>
      <c r="D63" s="138">
        <v>-15234757</v>
      </c>
      <c r="E63" s="138">
        <v>-3035031</v>
      </c>
      <c r="F63" s="138">
        <v>-7572089</v>
      </c>
      <c r="G63" s="138">
        <v>-2125621</v>
      </c>
      <c r="H63" s="138">
        <v>0</v>
      </c>
      <c r="I63" s="138">
        <v>-7102364</v>
      </c>
      <c r="J63" s="138">
        <v>-575531</v>
      </c>
      <c r="K63" s="138">
        <v>0</v>
      </c>
      <c r="L63" s="139">
        <v>-35645393</v>
      </c>
      <c r="M63" s="139">
        <v>-35645393</v>
      </c>
    </row>
    <row r="64" spans="1:13" ht="12.75">
      <c r="A64" s="134">
        <v>42220</v>
      </c>
      <c r="B64" s="462"/>
      <c r="C64" s="123" t="s">
        <v>105</v>
      </c>
      <c r="D64" s="138">
        <v>0</v>
      </c>
      <c r="E64" s="138">
        <v>-175000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9">
        <v>-175000</v>
      </c>
      <c r="M64" s="139">
        <v>-175000</v>
      </c>
    </row>
    <row r="65" spans="1:13" ht="12.75">
      <c r="A65" s="134">
        <v>42230</v>
      </c>
      <c r="B65" s="462"/>
      <c r="C65" s="123" t="s">
        <v>107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9">
        <v>0</v>
      </c>
      <c r="M65" s="139">
        <v>0</v>
      </c>
    </row>
    <row r="66" spans="1:13" ht="12.75">
      <c r="A66" s="185">
        <v>42240</v>
      </c>
      <c r="B66" s="462"/>
      <c r="C66" s="123" t="s">
        <v>108</v>
      </c>
      <c r="D66" s="138">
        <v>0</v>
      </c>
      <c r="E66" s="138">
        <v>0</v>
      </c>
      <c r="F66" s="138">
        <v>0</v>
      </c>
      <c r="G66" s="138">
        <v>0</v>
      </c>
      <c r="H66" s="138">
        <v>-247686</v>
      </c>
      <c r="I66" s="138">
        <v>0</v>
      </c>
      <c r="J66" s="138">
        <v>0</v>
      </c>
      <c r="K66" s="138">
        <v>0</v>
      </c>
      <c r="L66" s="139">
        <v>-247686</v>
      </c>
      <c r="M66" s="139">
        <v>0</v>
      </c>
    </row>
    <row r="67" spans="1:13" ht="25.5">
      <c r="A67" s="192">
        <v>42000</v>
      </c>
      <c r="B67" s="462"/>
      <c r="C67" s="211" t="s">
        <v>234</v>
      </c>
      <c r="D67" s="216">
        <v>-15234757</v>
      </c>
      <c r="E67" s="216">
        <v>-7087707</v>
      </c>
      <c r="F67" s="216">
        <v>18633738</v>
      </c>
      <c r="G67" s="216">
        <v>-2125621</v>
      </c>
      <c r="H67" s="216">
        <v>-948172</v>
      </c>
      <c r="I67" s="216">
        <v>-5281929</v>
      </c>
      <c r="J67" s="216">
        <v>2331037</v>
      </c>
      <c r="K67" s="216">
        <v>0</v>
      </c>
      <c r="L67" s="216">
        <v>-9713411</v>
      </c>
      <c r="M67" s="253">
        <v>-8765239</v>
      </c>
    </row>
    <row r="68" spans="1:13" ht="38.25">
      <c r="A68" s="192">
        <v>43000</v>
      </c>
      <c r="B68" s="141"/>
      <c r="C68" s="211" t="s">
        <v>140</v>
      </c>
      <c r="D68" s="216">
        <v>-16055369</v>
      </c>
      <c r="E68" s="216">
        <v>789214</v>
      </c>
      <c r="F68" s="216">
        <v>18801002</v>
      </c>
      <c r="G68" s="216">
        <v>765602</v>
      </c>
      <c r="H68" s="216">
        <v>-179401</v>
      </c>
      <c r="I68" s="216">
        <v>55425538</v>
      </c>
      <c r="J68" s="216">
        <v>-762906</v>
      </c>
      <c r="K68" s="216">
        <v>2403</v>
      </c>
      <c r="L68" s="216">
        <v>58786083</v>
      </c>
      <c r="M68" s="253">
        <v>58965484</v>
      </c>
    </row>
    <row r="69" spans="1:13" ht="25.5">
      <c r="A69" s="185">
        <v>44000</v>
      </c>
      <c r="B69" s="144"/>
      <c r="C69" s="123" t="s">
        <v>141</v>
      </c>
      <c r="D69" s="138">
        <v>0</v>
      </c>
      <c r="E69" s="138">
        <v>6140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9">
        <v>6140</v>
      </c>
      <c r="M69" s="139">
        <v>6140</v>
      </c>
    </row>
    <row r="70" spans="1:13" ht="25.5">
      <c r="A70" s="192">
        <v>45000</v>
      </c>
      <c r="B70" s="144"/>
      <c r="C70" s="211" t="s">
        <v>142</v>
      </c>
      <c r="D70" s="216">
        <v>-16055369</v>
      </c>
      <c r="E70" s="216">
        <v>795354</v>
      </c>
      <c r="F70" s="216">
        <v>18801002</v>
      </c>
      <c r="G70" s="216">
        <v>765602</v>
      </c>
      <c r="H70" s="216">
        <v>-179401</v>
      </c>
      <c r="I70" s="216">
        <v>55425538</v>
      </c>
      <c r="J70" s="216">
        <v>-762906</v>
      </c>
      <c r="K70" s="216">
        <v>2403</v>
      </c>
      <c r="L70" s="216">
        <v>58792223</v>
      </c>
      <c r="M70" s="253">
        <v>58971624</v>
      </c>
    </row>
    <row r="71" spans="1:13" ht="25.5">
      <c r="A71" s="132">
        <v>46000</v>
      </c>
      <c r="B71" s="144"/>
      <c r="C71" s="123" t="s">
        <v>238</v>
      </c>
      <c r="D71" s="138">
        <v>35158732</v>
      </c>
      <c r="E71" s="138">
        <v>2366247</v>
      </c>
      <c r="F71" s="138">
        <v>4769098</v>
      </c>
      <c r="G71" s="138">
        <v>174723</v>
      </c>
      <c r="H71" s="138">
        <v>1049636</v>
      </c>
      <c r="I71" s="138">
        <v>4324807</v>
      </c>
      <c r="J71" s="138">
        <v>14360469</v>
      </c>
      <c r="K71" s="138">
        <v>73164</v>
      </c>
      <c r="L71" s="139">
        <v>62276876</v>
      </c>
      <c r="M71" s="139">
        <v>61227240</v>
      </c>
    </row>
    <row r="72" spans="1:13" ht="25.5">
      <c r="A72" s="192">
        <v>47000</v>
      </c>
      <c r="B72" s="144"/>
      <c r="C72" s="211" t="s">
        <v>239</v>
      </c>
      <c r="D72" s="216">
        <v>19103363</v>
      </c>
      <c r="E72" s="216">
        <v>3161601</v>
      </c>
      <c r="F72" s="216">
        <v>23570100</v>
      </c>
      <c r="G72" s="216">
        <v>940325</v>
      </c>
      <c r="H72" s="216">
        <v>870235</v>
      </c>
      <c r="I72" s="216">
        <v>59750345</v>
      </c>
      <c r="J72" s="216">
        <v>13597563</v>
      </c>
      <c r="K72" s="216">
        <v>75567</v>
      </c>
      <c r="L72" s="216">
        <v>121069099</v>
      </c>
      <c r="M72" s="253">
        <v>120198864</v>
      </c>
    </row>
    <row r="73" spans="2:13" ht="12.75">
      <c r="B73" s="145"/>
      <c r="C73" s="475" t="s">
        <v>291</v>
      </c>
      <c r="D73" s="476"/>
      <c r="E73" s="476"/>
      <c r="F73" s="476"/>
      <c r="G73" s="476"/>
      <c r="H73" s="476"/>
      <c r="I73" s="476"/>
      <c r="J73" s="476"/>
      <c r="K73" s="476"/>
      <c r="L73" s="476"/>
      <c r="M73" s="477"/>
    </row>
    <row r="74" spans="3:13" ht="12.75">
      <c r="C74" s="472" t="s">
        <v>342</v>
      </c>
      <c r="D74" s="473"/>
      <c r="E74" s="473"/>
      <c r="F74" s="473"/>
      <c r="G74" s="473"/>
      <c r="H74" s="473"/>
      <c r="I74" s="473"/>
      <c r="J74" s="473"/>
      <c r="K74" s="473"/>
      <c r="L74" s="473"/>
      <c r="M74" s="474"/>
    </row>
    <row r="75" spans="3:13" ht="12.75"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</row>
  </sheetData>
  <sheetProtection/>
  <mergeCells count="22">
    <mergeCell ref="B7:B25"/>
    <mergeCell ref="B26:B50"/>
    <mergeCell ref="B51:B67"/>
    <mergeCell ref="C75:M75"/>
    <mergeCell ref="C74:M74"/>
    <mergeCell ref="C73:M73"/>
    <mergeCell ref="C1:M1"/>
    <mergeCell ref="C2:M2"/>
    <mergeCell ref="C3:M3"/>
    <mergeCell ref="M5:M6"/>
    <mergeCell ref="K5:K6"/>
    <mergeCell ref="J5:J6"/>
    <mergeCell ref="G5:G6"/>
    <mergeCell ref="C4:M4"/>
    <mergeCell ref="L5:L6"/>
    <mergeCell ref="A5:A6"/>
    <mergeCell ref="C5:C6"/>
    <mergeCell ref="I5:I6"/>
    <mergeCell ref="H5:H6"/>
    <mergeCell ref="D5:D6"/>
    <mergeCell ref="E5:E6"/>
    <mergeCell ref="F5:F6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9" width="15.83203125" style="26" customWidth="1"/>
    <col min="10" max="10" width="16.83203125" style="26" customWidth="1"/>
    <col min="11" max="16384" width="9" style="27" customWidth="1"/>
  </cols>
  <sheetData>
    <row r="1" spans="3:10" ht="12.75">
      <c r="C1" s="348"/>
      <c r="D1" s="348"/>
      <c r="E1" s="348"/>
      <c r="F1" s="348"/>
      <c r="G1" s="348"/>
      <c r="H1" s="348"/>
      <c r="I1" s="348"/>
      <c r="J1" s="348"/>
    </row>
    <row r="2" spans="3:10" ht="12.75">
      <c r="C2" s="349" t="s">
        <v>275</v>
      </c>
      <c r="D2" s="350"/>
      <c r="E2" s="350"/>
      <c r="F2" s="350"/>
      <c r="G2" s="350"/>
      <c r="H2" s="350"/>
      <c r="I2" s="350"/>
      <c r="J2" s="351"/>
    </row>
    <row r="3" spans="3:10" ht="12.75">
      <c r="C3" s="407" t="s">
        <v>303</v>
      </c>
      <c r="D3" s="408"/>
      <c r="E3" s="408"/>
      <c r="F3" s="408"/>
      <c r="G3" s="408"/>
      <c r="H3" s="408"/>
      <c r="I3" s="408"/>
      <c r="J3" s="409"/>
    </row>
    <row r="4" spans="1:10" ht="12.75">
      <c r="A4" s="28"/>
      <c r="B4" s="28"/>
      <c r="C4" s="463" t="s">
        <v>251</v>
      </c>
      <c r="D4" s="464"/>
      <c r="E4" s="464"/>
      <c r="F4" s="464"/>
      <c r="G4" s="464"/>
      <c r="H4" s="464"/>
      <c r="I4" s="464"/>
      <c r="J4" s="465"/>
    </row>
    <row r="5" spans="1:10" ht="15.75" customHeight="1">
      <c r="A5" s="466" t="s">
        <v>21</v>
      </c>
      <c r="B5" s="146"/>
      <c r="C5" s="396" t="s">
        <v>22</v>
      </c>
      <c r="D5" s="396" t="s">
        <v>11</v>
      </c>
      <c r="E5" s="396" t="s">
        <v>47</v>
      </c>
      <c r="F5" s="396" t="s">
        <v>25</v>
      </c>
      <c r="G5" s="396" t="s">
        <v>13</v>
      </c>
      <c r="H5" s="396" t="s">
        <v>49</v>
      </c>
      <c r="I5" s="396" t="s">
        <v>14</v>
      </c>
      <c r="J5" s="396" t="s">
        <v>17</v>
      </c>
    </row>
    <row r="6" spans="1:10" ht="12.75">
      <c r="A6" s="466"/>
      <c r="B6" s="146"/>
      <c r="C6" s="396"/>
      <c r="D6" s="396"/>
      <c r="E6" s="396"/>
      <c r="F6" s="396"/>
      <c r="G6" s="396"/>
      <c r="H6" s="396"/>
      <c r="I6" s="396"/>
      <c r="J6" s="396"/>
    </row>
    <row r="7" spans="1:10" ht="12.75">
      <c r="A7" s="186"/>
      <c r="B7" s="462" t="s">
        <v>235</v>
      </c>
      <c r="C7" s="194" t="s">
        <v>166</v>
      </c>
      <c r="D7" s="137"/>
      <c r="E7" s="139"/>
      <c r="F7" s="139"/>
      <c r="G7" s="139"/>
      <c r="H7" s="139"/>
      <c r="I7" s="139"/>
      <c r="J7" s="139"/>
    </row>
    <row r="8" spans="1:10" ht="25.5">
      <c r="A8" s="134">
        <v>40110</v>
      </c>
      <c r="B8" s="462"/>
      <c r="C8" s="123" t="s">
        <v>93</v>
      </c>
      <c r="D8" s="138">
        <v>1614650</v>
      </c>
      <c r="E8" s="138">
        <v>17157830</v>
      </c>
      <c r="F8" s="138">
        <v>36745020</v>
      </c>
      <c r="G8" s="138">
        <v>2958958</v>
      </c>
      <c r="H8" s="138">
        <v>31746037</v>
      </c>
      <c r="I8" s="138">
        <v>2263337</v>
      </c>
      <c r="J8" s="139">
        <v>92485832</v>
      </c>
    </row>
    <row r="9" spans="1:10" ht="38.25">
      <c r="A9" s="134">
        <v>40120</v>
      </c>
      <c r="B9" s="462"/>
      <c r="C9" s="123" t="s">
        <v>94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9">
        <v>0</v>
      </c>
    </row>
    <row r="10" spans="1:10" ht="25.5">
      <c r="A10" s="134">
        <v>40130</v>
      </c>
      <c r="B10" s="462"/>
      <c r="C10" s="123" t="s">
        <v>95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9">
        <v>0</v>
      </c>
    </row>
    <row r="11" spans="1:10" ht="25.5">
      <c r="A11" s="134">
        <v>40140</v>
      </c>
      <c r="B11" s="462"/>
      <c r="C11" s="123" t="s">
        <v>96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9">
        <v>0</v>
      </c>
    </row>
    <row r="12" spans="1:10" ht="12.75">
      <c r="A12" s="134">
        <v>40150</v>
      </c>
      <c r="B12" s="462"/>
      <c r="C12" s="123" t="s">
        <v>97</v>
      </c>
      <c r="D12" s="138">
        <v>0</v>
      </c>
      <c r="E12" s="138">
        <v>0</v>
      </c>
      <c r="F12" s="138">
        <v>498115</v>
      </c>
      <c r="G12" s="138">
        <v>9207506</v>
      </c>
      <c r="H12" s="138">
        <v>0</v>
      </c>
      <c r="I12" s="138">
        <v>23055</v>
      </c>
      <c r="J12" s="139">
        <v>9728676</v>
      </c>
    </row>
    <row r="13" spans="1:10" ht="12.75">
      <c r="A13" s="187"/>
      <c r="B13" s="462"/>
      <c r="C13" s="194" t="s">
        <v>167</v>
      </c>
      <c r="D13" s="138"/>
      <c r="E13" s="138"/>
      <c r="F13" s="138"/>
      <c r="G13" s="138"/>
      <c r="H13" s="138"/>
      <c r="I13" s="138"/>
      <c r="J13" s="139"/>
    </row>
    <row r="14" spans="1:10" ht="25.5">
      <c r="A14" s="134">
        <v>40160</v>
      </c>
      <c r="B14" s="462"/>
      <c r="C14" s="123" t="s">
        <v>98</v>
      </c>
      <c r="D14" s="138">
        <v>-9127920</v>
      </c>
      <c r="E14" s="138">
        <v>-52944364</v>
      </c>
      <c r="F14" s="138">
        <v>-36275601</v>
      </c>
      <c r="G14" s="138">
        <v>-11721285</v>
      </c>
      <c r="H14" s="138">
        <v>-27869748</v>
      </c>
      <c r="I14" s="138">
        <v>-2169742</v>
      </c>
      <c r="J14" s="139">
        <v>-140108660</v>
      </c>
    </row>
    <row r="15" spans="1:10" ht="25.5">
      <c r="A15" s="134">
        <v>40170</v>
      </c>
      <c r="B15" s="462"/>
      <c r="C15" s="123" t="s">
        <v>99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9">
        <v>0</v>
      </c>
    </row>
    <row r="16" spans="1:10" ht="12.75">
      <c r="A16" s="134">
        <v>40180</v>
      </c>
      <c r="B16" s="462"/>
      <c r="C16" s="123" t="s">
        <v>100</v>
      </c>
      <c r="D16" s="138">
        <v>0</v>
      </c>
      <c r="E16" s="138">
        <v>-1128754</v>
      </c>
      <c r="F16" s="138">
        <v>0</v>
      </c>
      <c r="G16" s="138">
        <v>0</v>
      </c>
      <c r="H16" s="138">
        <v>-2750335</v>
      </c>
      <c r="I16" s="138">
        <v>-16688</v>
      </c>
      <c r="J16" s="139">
        <v>-3895777</v>
      </c>
    </row>
    <row r="17" spans="1:10" ht="38.25">
      <c r="A17" s="134">
        <v>40190</v>
      </c>
      <c r="B17" s="462"/>
      <c r="C17" s="123" t="s">
        <v>101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9">
        <v>0</v>
      </c>
    </row>
    <row r="18" spans="1:10" ht="12.75">
      <c r="A18" s="134">
        <v>40200</v>
      </c>
      <c r="B18" s="462"/>
      <c r="C18" s="123" t="s">
        <v>102</v>
      </c>
      <c r="D18" s="138">
        <v>-64655</v>
      </c>
      <c r="E18" s="138">
        <v>-239547</v>
      </c>
      <c r="F18" s="138">
        <v>-1236155</v>
      </c>
      <c r="G18" s="138">
        <v>-282258</v>
      </c>
      <c r="H18" s="138">
        <v>-366578</v>
      </c>
      <c r="I18" s="138">
        <v>-16937</v>
      </c>
      <c r="J18" s="139">
        <v>-2206130</v>
      </c>
    </row>
    <row r="19" spans="1:10" ht="12.75">
      <c r="A19" s="134">
        <v>40210</v>
      </c>
      <c r="B19" s="462"/>
      <c r="C19" s="123" t="s">
        <v>103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9">
        <v>0</v>
      </c>
    </row>
    <row r="20" spans="1:10" ht="12.75">
      <c r="A20" s="134">
        <v>40220</v>
      </c>
      <c r="B20" s="462"/>
      <c r="C20" s="123" t="s">
        <v>104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9">
        <v>0</v>
      </c>
    </row>
    <row r="21" spans="1:10" ht="12.75">
      <c r="A21" s="134">
        <v>40230</v>
      </c>
      <c r="B21" s="462"/>
      <c r="C21" s="123" t="s">
        <v>105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9">
        <v>0</v>
      </c>
    </row>
    <row r="22" spans="1:10" ht="12.75">
      <c r="A22" s="134">
        <v>40240</v>
      </c>
      <c r="B22" s="462"/>
      <c r="C22" s="123" t="s">
        <v>106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9">
        <v>0</v>
      </c>
    </row>
    <row r="23" spans="1:10" ht="25.5">
      <c r="A23" s="134">
        <v>40250</v>
      </c>
      <c r="B23" s="462"/>
      <c r="C23" s="123" t="s">
        <v>107</v>
      </c>
      <c r="D23" s="138">
        <v>0</v>
      </c>
      <c r="E23" s="138">
        <v>-152142</v>
      </c>
      <c r="F23" s="138">
        <v>0</v>
      </c>
      <c r="G23" s="138">
        <v>0</v>
      </c>
      <c r="H23" s="138">
        <v>0</v>
      </c>
      <c r="I23" s="138">
        <v>0</v>
      </c>
      <c r="J23" s="139">
        <v>-152142</v>
      </c>
    </row>
    <row r="24" spans="1:10" ht="12.75">
      <c r="A24" s="134">
        <v>40260</v>
      </c>
      <c r="B24" s="462"/>
      <c r="C24" s="123" t="s">
        <v>108</v>
      </c>
      <c r="D24" s="138">
        <v>8000168</v>
      </c>
      <c r="E24" s="138">
        <v>37903153</v>
      </c>
      <c r="F24" s="138">
        <v>0</v>
      </c>
      <c r="G24" s="138">
        <v>0</v>
      </c>
      <c r="H24" s="138">
        <v>0</v>
      </c>
      <c r="I24" s="138">
        <v>0</v>
      </c>
      <c r="J24" s="139">
        <v>45903321</v>
      </c>
    </row>
    <row r="25" spans="1:10" ht="30" customHeight="1">
      <c r="A25" s="192">
        <v>40000</v>
      </c>
      <c r="B25" s="462"/>
      <c r="C25" s="211" t="s">
        <v>232</v>
      </c>
      <c r="D25" s="214">
        <v>422243</v>
      </c>
      <c r="E25" s="214">
        <v>596176</v>
      </c>
      <c r="F25" s="214">
        <v>-268621</v>
      </c>
      <c r="G25" s="214">
        <v>162921</v>
      </c>
      <c r="H25" s="214">
        <v>759376</v>
      </c>
      <c r="I25" s="214">
        <v>83025</v>
      </c>
      <c r="J25" s="214">
        <v>1755120</v>
      </c>
    </row>
    <row r="26" spans="1:10" ht="25.5">
      <c r="A26" s="134">
        <v>41100</v>
      </c>
      <c r="B26" s="462" t="s">
        <v>236</v>
      </c>
      <c r="C26" s="123" t="s">
        <v>109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9">
        <v>0</v>
      </c>
    </row>
    <row r="27" spans="1:10" ht="25.5">
      <c r="A27" s="134">
        <v>41110</v>
      </c>
      <c r="B27" s="462"/>
      <c r="C27" s="123" t="s">
        <v>110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9">
        <v>0</v>
      </c>
    </row>
    <row r="28" spans="1:10" ht="25.5">
      <c r="A28" s="134">
        <v>41120</v>
      </c>
      <c r="B28" s="462"/>
      <c r="C28" s="123" t="s">
        <v>111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9">
        <v>0</v>
      </c>
    </row>
    <row r="29" spans="1:10" ht="25.5">
      <c r="A29" s="134">
        <v>41130</v>
      </c>
      <c r="B29" s="462"/>
      <c r="C29" s="123" t="s">
        <v>112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9">
        <v>0</v>
      </c>
    </row>
    <row r="30" spans="1:10" ht="25.5">
      <c r="A30" s="134">
        <v>41140</v>
      </c>
      <c r="B30" s="462"/>
      <c r="C30" s="123" t="s">
        <v>113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9">
        <v>0</v>
      </c>
    </row>
    <row r="31" spans="1:10" ht="25.5">
      <c r="A31" s="134">
        <v>41150</v>
      </c>
      <c r="B31" s="462"/>
      <c r="C31" s="123" t="s">
        <v>114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9">
        <v>0</v>
      </c>
    </row>
    <row r="32" spans="1:10" ht="25.5">
      <c r="A32" s="134">
        <v>41160</v>
      </c>
      <c r="B32" s="462"/>
      <c r="C32" s="123" t="s">
        <v>115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9">
        <v>0</v>
      </c>
    </row>
    <row r="33" spans="1:10" ht="12.75">
      <c r="A33" s="134">
        <v>41170</v>
      </c>
      <c r="B33" s="462"/>
      <c r="C33" s="123" t="s">
        <v>116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9">
        <v>0</v>
      </c>
    </row>
    <row r="34" spans="1:10" ht="25.5">
      <c r="A34" s="134">
        <v>41180</v>
      </c>
      <c r="B34" s="462"/>
      <c r="C34" s="123" t="s">
        <v>117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9">
        <v>0</v>
      </c>
    </row>
    <row r="35" spans="1:10" ht="12.75">
      <c r="A35" s="134">
        <v>41190</v>
      </c>
      <c r="B35" s="462"/>
      <c r="C35" s="123" t="s">
        <v>118</v>
      </c>
      <c r="D35" s="138">
        <v>0</v>
      </c>
      <c r="E35" s="138">
        <v>-152571</v>
      </c>
      <c r="F35" s="138">
        <v>0</v>
      </c>
      <c r="G35" s="138">
        <v>0</v>
      </c>
      <c r="H35" s="138">
        <v>-90882</v>
      </c>
      <c r="I35" s="138">
        <v>0</v>
      </c>
      <c r="J35" s="139">
        <v>-243453</v>
      </c>
    </row>
    <row r="36" spans="1:10" ht="25.5">
      <c r="A36" s="134">
        <v>41200</v>
      </c>
      <c r="B36" s="462"/>
      <c r="C36" s="123" t="s">
        <v>119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9">
        <v>0</v>
      </c>
    </row>
    <row r="37" spans="1:10" ht="12.75">
      <c r="A37" s="134">
        <v>41210</v>
      </c>
      <c r="B37" s="462"/>
      <c r="C37" s="123" t="s">
        <v>120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9">
        <v>0</v>
      </c>
    </row>
    <row r="38" spans="1:10" ht="25.5">
      <c r="A38" s="134">
        <v>41220</v>
      </c>
      <c r="B38" s="462"/>
      <c r="C38" s="123" t="s">
        <v>121</v>
      </c>
      <c r="D38" s="138">
        <v>0</v>
      </c>
      <c r="E38" s="138">
        <v>0</v>
      </c>
      <c r="F38" s="138">
        <v>0</v>
      </c>
      <c r="G38" s="138">
        <v>264000</v>
      </c>
      <c r="H38" s="138">
        <v>-280261</v>
      </c>
      <c r="I38" s="138">
        <v>0</v>
      </c>
      <c r="J38" s="139">
        <v>-16261</v>
      </c>
    </row>
    <row r="39" spans="1:10" ht="12.75">
      <c r="A39" s="134">
        <v>41230</v>
      </c>
      <c r="B39" s="462"/>
      <c r="C39" s="123" t="s">
        <v>122</v>
      </c>
      <c r="D39" s="138">
        <v>-147000</v>
      </c>
      <c r="E39" s="138">
        <v>0</v>
      </c>
      <c r="F39" s="138">
        <v>0</v>
      </c>
      <c r="G39" s="138">
        <v>-450000</v>
      </c>
      <c r="H39" s="138">
        <v>0</v>
      </c>
      <c r="I39" s="138">
        <v>-79389</v>
      </c>
      <c r="J39" s="139">
        <v>-676389</v>
      </c>
    </row>
    <row r="40" spans="1:10" ht="25.5">
      <c r="A40" s="134">
        <v>41240</v>
      </c>
      <c r="B40" s="462"/>
      <c r="C40" s="123" t="s">
        <v>123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9">
        <v>0</v>
      </c>
    </row>
    <row r="41" spans="1:10" ht="25.5">
      <c r="A41" s="134">
        <v>41250</v>
      </c>
      <c r="B41" s="462"/>
      <c r="C41" s="123" t="s">
        <v>124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9">
        <v>0</v>
      </c>
    </row>
    <row r="42" spans="1:10" ht="25.5">
      <c r="A42" s="134">
        <v>41260</v>
      </c>
      <c r="B42" s="462"/>
      <c r="C42" s="123" t="s">
        <v>125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9">
        <v>0</v>
      </c>
    </row>
    <row r="43" spans="1:10" ht="25.5">
      <c r="A43" s="134">
        <v>41270</v>
      </c>
      <c r="B43" s="462"/>
      <c r="C43" s="123" t="s">
        <v>126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9">
        <v>0</v>
      </c>
    </row>
    <row r="44" spans="1:10" ht="25.5">
      <c r="A44" s="134">
        <v>41280</v>
      </c>
      <c r="B44" s="462"/>
      <c r="C44" s="123" t="s">
        <v>127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9">
        <v>0</v>
      </c>
    </row>
    <row r="45" spans="1:10" ht="12.75">
      <c r="A45" s="134">
        <v>41290</v>
      </c>
      <c r="B45" s="462"/>
      <c r="C45" s="123" t="s">
        <v>128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9">
        <v>0</v>
      </c>
    </row>
    <row r="46" spans="1:10" ht="12.75">
      <c r="A46" s="134">
        <v>41300</v>
      </c>
      <c r="B46" s="462"/>
      <c r="C46" s="123" t="s">
        <v>104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9">
        <v>0</v>
      </c>
    </row>
    <row r="47" spans="1:10" ht="12.75">
      <c r="A47" s="134">
        <v>41310</v>
      </c>
      <c r="B47" s="462"/>
      <c r="C47" s="123" t="s">
        <v>106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9">
        <v>0</v>
      </c>
    </row>
    <row r="48" spans="1:10" ht="25.5">
      <c r="A48" s="134">
        <v>41320</v>
      </c>
      <c r="B48" s="462"/>
      <c r="C48" s="123" t="s">
        <v>107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9">
        <v>0</v>
      </c>
    </row>
    <row r="49" spans="1:10" ht="12.75">
      <c r="A49" s="185">
        <v>41330</v>
      </c>
      <c r="B49" s="462"/>
      <c r="C49" s="123" t="s">
        <v>108</v>
      </c>
      <c r="D49" s="138">
        <v>0</v>
      </c>
      <c r="E49" s="138">
        <v>0</v>
      </c>
      <c r="F49" s="138">
        <v>450000</v>
      </c>
      <c r="G49" s="138">
        <v>0</v>
      </c>
      <c r="H49" s="138">
        <v>0</v>
      </c>
      <c r="I49" s="138">
        <v>0</v>
      </c>
      <c r="J49" s="139">
        <v>450000</v>
      </c>
    </row>
    <row r="50" spans="1:10" ht="25.5">
      <c r="A50" s="192">
        <v>41000</v>
      </c>
      <c r="B50" s="462"/>
      <c r="C50" s="211" t="s">
        <v>233</v>
      </c>
      <c r="D50" s="216">
        <v>-147000</v>
      </c>
      <c r="E50" s="216">
        <v>-152571</v>
      </c>
      <c r="F50" s="216">
        <v>450000</v>
      </c>
      <c r="G50" s="216">
        <v>-186000</v>
      </c>
      <c r="H50" s="216">
        <v>-371143</v>
      </c>
      <c r="I50" s="216">
        <v>-79389</v>
      </c>
      <c r="J50" s="216">
        <v>-486103</v>
      </c>
    </row>
    <row r="51" spans="1:10" s="140" customFormat="1" ht="12.75">
      <c r="A51" s="134">
        <v>42100</v>
      </c>
      <c r="B51" s="462" t="s">
        <v>237</v>
      </c>
      <c r="C51" s="123" t="s">
        <v>129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9">
        <v>0</v>
      </c>
    </row>
    <row r="52" spans="1:10" s="140" customFormat="1" ht="25.5">
      <c r="A52" s="134">
        <v>42110</v>
      </c>
      <c r="B52" s="462"/>
      <c r="C52" s="123" t="s">
        <v>130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9">
        <v>0</v>
      </c>
    </row>
    <row r="53" spans="1:10" s="140" customFormat="1" ht="25.5">
      <c r="A53" s="134">
        <v>42120</v>
      </c>
      <c r="B53" s="462"/>
      <c r="C53" s="123" t="s">
        <v>131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9">
        <v>0</v>
      </c>
    </row>
    <row r="54" spans="1:10" s="140" customFormat="1" ht="12.75">
      <c r="A54" s="134">
        <v>42130</v>
      </c>
      <c r="B54" s="462"/>
      <c r="C54" s="123" t="s">
        <v>132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9">
        <v>0</v>
      </c>
    </row>
    <row r="55" spans="1:10" s="140" customFormat="1" ht="25.5">
      <c r="A55" s="134">
        <v>42130</v>
      </c>
      <c r="B55" s="462"/>
      <c r="C55" s="123" t="s">
        <v>133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9">
        <v>0</v>
      </c>
    </row>
    <row r="56" spans="1:10" s="140" customFormat="1" ht="25.5">
      <c r="A56" s="185">
        <v>42140</v>
      </c>
      <c r="B56" s="462"/>
      <c r="C56" s="123" t="s">
        <v>134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  <c r="J56" s="139">
        <v>0</v>
      </c>
    </row>
    <row r="57" spans="1:10" s="140" customFormat="1" ht="12.75">
      <c r="A57" s="192">
        <v>42150</v>
      </c>
      <c r="B57" s="462"/>
      <c r="C57" s="211" t="s">
        <v>135</v>
      </c>
      <c r="D57" s="216">
        <v>0</v>
      </c>
      <c r="E57" s="216">
        <v>0</v>
      </c>
      <c r="F57" s="216">
        <v>0</v>
      </c>
      <c r="G57" s="216">
        <v>0</v>
      </c>
      <c r="H57" s="216">
        <v>0</v>
      </c>
      <c r="I57" s="216">
        <v>0</v>
      </c>
      <c r="J57" s="216">
        <v>0</v>
      </c>
    </row>
    <row r="58" spans="1:10" s="140" customFormat="1" ht="12.75">
      <c r="A58" s="133">
        <v>42160</v>
      </c>
      <c r="B58" s="462"/>
      <c r="C58" s="123" t="s">
        <v>136</v>
      </c>
      <c r="D58" s="138">
        <v>0</v>
      </c>
      <c r="E58" s="138">
        <v>0</v>
      </c>
      <c r="F58" s="138">
        <v>0</v>
      </c>
      <c r="G58" s="138">
        <v>0</v>
      </c>
      <c r="H58" s="138">
        <v>245265</v>
      </c>
      <c r="I58" s="138">
        <v>0</v>
      </c>
      <c r="J58" s="139">
        <v>245265</v>
      </c>
    </row>
    <row r="59" spans="1:10" s="140" customFormat="1" ht="12.75">
      <c r="A59" s="134">
        <v>42170</v>
      </c>
      <c r="B59" s="462"/>
      <c r="C59" s="123" t="s">
        <v>137</v>
      </c>
      <c r="D59" s="138">
        <v>0</v>
      </c>
      <c r="E59" s="138">
        <v>0</v>
      </c>
      <c r="F59" s="138">
        <v>0</v>
      </c>
      <c r="G59" s="138">
        <v>0</v>
      </c>
      <c r="H59" s="138">
        <v>0</v>
      </c>
      <c r="I59" s="138">
        <v>0</v>
      </c>
      <c r="J59" s="139">
        <v>0</v>
      </c>
    </row>
    <row r="60" spans="1:10" s="140" customFormat="1" ht="12.75">
      <c r="A60" s="134">
        <v>42180</v>
      </c>
      <c r="B60" s="462"/>
      <c r="C60" s="123" t="s">
        <v>138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9">
        <v>0</v>
      </c>
    </row>
    <row r="61" spans="1:10" s="140" customFormat="1" ht="12.75">
      <c r="A61" s="134">
        <v>42190</v>
      </c>
      <c r="B61" s="462"/>
      <c r="C61" s="123" t="s">
        <v>139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138">
        <v>0</v>
      </c>
      <c r="J61" s="139">
        <v>0</v>
      </c>
    </row>
    <row r="62" spans="1:10" s="140" customFormat="1" ht="25.5">
      <c r="A62" s="134">
        <v>42200</v>
      </c>
      <c r="B62" s="462"/>
      <c r="C62" s="123" t="s">
        <v>123</v>
      </c>
      <c r="D62" s="138">
        <v>0</v>
      </c>
      <c r="E62" s="138">
        <v>0</v>
      </c>
      <c r="F62" s="138">
        <v>0</v>
      </c>
      <c r="G62" s="138">
        <v>0</v>
      </c>
      <c r="H62" s="138">
        <v>0</v>
      </c>
      <c r="I62" s="138">
        <v>0</v>
      </c>
      <c r="J62" s="139">
        <v>0</v>
      </c>
    </row>
    <row r="63" spans="1:10" s="140" customFormat="1" ht="12.75">
      <c r="A63" s="134">
        <v>42210</v>
      </c>
      <c r="B63" s="462"/>
      <c r="C63" s="123" t="s">
        <v>103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  <c r="I63" s="138">
        <v>0</v>
      </c>
      <c r="J63" s="139">
        <v>0</v>
      </c>
    </row>
    <row r="64" spans="1:10" s="140" customFormat="1" ht="12.75">
      <c r="A64" s="134">
        <v>42220</v>
      </c>
      <c r="B64" s="462"/>
      <c r="C64" s="123" t="s">
        <v>105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9">
        <v>0</v>
      </c>
    </row>
    <row r="65" spans="1:10" s="140" customFormat="1" ht="25.5">
      <c r="A65" s="134">
        <v>42230</v>
      </c>
      <c r="B65" s="462"/>
      <c r="C65" s="123" t="s">
        <v>107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9">
        <v>0</v>
      </c>
    </row>
    <row r="66" spans="1:10" s="140" customFormat="1" ht="12.75">
      <c r="A66" s="185">
        <v>42240</v>
      </c>
      <c r="B66" s="462"/>
      <c r="C66" s="123" t="s">
        <v>108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9">
        <v>0</v>
      </c>
    </row>
    <row r="67" spans="1:10" s="140" customFormat="1" ht="25.5">
      <c r="A67" s="192">
        <v>42000</v>
      </c>
      <c r="B67" s="462"/>
      <c r="C67" s="211" t="s">
        <v>234</v>
      </c>
      <c r="D67" s="216">
        <v>0</v>
      </c>
      <c r="E67" s="216">
        <v>0</v>
      </c>
      <c r="F67" s="216">
        <v>0</v>
      </c>
      <c r="G67" s="216">
        <v>0</v>
      </c>
      <c r="H67" s="216">
        <v>245265</v>
      </c>
      <c r="I67" s="216">
        <v>0</v>
      </c>
      <c r="J67" s="216">
        <v>245265</v>
      </c>
    </row>
    <row r="68" spans="1:10" s="140" customFormat="1" ht="38.25">
      <c r="A68" s="192">
        <v>43000</v>
      </c>
      <c r="B68" s="141"/>
      <c r="C68" s="211" t="s">
        <v>140</v>
      </c>
      <c r="D68" s="216">
        <v>275243</v>
      </c>
      <c r="E68" s="216">
        <v>443605</v>
      </c>
      <c r="F68" s="216">
        <v>181379</v>
      </c>
      <c r="G68" s="216">
        <v>-23079</v>
      </c>
      <c r="H68" s="216">
        <v>633498</v>
      </c>
      <c r="I68" s="216">
        <v>3636</v>
      </c>
      <c r="J68" s="216">
        <v>1514282</v>
      </c>
    </row>
    <row r="69" spans="1:10" s="140" customFormat="1" ht="25.5">
      <c r="A69" s="185">
        <v>44000</v>
      </c>
      <c r="B69" s="144"/>
      <c r="C69" s="123" t="s">
        <v>141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138">
        <v>0</v>
      </c>
      <c r="J69" s="139">
        <v>0</v>
      </c>
    </row>
    <row r="70" spans="1:10" s="140" customFormat="1" ht="25.5">
      <c r="A70" s="192">
        <v>45000</v>
      </c>
      <c r="B70" s="144"/>
      <c r="C70" s="211" t="s">
        <v>142</v>
      </c>
      <c r="D70" s="216">
        <v>275243</v>
      </c>
      <c r="E70" s="216">
        <v>443605</v>
      </c>
      <c r="F70" s="216">
        <v>181379</v>
      </c>
      <c r="G70" s="216">
        <v>-23079</v>
      </c>
      <c r="H70" s="216">
        <v>633498</v>
      </c>
      <c r="I70" s="216">
        <v>3636</v>
      </c>
      <c r="J70" s="216">
        <v>1514282</v>
      </c>
    </row>
    <row r="71" spans="1:10" s="140" customFormat="1" ht="25.5">
      <c r="A71" s="132">
        <v>46000</v>
      </c>
      <c r="B71" s="144"/>
      <c r="C71" s="123" t="s">
        <v>143</v>
      </c>
      <c r="D71" s="138">
        <v>12409</v>
      </c>
      <c r="E71" s="138">
        <v>119694</v>
      </c>
      <c r="F71" s="138">
        <v>1328865</v>
      </c>
      <c r="G71" s="138">
        <v>92405</v>
      </c>
      <c r="H71" s="138">
        <v>1093222</v>
      </c>
      <c r="I71" s="138">
        <v>18478</v>
      </c>
      <c r="J71" s="139">
        <v>2665073</v>
      </c>
    </row>
    <row r="72" spans="1:10" s="140" customFormat="1" ht="25.5">
      <c r="A72" s="192">
        <v>47000</v>
      </c>
      <c r="B72" s="144"/>
      <c r="C72" s="211" t="s">
        <v>144</v>
      </c>
      <c r="D72" s="216">
        <v>287652</v>
      </c>
      <c r="E72" s="216">
        <v>563299</v>
      </c>
      <c r="F72" s="216">
        <v>1510244</v>
      </c>
      <c r="G72" s="216">
        <v>69326</v>
      </c>
      <c r="H72" s="216">
        <v>1726720</v>
      </c>
      <c r="I72" s="216">
        <v>22114</v>
      </c>
      <c r="J72" s="216">
        <v>4179355</v>
      </c>
    </row>
    <row r="73" spans="2:10" ht="12.75">
      <c r="B73" s="145"/>
      <c r="C73" s="482" t="s">
        <v>291</v>
      </c>
      <c r="D73" s="471"/>
      <c r="E73" s="471"/>
      <c r="F73" s="471"/>
      <c r="G73" s="471"/>
      <c r="H73" s="471"/>
      <c r="I73" s="471"/>
      <c r="J73" s="483"/>
    </row>
    <row r="74" spans="3:10" ht="12.75">
      <c r="C74" s="479"/>
      <c r="D74" s="480"/>
      <c r="E74" s="480"/>
      <c r="F74" s="480"/>
      <c r="G74" s="480"/>
      <c r="H74" s="480"/>
      <c r="I74" s="480"/>
      <c r="J74" s="481"/>
    </row>
    <row r="75" spans="3:10" ht="12.75">
      <c r="C75" s="478"/>
      <c r="D75" s="478"/>
      <c r="E75" s="478"/>
      <c r="F75" s="478"/>
      <c r="G75" s="478"/>
      <c r="H75" s="478"/>
      <c r="I75" s="478"/>
      <c r="J75" s="478"/>
    </row>
    <row r="76" spans="3:10" ht="12.75">
      <c r="C76" s="478"/>
      <c r="D76" s="478"/>
      <c r="E76" s="478"/>
      <c r="F76" s="478"/>
      <c r="G76" s="478"/>
      <c r="H76" s="478"/>
      <c r="I76" s="478"/>
      <c r="J76" s="478"/>
    </row>
  </sheetData>
  <sheetProtection/>
  <mergeCells count="20"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8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4" customWidth="1"/>
    <col min="2" max="2" width="50.5" style="104" customWidth="1"/>
    <col min="3" max="4" width="10.66015625" style="104" customWidth="1"/>
    <col min="5" max="5" width="13.5" style="104" customWidth="1"/>
    <col min="6" max="7" width="10.66015625" style="104" customWidth="1"/>
    <col min="8" max="8" width="12.66015625" style="104" customWidth="1"/>
    <col min="9" max="9" width="11.66015625" style="104" customWidth="1"/>
    <col min="10" max="10" width="12.16015625" style="104" bestFit="1" customWidth="1"/>
    <col min="11" max="11" width="12.66015625" style="104" customWidth="1"/>
    <col min="12" max="16384" width="5.33203125" style="104" customWidth="1"/>
  </cols>
  <sheetData>
    <row r="1" spans="1:8" ht="12.75">
      <c r="A1" s="103"/>
      <c r="B1" s="103"/>
      <c r="C1" s="103"/>
      <c r="D1" s="103"/>
      <c r="E1" s="103"/>
      <c r="F1" s="103"/>
      <c r="G1" s="103"/>
      <c r="H1" s="103"/>
    </row>
    <row r="2" spans="1:11" ht="12.75">
      <c r="A2" s="344" t="s">
        <v>323</v>
      </c>
      <c r="B2" s="345"/>
      <c r="C2" s="345"/>
      <c r="D2" s="345"/>
      <c r="E2" s="345"/>
      <c r="F2" s="345"/>
      <c r="G2" s="345"/>
      <c r="H2" s="345"/>
      <c r="I2" s="345"/>
      <c r="J2" s="345"/>
      <c r="K2" s="346"/>
    </row>
    <row r="3" spans="1:11" ht="12.75">
      <c r="A3" s="325" t="s">
        <v>313</v>
      </c>
      <c r="B3" s="326"/>
      <c r="C3" s="326"/>
      <c r="D3" s="326"/>
      <c r="E3" s="326"/>
      <c r="F3" s="326"/>
      <c r="G3" s="326"/>
      <c r="H3" s="326"/>
      <c r="I3" s="326"/>
      <c r="J3" s="326"/>
      <c r="K3" s="347"/>
    </row>
    <row r="4" spans="1:11" ht="12.75">
      <c r="A4" s="317" t="s">
        <v>290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39.75" customHeight="1">
      <c r="A5" s="304" t="s">
        <v>4</v>
      </c>
      <c r="B5" s="304" t="s">
        <v>5</v>
      </c>
      <c r="C5" s="340" t="s">
        <v>312</v>
      </c>
      <c r="D5" s="340"/>
      <c r="E5" s="340"/>
      <c r="F5" s="340" t="s">
        <v>266</v>
      </c>
      <c r="G5" s="340"/>
      <c r="H5" s="340"/>
      <c r="I5" s="340" t="s">
        <v>336</v>
      </c>
      <c r="J5" s="340"/>
      <c r="K5" s="340"/>
    </row>
    <row r="6" spans="1:11" ht="25.5">
      <c r="A6" s="304"/>
      <c r="B6" s="304"/>
      <c r="C6" s="195">
        <v>2015</v>
      </c>
      <c r="D6" s="195">
        <v>2016</v>
      </c>
      <c r="E6" s="218" t="s">
        <v>257</v>
      </c>
      <c r="F6" s="195">
        <v>2015</v>
      </c>
      <c r="G6" s="195">
        <v>2016</v>
      </c>
      <c r="H6" s="218" t="s">
        <v>257</v>
      </c>
      <c r="I6" s="195">
        <v>2015</v>
      </c>
      <c r="J6" s="195">
        <v>2016</v>
      </c>
      <c r="K6" s="218" t="s">
        <v>271</v>
      </c>
    </row>
    <row r="7" spans="1:11" ht="12.75">
      <c r="A7" s="105">
        <v>67</v>
      </c>
      <c r="B7" s="51" t="s">
        <v>6</v>
      </c>
      <c r="C7" s="106">
        <v>1.2290131680707754</v>
      </c>
      <c r="D7" s="106">
        <v>1.1606420019653114</v>
      </c>
      <c r="E7" s="169">
        <v>-0.055630946747941334</v>
      </c>
      <c r="F7" s="170">
        <v>0.9120934765314556</v>
      </c>
      <c r="G7" s="170">
        <v>0.8872375244330494</v>
      </c>
      <c r="H7" s="171">
        <v>-0.027251540262001828</v>
      </c>
      <c r="I7" s="172">
        <v>1.097063180992816</v>
      </c>
      <c r="J7" s="172">
        <v>1.0087613006528835</v>
      </c>
      <c r="K7" s="172">
        <v>-0.08830188033993247</v>
      </c>
    </row>
    <row r="8" spans="1:11" ht="12.75">
      <c r="A8" s="107">
        <v>78</v>
      </c>
      <c r="B8" s="53" t="s">
        <v>52</v>
      </c>
      <c r="C8" s="108">
        <v>0.3804981864316438</v>
      </c>
      <c r="D8" s="108">
        <v>0.45551062229547973</v>
      </c>
      <c r="E8" s="160">
        <v>0.19714268960730474</v>
      </c>
      <c r="F8" s="168">
        <v>0.9636092609308103</v>
      </c>
      <c r="G8" s="168">
        <v>1.0795120723109144</v>
      </c>
      <c r="H8" s="109">
        <v>0.12027988530137868</v>
      </c>
      <c r="I8" s="173">
        <v>1.1363284863338274</v>
      </c>
      <c r="J8" s="173">
        <v>1.090545372545709</v>
      </c>
      <c r="K8" s="173">
        <v>-0.04578311378811839</v>
      </c>
    </row>
    <row r="9" spans="1:11" ht="12.75">
      <c r="A9" s="107">
        <v>80</v>
      </c>
      <c r="B9" s="53" t="s">
        <v>7</v>
      </c>
      <c r="C9" s="108">
        <v>0.4452244232666568</v>
      </c>
      <c r="D9" s="108">
        <v>0.43713914389695024</v>
      </c>
      <c r="E9" s="160">
        <v>-0.01816000863201539</v>
      </c>
      <c r="F9" s="168">
        <v>1.2508445039273068</v>
      </c>
      <c r="G9" s="168">
        <v>1.2430833964988461</v>
      </c>
      <c r="H9" s="109">
        <v>-0.006204694031986313</v>
      </c>
      <c r="I9" s="173">
        <v>1.2905303494326599</v>
      </c>
      <c r="J9" s="173">
        <v>1.196537847934953</v>
      </c>
      <c r="K9" s="173">
        <v>-0.09399250149770677</v>
      </c>
    </row>
    <row r="10" spans="1:11" ht="12.75">
      <c r="A10" s="52">
        <v>81</v>
      </c>
      <c r="B10" s="56" t="s">
        <v>278</v>
      </c>
      <c r="C10" s="108">
        <v>1.0001204471943086</v>
      </c>
      <c r="D10" s="108">
        <v>0.5185022681529534</v>
      </c>
      <c r="E10" s="160">
        <v>-0.4815601764692087</v>
      </c>
      <c r="F10" s="168">
        <v>1.290949688716071</v>
      </c>
      <c r="G10" s="168">
        <v>1.2359775995673614</v>
      </c>
      <c r="H10" s="109">
        <v>-0.04258267353810097</v>
      </c>
      <c r="I10" s="173">
        <v>1.0010178481329313</v>
      </c>
      <c r="J10" s="173">
        <v>1.0128678351059734</v>
      </c>
      <c r="K10" s="173">
        <v>0.011849986973042181</v>
      </c>
    </row>
    <row r="11" spans="1:11" ht="12.75">
      <c r="A11" s="240">
        <v>88</v>
      </c>
      <c r="B11" s="241" t="s">
        <v>335</v>
      </c>
      <c r="C11" s="236">
        <v>0.5054380091572634</v>
      </c>
      <c r="D11" s="236">
        <v>0.41934987745280317</v>
      </c>
      <c r="E11" s="237">
        <v>-0.1703238184401652</v>
      </c>
      <c r="F11" s="238">
        <v>1.0662974357415904</v>
      </c>
      <c r="G11" s="238">
        <v>0.9970320861539825</v>
      </c>
      <c r="H11" s="239">
        <v>-0.06495875096936254</v>
      </c>
      <c r="I11" s="232">
        <v>1.0053738657050484</v>
      </c>
      <c r="J11" s="233">
        <v>0.7875991207854982</v>
      </c>
      <c r="K11" s="232">
        <v>-0.21777474491955018</v>
      </c>
    </row>
    <row r="12" spans="1:11" ht="12.75">
      <c r="A12" s="107">
        <v>99</v>
      </c>
      <c r="B12" s="53" t="s">
        <v>8</v>
      </c>
      <c r="C12" s="108">
        <v>0.38869553503744203</v>
      </c>
      <c r="D12" s="108">
        <v>0.36228717631072443</v>
      </c>
      <c r="E12" s="160">
        <v>-0.06794098811599092</v>
      </c>
      <c r="F12" s="168">
        <v>1.1007051811396749</v>
      </c>
      <c r="G12" s="168">
        <v>1.0942873690807102</v>
      </c>
      <c r="H12" s="109">
        <v>-0.005830636730827066</v>
      </c>
      <c r="I12" s="173">
        <v>1.2544439818657398</v>
      </c>
      <c r="J12" s="173">
        <v>1.1202944268567177</v>
      </c>
      <c r="K12" s="173">
        <v>-0.13414955500902215</v>
      </c>
    </row>
    <row r="13" spans="1:11" ht="12.75">
      <c r="A13" s="107">
        <v>107</v>
      </c>
      <c r="B13" s="53" t="s">
        <v>48</v>
      </c>
      <c r="C13" s="108">
        <v>0.3114098427286391</v>
      </c>
      <c r="D13" s="108">
        <v>0.36322156369203346</v>
      </c>
      <c r="E13" s="160">
        <v>0.16637791699006388</v>
      </c>
      <c r="F13" s="168">
        <v>0.7994388235931851</v>
      </c>
      <c r="G13" s="168">
        <v>0.8387436454474358</v>
      </c>
      <c r="H13" s="109">
        <v>0.04916551547695658</v>
      </c>
      <c r="I13" s="173">
        <v>1.0551500105696376</v>
      </c>
      <c r="J13" s="173">
        <v>1.116950993229171</v>
      </c>
      <c r="K13" s="173">
        <v>0.06180098265953338</v>
      </c>
    </row>
    <row r="14" spans="1:11" ht="12.75">
      <c r="A14" s="110">
        <v>108</v>
      </c>
      <c r="B14" s="59" t="s">
        <v>9</v>
      </c>
      <c r="C14" s="111"/>
      <c r="D14" s="111"/>
      <c r="E14" s="174"/>
      <c r="F14" s="175"/>
      <c r="G14" s="175"/>
      <c r="H14" s="176"/>
      <c r="I14" s="177"/>
      <c r="J14" s="177"/>
      <c r="K14" s="177"/>
    </row>
    <row r="15" spans="1:11" ht="12.75">
      <c r="A15" s="302" t="s">
        <v>10</v>
      </c>
      <c r="B15" s="302"/>
      <c r="C15" s="202">
        <v>0.6073621919636211</v>
      </c>
      <c r="D15" s="202">
        <v>0.5803178710836651</v>
      </c>
      <c r="E15" s="198">
        <v>-0.04452750144443607</v>
      </c>
      <c r="F15" s="203">
        <v>0.9969060770704101</v>
      </c>
      <c r="G15" s="203">
        <v>1.0029467561369807</v>
      </c>
      <c r="H15" s="198">
        <v>0.006059426465050866</v>
      </c>
      <c r="I15" s="198">
        <v>1.1248943069767796</v>
      </c>
      <c r="J15" s="198">
        <v>1.02115558173514</v>
      </c>
      <c r="K15" s="198">
        <v>-0.10373872524163952</v>
      </c>
    </row>
    <row r="16" spans="1:11" ht="12.75">
      <c r="A16" s="298" t="s">
        <v>344</v>
      </c>
      <c r="B16" s="298"/>
      <c r="C16" s="246">
        <v>0.6333286910249469</v>
      </c>
      <c r="D16" s="246">
        <v>0.6253406443749618</v>
      </c>
      <c r="E16" s="244">
        <f>+D16/C16-1</f>
        <v>-0.01261279768812884</v>
      </c>
      <c r="F16" s="247">
        <v>0.9793183746784208</v>
      </c>
      <c r="G16" s="247">
        <v>1.004768683987306</v>
      </c>
      <c r="H16" s="244">
        <f>+G16/F16-1</f>
        <v>0.02598777881324077</v>
      </c>
      <c r="I16" s="244">
        <v>1.151959992646548</v>
      </c>
      <c r="J16" s="244">
        <v>1.0853423065547767</v>
      </c>
      <c r="K16" s="244">
        <f>+J16-I16</f>
        <v>-0.06661768609177132</v>
      </c>
    </row>
    <row r="17" spans="1:11" ht="12.75">
      <c r="A17" s="105">
        <v>62</v>
      </c>
      <c r="B17" s="51" t="s">
        <v>11</v>
      </c>
      <c r="C17" s="106">
        <v>0.44103065666768226</v>
      </c>
      <c r="D17" s="106">
        <v>0.5379973973638645</v>
      </c>
      <c r="E17" s="160">
        <v>0.21986394648580387</v>
      </c>
      <c r="F17" s="168">
        <v>1.4825190116155664</v>
      </c>
      <c r="G17" s="168">
        <v>1.6235765655768721</v>
      </c>
      <c r="H17" s="171">
        <v>0.09514721420509065</v>
      </c>
      <c r="I17" s="172">
        <v>1.0023448698243447</v>
      </c>
      <c r="J17" s="172">
        <v>2.0454493400628233</v>
      </c>
      <c r="K17" s="172">
        <v>1.0431044702384786</v>
      </c>
    </row>
    <row r="18" spans="1:11" ht="12.75">
      <c r="A18" s="52">
        <v>63</v>
      </c>
      <c r="B18" s="56" t="s">
        <v>47</v>
      </c>
      <c r="C18" s="108">
        <v>0.4411267323622402</v>
      </c>
      <c r="D18" s="108">
        <v>0.40078692851163056</v>
      </c>
      <c r="E18" s="160">
        <v>-0.09144719848327798</v>
      </c>
      <c r="F18" s="168">
        <v>1.6301534535818687</v>
      </c>
      <c r="G18" s="168">
        <v>1.6913712366275713</v>
      </c>
      <c r="H18" s="109">
        <v>0.03755338671411046</v>
      </c>
      <c r="I18" s="173">
        <v>1.1774630613335515</v>
      </c>
      <c r="J18" s="173">
        <v>1.4199543936287282</v>
      </c>
      <c r="K18" s="173">
        <v>0.24249133229517672</v>
      </c>
    </row>
    <row r="19" spans="1:11" ht="12.75">
      <c r="A19" s="52">
        <v>65</v>
      </c>
      <c r="B19" s="56" t="s">
        <v>12</v>
      </c>
      <c r="C19" s="108">
        <v>0.7711810851256646</v>
      </c>
      <c r="D19" s="108">
        <v>0.7658889617037341</v>
      </c>
      <c r="E19" s="160">
        <v>-0.006862361543875539</v>
      </c>
      <c r="F19" s="168">
        <v>2.5814471713424885</v>
      </c>
      <c r="G19" s="168">
        <v>2.470571190782668</v>
      </c>
      <c r="H19" s="109">
        <v>-0.04295109417333498</v>
      </c>
      <c r="I19" s="173">
        <v>1.375767200393327</v>
      </c>
      <c r="J19" s="173">
        <v>1.122253321894819</v>
      </c>
      <c r="K19" s="173">
        <v>-0.25351387849850804</v>
      </c>
    </row>
    <row r="20" spans="1:11" ht="12.75">
      <c r="A20" s="52">
        <v>68</v>
      </c>
      <c r="B20" s="56" t="s">
        <v>13</v>
      </c>
      <c r="C20" s="108">
        <v>0.7415921239593365</v>
      </c>
      <c r="D20" s="108">
        <v>0.6092167164464687</v>
      </c>
      <c r="E20" s="160">
        <v>-0.17850163619068626</v>
      </c>
      <c r="F20" s="168">
        <v>1.5173883638765364</v>
      </c>
      <c r="G20" s="168">
        <v>1.5317749888350363</v>
      </c>
      <c r="H20" s="109">
        <v>0.00948117522250258</v>
      </c>
      <c r="I20" s="173">
        <v>1.0131045917639552</v>
      </c>
      <c r="J20" s="173">
        <v>1.1279655754982971</v>
      </c>
      <c r="K20" s="173">
        <v>0.11486098373434195</v>
      </c>
    </row>
    <row r="21" spans="1:11" ht="12.75">
      <c r="A21" s="52">
        <v>76</v>
      </c>
      <c r="B21" s="56" t="s">
        <v>49</v>
      </c>
      <c r="C21" s="108">
        <v>1.2083256625977457</v>
      </c>
      <c r="D21" s="108">
        <v>1.1050365173723546</v>
      </c>
      <c r="E21" s="160">
        <v>-0.08548121456208468</v>
      </c>
      <c r="F21" s="168">
        <v>1.5693393423597533</v>
      </c>
      <c r="G21" s="168">
        <v>1.533039740324581</v>
      </c>
      <c r="H21" s="109">
        <v>-0.023130498965628354</v>
      </c>
      <c r="I21" s="173">
        <v>1.0328569785488122</v>
      </c>
      <c r="J21" s="173">
        <v>1.006584481510161</v>
      </c>
      <c r="K21" s="173">
        <v>-0.0262724970386512</v>
      </c>
    </row>
    <row r="22" spans="1:11" ht="12.75">
      <c r="A22" s="110">
        <v>94</v>
      </c>
      <c r="B22" s="59" t="s">
        <v>14</v>
      </c>
      <c r="C22" s="111">
        <v>0.6765229795650267</v>
      </c>
      <c r="D22" s="111">
        <v>0.6717025315332896</v>
      </c>
      <c r="E22" s="160">
        <v>-0.007125327856322694</v>
      </c>
      <c r="F22" s="168">
        <v>1.986850293384867</v>
      </c>
      <c r="G22" s="168">
        <v>1.9067241879597863</v>
      </c>
      <c r="H22" s="176">
        <v>-0.040328204742882345</v>
      </c>
      <c r="I22" s="177">
        <v>1.1417517284301038</v>
      </c>
      <c r="J22" s="177">
        <v>1.2755927669978844</v>
      </c>
      <c r="K22" s="177">
        <v>0.13384103856778062</v>
      </c>
    </row>
    <row r="23" spans="1:11" ht="12.75">
      <c r="A23" s="302" t="s">
        <v>15</v>
      </c>
      <c r="B23" s="302"/>
      <c r="C23" s="202">
        <v>0.8039982999131677</v>
      </c>
      <c r="D23" s="202">
        <v>0.7414733208401862</v>
      </c>
      <c r="E23" s="198">
        <v>-0.07776755134896951</v>
      </c>
      <c r="F23" s="203">
        <v>1.7254070573013816</v>
      </c>
      <c r="G23" s="203">
        <v>1.719489729310239</v>
      </c>
      <c r="H23" s="198">
        <v>-0.0034295257841344684</v>
      </c>
      <c r="I23" s="198">
        <v>1.108767228065547</v>
      </c>
      <c r="J23" s="198">
        <v>1.1381550416392991</v>
      </c>
      <c r="K23" s="198">
        <v>0.029387813573752197</v>
      </c>
    </row>
    <row r="24" spans="1:11" ht="12.75">
      <c r="A24" s="299" t="s">
        <v>345</v>
      </c>
      <c r="B24" s="299"/>
      <c r="C24" s="246">
        <v>0.6395540055003814</v>
      </c>
      <c r="D24" s="246">
        <v>0.6299592566089621</v>
      </c>
      <c r="E24" s="244">
        <f>+D24/C24-1</f>
        <v>-0.015002249706672521</v>
      </c>
      <c r="F24" s="247">
        <v>1.0046264777177016</v>
      </c>
      <c r="G24" s="247">
        <v>1.0314975492015266</v>
      </c>
      <c r="H24" s="244">
        <f>+G24/F24-1</f>
        <v>0.026747325578030168</v>
      </c>
      <c r="I24" s="244">
        <v>1.1505151010317023</v>
      </c>
      <c r="J24" s="244">
        <v>1.0868999204608896</v>
      </c>
      <c r="K24" s="244">
        <f>+J24-I24</f>
        <v>-0.06361518057081272</v>
      </c>
    </row>
    <row r="25" spans="1:11" ht="12.75">
      <c r="A25" s="305" t="s">
        <v>291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7"/>
    </row>
    <row r="26" spans="1:11" ht="24.75" customHeight="1">
      <c r="A26" s="487" t="s">
        <v>339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9"/>
    </row>
    <row r="27" spans="1:11" ht="27.75" customHeight="1">
      <c r="A27" s="484" t="s">
        <v>337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6"/>
    </row>
    <row r="28" spans="1:11" ht="12.75" customHeight="1">
      <c r="A28" s="337" t="s">
        <v>315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9"/>
    </row>
    <row r="29" spans="1:11" ht="12.75" customHeight="1">
      <c r="A29" s="337" t="s">
        <v>314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9"/>
    </row>
    <row r="30" spans="1:11" ht="12.75" customHeight="1">
      <c r="A30" s="334" t="s">
        <v>316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6"/>
    </row>
    <row r="31" ht="12.75" customHeight="1"/>
    <row r="32" ht="12" customHeight="1"/>
    <row r="33" spans="1:8" ht="12.75">
      <c r="A33" s="112"/>
      <c r="B33" s="300"/>
      <c r="C33" s="300"/>
      <c r="D33" s="300"/>
      <c r="E33" s="300"/>
      <c r="F33" s="300"/>
      <c r="G33" s="300"/>
      <c r="H33" s="300"/>
    </row>
    <row r="34" spans="1:8" ht="12.75">
      <c r="A34" s="113"/>
      <c r="B34" s="114"/>
      <c r="C34" s="114"/>
      <c r="D34" s="114"/>
      <c r="E34" s="114"/>
      <c r="F34" s="114"/>
      <c r="G34" s="114"/>
      <c r="H34" s="114"/>
    </row>
    <row r="35" spans="2:8" ht="13.5" customHeight="1">
      <c r="B35" s="300"/>
      <c r="C35" s="300"/>
      <c r="D35" s="300"/>
      <c r="E35" s="300"/>
      <c r="F35" s="300"/>
      <c r="G35" s="300"/>
      <c r="H35" s="300"/>
    </row>
    <row r="36" spans="1:8" ht="12.75">
      <c r="A36" s="115"/>
      <c r="B36" s="66"/>
      <c r="C36" s="116"/>
      <c r="D36" s="116"/>
      <c r="E36" s="117"/>
      <c r="F36" s="117"/>
      <c r="G36" s="117"/>
      <c r="H36" s="117"/>
    </row>
    <row r="37" spans="2:8" ht="12.75">
      <c r="B37" s="300"/>
      <c r="C37" s="300"/>
      <c r="D37" s="300"/>
      <c r="E37" s="300"/>
      <c r="F37" s="300"/>
      <c r="G37" s="300"/>
      <c r="H37" s="300"/>
    </row>
    <row r="38" ht="12.75">
      <c r="B38" s="118"/>
    </row>
  </sheetData>
  <sheetProtection/>
  <mergeCells count="21">
    <mergeCell ref="A29:K29"/>
    <mergeCell ref="A26:K26"/>
    <mergeCell ref="A30:K30"/>
    <mergeCell ref="B33:H33"/>
    <mergeCell ref="B35:H35"/>
    <mergeCell ref="B37:H37"/>
    <mergeCell ref="A15:B15"/>
    <mergeCell ref="A23:B23"/>
    <mergeCell ref="A24:B24"/>
    <mergeCell ref="A25:K25"/>
    <mergeCell ref="A28:K28"/>
    <mergeCell ref="A16:B16"/>
    <mergeCell ref="A27:K27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9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4" customWidth="1"/>
    <col min="2" max="2" width="46.83203125" style="104" customWidth="1"/>
    <col min="3" max="4" width="17.33203125" style="104" bestFit="1" customWidth="1"/>
    <col min="5" max="5" width="13.5" style="104" customWidth="1"/>
    <col min="6" max="6" width="18.5" style="104" customWidth="1"/>
    <col min="7" max="7" width="16.16015625" style="104" bestFit="1" customWidth="1"/>
    <col min="8" max="8" width="12.66015625" style="104" customWidth="1"/>
    <col min="9" max="9" width="16.16015625" style="104" bestFit="1" customWidth="1"/>
    <col min="10" max="10" width="19" style="104" bestFit="1" customWidth="1"/>
    <col min="11" max="11" width="12.66015625" style="104" customWidth="1"/>
    <col min="12" max="12" width="5.33203125" style="104" customWidth="1"/>
    <col min="13" max="13" width="17.16015625" style="104" bestFit="1" customWidth="1"/>
    <col min="14" max="16384" width="5.33203125" style="104" customWidth="1"/>
  </cols>
  <sheetData>
    <row r="1" spans="1:8" ht="12.75">
      <c r="A1" s="103"/>
      <c r="B1" s="103"/>
      <c r="C1" s="103"/>
      <c r="D1" s="103"/>
      <c r="E1" s="103"/>
      <c r="F1" s="103"/>
      <c r="G1" s="103"/>
      <c r="H1" s="103"/>
    </row>
    <row r="2" spans="1:11" ht="12.75">
      <c r="A2" s="344" t="s">
        <v>330</v>
      </c>
      <c r="B2" s="345"/>
      <c r="C2" s="345"/>
      <c r="D2" s="345"/>
      <c r="E2" s="345"/>
      <c r="F2" s="345"/>
      <c r="G2" s="345"/>
      <c r="H2" s="345"/>
      <c r="I2" s="345"/>
      <c r="J2" s="345"/>
      <c r="K2" s="346"/>
    </row>
    <row r="3" spans="1:11" ht="12.75">
      <c r="A3" s="325" t="s">
        <v>313</v>
      </c>
      <c r="B3" s="326"/>
      <c r="C3" s="326"/>
      <c r="D3" s="326"/>
      <c r="E3" s="326"/>
      <c r="F3" s="326"/>
      <c r="G3" s="326"/>
      <c r="H3" s="326"/>
      <c r="I3" s="326"/>
      <c r="J3" s="326"/>
      <c r="K3" s="347"/>
    </row>
    <row r="4" spans="1:11" ht="12.75">
      <c r="A4" s="317" t="s">
        <v>290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39.75" customHeight="1">
      <c r="A5" s="304" t="s">
        <v>4</v>
      </c>
      <c r="B5" s="304" t="s">
        <v>5</v>
      </c>
      <c r="C5" s="340" t="s">
        <v>312</v>
      </c>
      <c r="D5" s="340"/>
      <c r="E5" s="340"/>
      <c r="F5" s="340" t="s">
        <v>266</v>
      </c>
      <c r="G5" s="340"/>
      <c r="H5" s="340"/>
      <c r="I5" s="340" t="s">
        <v>336</v>
      </c>
      <c r="J5" s="340"/>
      <c r="K5" s="340"/>
    </row>
    <row r="6" spans="1:11" ht="38.25">
      <c r="A6" s="304"/>
      <c r="B6" s="304"/>
      <c r="C6" s="195" t="s">
        <v>3</v>
      </c>
      <c r="D6" s="195" t="s">
        <v>317</v>
      </c>
      <c r="E6" s="218" t="s">
        <v>320</v>
      </c>
      <c r="F6" s="195" t="s">
        <v>318</v>
      </c>
      <c r="G6" s="195" t="s">
        <v>319</v>
      </c>
      <c r="H6" s="218" t="s">
        <v>320</v>
      </c>
      <c r="I6" s="195" t="s">
        <v>321</v>
      </c>
      <c r="J6" s="195" t="s">
        <v>322</v>
      </c>
      <c r="K6" s="218" t="s">
        <v>320</v>
      </c>
    </row>
    <row r="7" spans="1:11" ht="12.75">
      <c r="A7" s="105">
        <v>67</v>
      </c>
      <c r="B7" s="51" t="s">
        <v>6</v>
      </c>
      <c r="C7" s="224">
        <v>171630875</v>
      </c>
      <c r="D7" s="224">
        <v>147875809</v>
      </c>
      <c r="E7" s="170">
        <v>1.1606420019653114</v>
      </c>
      <c r="F7" s="224">
        <v>103074020</v>
      </c>
      <c r="G7" s="224">
        <v>116174099</v>
      </c>
      <c r="H7" s="170">
        <v>0.8872375244330494</v>
      </c>
      <c r="I7" s="224">
        <v>100691101.05</v>
      </c>
      <c r="J7" s="224">
        <v>99816578</v>
      </c>
      <c r="K7" s="172">
        <v>1.0087613006528835</v>
      </c>
    </row>
    <row r="8" spans="1:11" ht="12.75">
      <c r="A8" s="107">
        <v>78</v>
      </c>
      <c r="B8" s="53" t="s">
        <v>52</v>
      </c>
      <c r="C8" s="225">
        <v>47429614</v>
      </c>
      <c r="D8" s="225">
        <v>104124057</v>
      </c>
      <c r="E8" s="168">
        <v>0.45551062229547973</v>
      </c>
      <c r="F8" s="225">
        <v>93946071</v>
      </c>
      <c r="G8" s="225">
        <v>87026420</v>
      </c>
      <c r="H8" s="168">
        <v>1.0795120723109144</v>
      </c>
      <c r="I8" s="225">
        <v>74378568.555</v>
      </c>
      <c r="J8" s="225">
        <v>68203094</v>
      </c>
      <c r="K8" s="173">
        <v>1.090545372545709</v>
      </c>
    </row>
    <row r="9" spans="1:11" ht="12.75">
      <c r="A9" s="107">
        <v>80</v>
      </c>
      <c r="B9" s="53" t="s">
        <v>7</v>
      </c>
      <c r="C9" s="225">
        <v>16981557</v>
      </c>
      <c r="D9" s="225">
        <v>38847029</v>
      </c>
      <c r="E9" s="168">
        <v>0.43713914389695024</v>
      </c>
      <c r="F9" s="225">
        <v>38557609</v>
      </c>
      <c r="G9" s="225">
        <v>31017717</v>
      </c>
      <c r="H9" s="168">
        <v>1.2430833964988461</v>
      </c>
      <c r="I9" s="225">
        <v>28575862.862</v>
      </c>
      <c r="J9" s="225">
        <v>23882122</v>
      </c>
      <c r="K9" s="173">
        <v>1.196537847934953</v>
      </c>
    </row>
    <row r="10" spans="1:11" ht="12.75">
      <c r="A10" s="52">
        <v>81</v>
      </c>
      <c r="B10" s="56" t="s">
        <v>278</v>
      </c>
      <c r="C10" s="225">
        <v>2112960</v>
      </c>
      <c r="D10" s="225">
        <v>4075122</v>
      </c>
      <c r="E10" s="168">
        <v>0.5185022681529534</v>
      </c>
      <c r="F10" s="225">
        <v>4342391</v>
      </c>
      <c r="G10" s="225">
        <v>3513325</v>
      </c>
      <c r="H10" s="168">
        <v>1.2359775995673614</v>
      </c>
      <c r="I10" s="225">
        <v>1841778.614</v>
      </c>
      <c r="J10" s="225">
        <v>1818380</v>
      </c>
      <c r="K10" s="173">
        <v>1.0128678351059734</v>
      </c>
    </row>
    <row r="11" spans="1:11" ht="12.75">
      <c r="A11" s="107">
        <v>88</v>
      </c>
      <c r="B11" s="53" t="s">
        <v>335</v>
      </c>
      <c r="C11" s="225">
        <v>58643940</v>
      </c>
      <c r="D11" s="225">
        <v>139844896</v>
      </c>
      <c r="E11" s="168">
        <v>0.41934987745280317</v>
      </c>
      <c r="F11" s="225">
        <v>125984775</v>
      </c>
      <c r="G11" s="225">
        <v>126359800</v>
      </c>
      <c r="H11" s="168">
        <v>0.9970320861539825</v>
      </c>
      <c r="I11" s="234">
        <v>72036719.465</v>
      </c>
      <c r="J11" s="235">
        <v>91463687</v>
      </c>
      <c r="K11" s="233">
        <v>0.7875991207854982</v>
      </c>
    </row>
    <row r="12" spans="1:11" ht="12.75">
      <c r="A12" s="107">
        <v>99</v>
      </c>
      <c r="B12" s="53" t="s">
        <v>8</v>
      </c>
      <c r="C12" s="225">
        <v>46550380</v>
      </c>
      <c r="D12" s="225">
        <v>128490278</v>
      </c>
      <c r="E12" s="168">
        <v>0.36228717631072443</v>
      </c>
      <c r="F12" s="225">
        <v>117500496</v>
      </c>
      <c r="G12" s="225">
        <v>107376270</v>
      </c>
      <c r="H12" s="168">
        <v>1.0942873690807102</v>
      </c>
      <c r="I12" s="225">
        <v>101364681.138</v>
      </c>
      <c r="J12" s="225">
        <v>90480394</v>
      </c>
      <c r="K12" s="173">
        <v>1.1202944268567177</v>
      </c>
    </row>
    <row r="13" spans="1:11" ht="12.75">
      <c r="A13" s="107">
        <v>107</v>
      </c>
      <c r="B13" s="53" t="s">
        <v>48</v>
      </c>
      <c r="C13" s="225">
        <v>27811513</v>
      </c>
      <c r="D13" s="225">
        <v>76569003</v>
      </c>
      <c r="E13" s="168">
        <v>0.36322156369203346</v>
      </c>
      <c r="F13" s="225">
        <v>54605495</v>
      </c>
      <c r="G13" s="225">
        <v>65103915</v>
      </c>
      <c r="H13" s="168">
        <v>0.8387436454474358</v>
      </c>
      <c r="I13" s="225">
        <v>54293503.353</v>
      </c>
      <c r="J13" s="225">
        <v>48608671</v>
      </c>
      <c r="K13" s="173">
        <v>1.116950993229171</v>
      </c>
    </row>
    <row r="14" spans="1:11" ht="12.75">
      <c r="A14" s="110">
        <v>108</v>
      </c>
      <c r="B14" s="59" t="s">
        <v>9</v>
      </c>
      <c r="C14" s="226">
        <v>141835</v>
      </c>
      <c r="D14" s="226">
        <v>171</v>
      </c>
      <c r="E14" s="175"/>
      <c r="F14" s="226">
        <v>142006</v>
      </c>
      <c r="G14" s="226">
        <v>171</v>
      </c>
      <c r="H14" s="175"/>
      <c r="I14" s="226">
        <v>66451.527</v>
      </c>
      <c r="J14" s="226">
        <v>0</v>
      </c>
      <c r="K14" s="177"/>
    </row>
    <row r="15" spans="1:11" ht="12.75">
      <c r="A15" s="302" t="s">
        <v>10</v>
      </c>
      <c r="B15" s="302"/>
      <c r="C15" s="227">
        <v>371302674</v>
      </c>
      <c r="D15" s="227">
        <v>639826365</v>
      </c>
      <c r="E15" s="203">
        <v>0.5803178710836651</v>
      </c>
      <c r="F15" s="227">
        <v>538152863</v>
      </c>
      <c r="G15" s="227">
        <v>536571717</v>
      </c>
      <c r="H15" s="203">
        <v>1.0029467561369807</v>
      </c>
      <c r="I15" s="227">
        <v>433248666.564</v>
      </c>
      <c r="J15" s="227">
        <v>424272926</v>
      </c>
      <c r="K15" s="198">
        <v>1.02115558173514</v>
      </c>
    </row>
    <row r="16" spans="1:11" ht="12.75">
      <c r="A16" s="298" t="s">
        <v>344</v>
      </c>
      <c r="B16" s="298"/>
      <c r="C16" s="254">
        <f>+C15-C11</f>
        <v>312658734</v>
      </c>
      <c r="D16" s="254">
        <f>+D15-D11</f>
        <v>499981469</v>
      </c>
      <c r="E16" s="247">
        <f>+C16/D16</f>
        <v>0.6253406443749618</v>
      </c>
      <c r="F16" s="254">
        <f>+F15-F11</f>
        <v>412168088</v>
      </c>
      <c r="G16" s="254">
        <f>+G15-G11</f>
        <v>410211917</v>
      </c>
      <c r="H16" s="247">
        <f>+F16/G16</f>
        <v>1.004768683987306</v>
      </c>
      <c r="I16" s="254">
        <f>+I15-I11</f>
        <v>361211947.099</v>
      </c>
      <c r="J16" s="254">
        <f>+J15-J11</f>
        <v>332809239</v>
      </c>
      <c r="K16" s="244">
        <f>+I16/J16</f>
        <v>1.0853423065547767</v>
      </c>
    </row>
    <row r="17" spans="1:11" ht="12.75">
      <c r="A17" s="105">
        <v>62</v>
      </c>
      <c r="B17" s="51" t="s">
        <v>11</v>
      </c>
      <c r="C17" s="224">
        <v>542827</v>
      </c>
      <c r="D17" s="224">
        <v>1008977</v>
      </c>
      <c r="E17" s="168">
        <v>0.5379973973638645</v>
      </c>
      <c r="F17" s="224">
        <v>1514581</v>
      </c>
      <c r="G17" s="224">
        <v>932867</v>
      </c>
      <c r="H17" s="168">
        <v>1.6235765655768721</v>
      </c>
      <c r="I17" s="224">
        <v>558057.898</v>
      </c>
      <c r="J17" s="224">
        <v>272829</v>
      </c>
      <c r="K17" s="172">
        <v>2.0454493400628233</v>
      </c>
    </row>
    <row r="18" spans="1:11" ht="12.75">
      <c r="A18" s="52">
        <v>63</v>
      </c>
      <c r="B18" s="56" t="s">
        <v>47</v>
      </c>
      <c r="C18" s="225">
        <v>2404227</v>
      </c>
      <c r="D18" s="225">
        <v>5998766</v>
      </c>
      <c r="E18" s="168">
        <v>0.40078692851163056</v>
      </c>
      <c r="F18" s="225">
        <v>6810264</v>
      </c>
      <c r="G18" s="225">
        <v>4026475</v>
      </c>
      <c r="H18" s="168">
        <v>1.6913712366275713</v>
      </c>
      <c r="I18" s="225">
        <v>2122597.526</v>
      </c>
      <c r="J18" s="225">
        <v>1494835</v>
      </c>
      <c r="K18" s="173">
        <v>1.4199543936287282</v>
      </c>
    </row>
    <row r="19" spans="1:11" ht="12.75">
      <c r="A19" s="52">
        <v>65</v>
      </c>
      <c r="B19" s="56" t="s">
        <v>12</v>
      </c>
      <c r="C19" s="225">
        <v>2527900</v>
      </c>
      <c r="D19" s="225">
        <v>3300609</v>
      </c>
      <c r="E19" s="168">
        <v>0.7658889617037341</v>
      </c>
      <c r="F19" s="225">
        <v>5473926</v>
      </c>
      <c r="G19" s="225">
        <v>2215652</v>
      </c>
      <c r="H19" s="168">
        <v>2.470571190782668</v>
      </c>
      <c r="I19" s="225">
        <v>1852350.932</v>
      </c>
      <c r="J19" s="225">
        <v>1650564</v>
      </c>
      <c r="K19" s="173">
        <v>1.122253321894819</v>
      </c>
    </row>
    <row r="20" spans="1:11" ht="12.75">
      <c r="A20" s="52">
        <v>68</v>
      </c>
      <c r="B20" s="56" t="s">
        <v>13</v>
      </c>
      <c r="C20" s="225">
        <v>1681125</v>
      </c>
      <c r="D20" s="225">
        <v>2759486</v>
      </c>
      <c r="E20" s="168">
        <v>0.6092167164464687</v>
      </c>
      <c r="F20" s="225">
        <v>3536196</v>
      </c>
      <c r="G20" s="225">
        <v>2308561</v>
      </c>
      <c r="H20" s="168">
        <v>1.5317749888350363</v>
      </c>
      <c r="I20" s="225">
        <v>1304592.577</v>
      </c>
      <c r="J20" s="225">
        <v>1156589</v>
      </c>
      <c r="K20" s="173">
        <v>1.1279655754982971</v>
      </c>
    </row>
    <row r="21" spans="1:11" ht="12.75">
      <c r="A21" s="52">
        <v>76</v>
      </c>
      <c r="B21" s="56" t="s">
        <v>49</v>
      </c>
      <c r="C21" s="225">
        <v>7819634</v>
      </c>
      <c r="D21" s="225">
        <v>7076358</v>
      </c>
      <c r="E21" s="168">
        <v>1.1050365173723546</v>
      </c>
      <c r="F21" s="225">
        <v>9174786</v>
      </c>
      <c r="G21" s="225">
        <v>5984702</v>
      </c>
      <c r="H21" s="168">
        <v>1.533039740324581</v>
      </c>
      <c r="I21" s="225">
        <v>5208725.407</v>
      </c>
      <c r="J21" s="225">
        <v>5174653</v>
      </c>
      <c r="K21" s="173">
        <v>1.006584481510161</v>
      </c>
    </row>
    <row r="22" spans="1:11" ht="12.75">
      <c r="A22" s="110">
        <v>94</v>
      </c>
      <c r="B22" s="59" t="s">
        <v>14</v>
      </c>
      <c r="C22" s="226">
        <v>378632</v>
      </c>
      <c r="D22" s="226">
        <v>563690</v>
      </c>
      <c r="E22" s="168">
        <v>0.6717025315332896</v>
      </c>
      <c r="F22" s="226">
        <v>893674</v>
      </c>
      <c r="G22" s="226">
        <v>468696</v>
      </c>
      <c r="H22" s="168">
        <v>1.9067241879597863</v>
      </c>
      <c r="I22" s="226">
        <v>464842.587</v>
      </c>
      <c r="J22" s="226">
        <v>364413</v>
      </c>
      <c r="K22" s="177">
        <v>1.2755927669978844</v>
      </c>
    </row>
    <row r="23" spans="1:11" ht="12.75">
      <c r="A23" s="302" t="s">
        <v>15</v>
      </c>
      <c r="B23" s="302"/>
      <c r="C23" s="227">
        <v>15354345</v>
      </c>
      <c r="D23" s="227">
        <v>20707886</v>
      </c>
      <c r="E23" s="203">
        <v>0.7414733208401862</v>
      </c>
      <c r="F23" s="227">
        <v>27403427</v>
      </c>
      <c r="G23" s="227">
        <v>15936953</v>
      </c>
      <c r="H23" s="203">
        <v>1.719489729310239</v>
      </c>
      <c r="I23" s="227">
        <v>11511166.927</v>
      </c>
      <c r="J23" s="227">
        <v>10113883</v>
      </c>
      <c r="K23" s="198">
        <v>1.1381550416392991</v>
      </c>
    </row>
    <row r="24" spans="1:11" ht="12.75">
      <c r="A24" s="490" t="s">
        <v>16</v>
      </c>
      <c r="B24" s="491"/>
      <c r="C24" s="227">
        <f>+C15+C23</f>
        <v>386657019</v>
      </c>
      <c r="D24" s="227">
        <f>+D15+D23</f>
        <v>660534251</v>
      </c>
      <c r="E24" s="203">
        <f>+C24/D24</f>
        <v>0.5853701279148354</v>
      </c>
      <c r="F24" s="227">
        <f>+F15+F23</f>
        <v>565556290</v>
      </c>
      <c r="G24" s="227">
        <f>+G15+G23</f>
        <v>552508670</v>
      </c>
      <c r="H24" s="203">
        <f>+F24/G24</f>
        <v>1.02361523123248</v>
      </c>
      <c r="I24" s="227">
        <f>+I15+I23</f>
        <v>444759833.491</v>
      </c>
      <c r="J24" s="227">
        <f>+J15+J23</f>
        <v>434386809</v>
      </c>
      <c r="K24" s="198">
        <f>+I24/J24</f>
        <v>1.0238796949540887</v>
      </c>
    </row>
    <row r="25" spans="1:11" ht="12.75">
      <c r="A25" s="299" t="s">
        <v>345</v>
      </c>
      <c r="B25" s="299"/>
      <c r="C25" s="254">
        <f>+C16+C23</f>
        <v>328013079</v>
      </c>
      <c r="D25" s="254">
        <f>+D16+D23</f>
        <v>520689355</v>
      </c>
      <c r="E25" s="247">
        <f>+C25/D25</f>
        <v>0.6299592566089621</v>
      </c>
      <c r="F25" s="254">
        <f>+F16+F23</f>
        <v>439571515</v>
      </c>
      <c r="G25" s="254">
        <f>+G16+G23</f>
        <v>426148870</v>
      </c>
      <c r="H25" s="247">
        <f>+F25/G25</f>
        <v>1.0314975492015266</v>
      </c>
      <c r="I25" s="254">
        <f>+I16+I23</f>
        <v>372723114.02599996</v>
      </c>
      <c r="J25" s="254">
        <f>+J16+J23</f>
        <v>342923122</v>
      </c>
      <c r="K25" s="244">
        <f>+I25/J25</f>
        <v>1.0868999204608896</v>
      </c>
    </row>
    <row r="26" spans="1:11" ht="12.75">
      <c r="A26" s="305" t="s">
        <v>291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7"/>
    </row>
    <row r="27" spans="1:11" ht="12.75">
      <c r="A27" s="492" t="s">
        <v>339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4"/>
    </row>
    <row r="28" spans="1:11" ht="27" customHeight="1">
      <c r="A28" s="484" t="s">
        <v>337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6"/>
    </row>
    <row r="29" spans="1:11" ht="12.75" customHeight="1">
      <c r="A29" s="337" t="s">
        <v>315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9"/>
    </row>
    <row r="30" spans="1:11" ht="12.75" customHeight="1">
      <c r="A30" s="337" t="s">
        <v>314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9"/>
    </row>
    <row r="31" spans="1:11" ht="12.75" customHeight="1">
      <c r="A31" s="334" t="s">
        <v>316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6"/>
    </row>
    <row r="32" ht="12.75" customHeight="1"/>
    <row r="33" ht="12" customHeight="1"/>
    <row r="34" spans="1:8" ht="12.75">
      <c r="A34" s="112"/>
      <c r="B34" s="300"/>
      <c r="C34" s="300"/>
      <c r="D34" s="300"/>
      <c r="E34" s="300"/>
      <c r="F34" s="300"/>
      <c r="G34" s="300"/>
      <c r="H34" s="300"/>
    </row>
    <row r="35" spans="1:8" ht="12.75">
      <c r="A35" s="113"/>
      <c r="B35" s="114"/>
      <c r="C35" s="114"/>
      <c r="D35" s="114"/>
      <c r="E35" s="114"/>
      <c r="F35" s="114"/>
      <c r="G35" s="114"/>
      <c r="H35" s="114"/>
    </row>
    <row r="36" spans="2:8" ht="13.5" customHeight="1">
      <c r="B36" s="300"/>
      <c r="C36" s="300"/>
      <c r="D36" s="300"/>
      <c r="E36" s="300"/>
      <c r="F36" s="300"/>
      <c r="G36" s="300"/>
      <c r="H36" s="300"/>
    </row>
    <row r="37" spans="1:8" ht="12.75">
      <c r="A37" s="115"/>
      <c r="B37" s="66"/>
      <c r="C37" s="116"/>
      <c r="D37" s="116"/>
      <c r="E37" s="117"/>
      <c r="F37" s="117"/>
      <c r="G37" s="117"/>
      <c r="H37" s="117"/>
    </row>
    <row r="38" spans="2:8" ht="12.75">
      <c r="B38" s="300"/>
      <c r="C38" s="300"/>
      <c r="D38" s="300"/>
      <c r="E38" s="300"/>
      <c r="F38" s="300"/>
      <c r="G38" s="300"/>
      <c r="H38" s="300"/>
    </row>
    <row r="39" ht="12.75">
      <c r="B39" s="118"/>
    </row>
  </sheetData>
  <sheetProtection/>
  <mergeCells count="22">
    <mergeCell ref="B38:H38"/>
    <mergeCell ref="A15:B15"/>
    <mergeCell ref="A23:B23"/>
    <mergeCell ref="A25:B25"/>
    <mergeCell ref="A26:K26"/>
    <mergeCell ref="A28:K28"/>
    <mergeCell ref="I5:K5"/>
    <mergeCell ref="A27:K27"/>
    <mergeCell ref="A30:K30"/>
    <mergeCell ref="A31:K31"/>
    <mergeCell ref="B34:H34"/>
    <mergeCell ref="B36:H36"/>
    <mergeCell ref="A16:B16"/>
    <mergeCell ref="A24:B24"/>
    <mergeCell ref="A29:K29"/>
    <mergeCell ref="A2:K2"/>
    <mergeCell ref="A3:K3"/>
    <mergeCell ref="A4:K4"/>
    <mergeCell ref="A5:A6"/>
    <mergeCell ref="B5:B6"/>
    <mergeCell ref="C5:E5"/>
    <mergeCell ref="F5:H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17"/>
  <sheetViews>
    <sheetView showGridLines="0" zoomScalePageLayoutView="0" workbookViewId="0" topLeftCell="A1">
      <selection activeCell="A9" sqref="A9:J9"/>
    </sheetView>
  </sheetViews>
  <sheetFormatPr defaultColWidth="12" defaultRowHeight="11.25"/>
  <cols>
    <col min="1" max="16384" width="12" style="25" customWidth="1"/>
  </cols>
  <sheetData>
    <row r="9" spans="1:10" ht="12.75">
      <c r="A9" s="259" t="s">
        <v>349</v>
      </c>
      <c r="B9" s="259"/>
      <c r="C9" s="259"/>
      <c r="D9" s="259"/>
      <c r="E9" s="259"/>
      <c r="F9" s="259"/>
      <c r="G9" s="259"/>
      <c r="H9" s="259"/>
      <c r="I9" s="259"/>
      <c r="J9" s="259"/>
    </row>
    <row r="11" spans="1:10" ht="80.25" customHeight="1">
      <c r="A11" s="258" t="s">
        <v>350</v>
      </c>
      <c r="B11" s="258"/>
      <c r="C11" s="258"/>
      <c r="D11" s="258"/>
      <c r="E11" s="258"/>
      <c r="F11" s="258"/>
      <c r="G11" s="258"/>
      <c r="H11" s="258"/>
      <c r="I11" s="258"/>
      <c r="J11" s="258"/>
    </row>
    <row r="13" spans="1:10" ht="54" customHeight="1">
      <c r="A13" s="258" t="s">
        <v>351</v>
      </c>
      <c r="B13" s="258"/>
      <c r="C13" s="258"/>
      <c r="D13" s="258"/>
      <c r="E13" s="258"/>
      <c r="F13" s="258"/>
      <c r="G13" s="258"/>
      <c r="H13" s="258"/>
      <c r="I13" s="258"/>
      <c r="J13" s="258"/>
    </row>
    <row r="15" spans="1:10" ht="12.75">
      <c r="A15" s="259" t="s">
        <v>334</v>
      </c>
      <c r="B15" s="259"/>
      <c r="C15" s="259"/>
      <c r="D15" s="259"/>
      <c r="E15" s="259"/>
      <c r="F15" s="259"/>
      <c r="G15" s="259"/>
      <c r="H15" s="259"/>
      <c r="I15" s="259"/>
      <c r="J15" s="259"/>
    </row>
    <row r="17" spans="1:10" ht="53.25" customHeight="1">
      <c r="A17" s="258" t="s">
        <v>338</v>
      </c>
      <c r="B17" s="258"/>
      <c r="C17" s="258"/>
      <c r="D17" s="258"/>
      <c r="E17" s="258"/>
      <c r="F17" s="258"/>
      <c r="G17" s="258"/>
      <c r="H17" s="258"/>
      <c r="I17" s="258"/>
      <c r="J17" s="258"/>
    </row>
  </sheetData>
  <sheetProtection/>
  <mergeCells count="5">
    <mergeCell ref="A17:J17"/>
    <mergeCell ref="A15:J15"/>
    <mergeCell ref="A9:J9"/>
    <mergeCell ref="A11:J11"/>
    <mergeCell ref="A13:J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70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3.83203125" style="1" customWidth="1"/>
    <col min="7" max="7" width="9.83203125" style="1" customWidth="1"/>
    <col min="8" max="8" width="82.66015625" style="1" customWidth="1"/>
    <col min="9" max="9" width="15.66015625" style="1" bestFit="1" customWidth="1"/>
    <col min="10" max="10" width="14" style="1" bestFit="1" customWidth="1"/>
    <col min="11" max="11" width="13.33203125" style="1" bestFit="1" customWidth="1"/>
    <col min="12" max="12" width="14" style="1" bestFit="1" customWidth="1"/>
    <col min="13" max="13" width="13.83203125" style="1" customWidth="1"/>
    <col min="14" max="16384" width="22.83203125" style="1" customWidth="1"/>
  </cols>
  <sheetData>
    <row r="1" spans="1:13" ht="12.75">
      <c r="A1" s="285"/>
      <c r="B1" s="285"/>
      <c r="C1" s="285"/>
      <c r="D1" s="285"/>
      <c r="E1" s="285"/>
      <c r="F1" s="285"/>
      <c r="H1" s="285"/>
      <c r="I1" s="285"/>
      <c r="J1" s="285"/>
      <c r="K1" s="285"/>
      <c r="L1" s="285"/>
      <c r="M1" s="285"/>
    </row>
    <row r="2" spans="1:13" ht="12.75">
      <c r="A2" s="279" t="s">
        <v>43</v>
      </c>
      <c r="B2" s="280"/>
      <c r="C2" s="280"/>
      <c r="D2" s="280"/>
      <c r="E2" s="280"/>
      <c r="F2" s="281"/>
      <c r="H2" s="279" t="s">
        <v>347</v>
      </c>
      <c r="I2" s="280"/>
      <c r="J2" s="280"/>
      <c r="K2" s="280"/>
      <c r="L2" s="280"/>
      <c r="M2" s="281"/>
    </row>
    <row r="3" spans="1:13" ht="12.75">
      <c r="A3" s="282" t="s">
        <v>309</v>
      </c>
      <c r="B3" s="283"/>
      <c r="C3" s="283"/>
      <c r="D3" s="283"/>
      <c r="E3" s="283"/>
      <c r="F3" s="284"/>
      <c r="H3" s="282" t="s">
        <v>309</v>
      </c>
      <c r="I3" s="283"/>
      <c r="J3" s="283"/>
      <c r="K3" s="283"/>
      <c r="L3" s="283"/>
      <c r="M3" s="284"/>
    </row>
    <row r="4" spans="1:13" ht="12.75">
      <c r="A4" s="286" t="s">
        <v>289</v>
      </c>
      <c r="B4" s="287"/>
      <c r="C4" s="287"/>
      <c r="D4" s="287"/>
      <c r="E4" s="287"/>
      <c r="F4" s="288"/>
      <c r="H4" s="286" t="s">
        <v>289</v>
      </c>
      <c r="I4" s="287"/>
      <c r="J4" s="287"/>
      <c r="K4" s="287"/>
      <c r="L4" s="287"/>
      <c r="M4" s="288"/>
    </row>
    <row r="5" spans="1:13" ht="11.25" customHeight="1">
      <c r="A5" s="289" t="s">
        <v>31</v>
      </c>
      <c r="B5" s="291">
        <v>2015</v>
      </c>
      <c r="C5" s="291"/>
      <c r="D5" s="292">
        <v>2016</v>
      </c>
      <c r="E5" s="291"/>
      <c r="F5" s="293" t="s">
        <v>42</v>
      </c>
      <c r="H5" s="289" t="s">
        <v>31</v>
      </c>
      <c r="I5" s="291">
        <v>2015</v>
      </c>
      <c r="J5" s="291"/>
      <c r="K5" s="292">
        <v>2016</v>
      </c>
      <c r="L5" s="291"/>
      <c r="M5" s="293" t="s">
        <v>42</v>
      </c>
    </row>
    <row r="6" spans="1:13" ht="12" customHeight="1">
      <c r="A6" s="289"/>
      <c r="B6" s="277" t="s">
        <v>0</v>
      </c>
      <c r="C6" s="277" t="s">
        <v>30</v>
      </c>
      <c r="D6" s="277" t="s">
        <v>0</v>
      </c>
      <c r="E6" s="277" t="s">
        <v>30</v>
      </c>
      <c r="F6" s="293"/>
      <c r="H6" s="289"/>
      <c r="I6" s="277" t="s">
        <v>0</v>
      </c>
      <c r="J6" s="277" t="s">
        <v>30</v>
      </c>
      <c r="K6" s="277" t="s">
        <v>0</v>
      </c>
      <c r="L6" s="277" t="s">
        <v>30</v>
      </c>
      <c r="M6" s="293"/>
    </row>
    <row r="7" spans="1:13" ht="12.75">
      <c r="A7" s="290"/>
      <c r="B7" s="278"/>
      <c r="C7" s="278"/>
      <c r="D7" s="278"/>
      <c r="E7" s="278"/>
      <c r="F7" s="294"/>
      <c r="H7" s="290"/>
      <c r="I7" s="278"/>
      <c r="J7" s="278"/>
      <c r="K7" s="278"/>
      <c r="L7" s="278"/>
      <c r="M7" s="294"/>
    </row>
    <row r="8" spans="1:13" ht="12.75">
      <c r="A8" s="2" t="s">
        <v>194</v>
      </c>
      <c r="B8" s="3">
        <v>13</v>
      </c>
      <c r="C8" s="3"/>
      <c r="D8" s="3">
        <v>13</v>
      </c>
      <c r="E8" s="2"/>
      <c r="F8" s="4">
        <v>0</v>
      </c>
      <c r="H8" s="2" t="s">
        <v>194</v>
      </c>
      <c r="I8" s="3">
        <v>12</v>
      </c>
      <c r="J8" s="3"/>
      <c r="K8" s="3">
        <v>12</v>
      </c>
      <c r="L8" s="2"/>
      <c r="M8" s="4">
        <v>0</v>
      </c>
    </row>
    <row r="9" spans="1:13" ht="12.75">
      <c r="A9" s="188" t="s">
        <v>244</v>
      </c>
      <c r="B9" s="5"/>
      <c r="C9" s="5"/>
      <c r="D9" s="5"/>
      <c r="E9" s="5"/>
      <c r="F9" s="6"/>
      <c r="H9" s="188" t="s">
        <v>244</v>
      </c>
      <c r="I9" s="5"/>
      <c r="J9" s="5"/>
      <c r="K9" s="5"/>
      <c r="L9" s="5"/>
      <c r="M9" s="6"/>
    </row>
    <row r="10" spans="1:13" ht="12.75">
      <c r="A10" s="7" t="s">
        <v>77</v>
      </c>
      <c r="B10" s="8">
        <v>2261347.826</v>
      </c>
      <c r="C10" s="9">
        <v>1</v>
      </c>
      <c r="D10" s="8">
        <v>2482553.3889999995</v>
      </c>
      <c r="E10" s="9">
        <v>1</v>
      </c>
      <c r="F10" s="10">
        <v>0.09782022935908996</v>
      </c>
      <c r="H10" s="7" t="s">
        <v>77</v>
      </c>
      <c r="I10" s="8">
        <v>1933162.0839999998</v>
      </c>
      <c r="J10" s="9">
        <v>1</v>
      </c>
      <c r="K10" s="8">
        <v>2122807.405</v>
      </c>
      <c r="L10" s="9">
        <v>1</v>
      </c>
      <c r="M10" s="10">
        <v>0.09810109693833624</v>
      </c>
    </row>
    <row r="11" spans="1:13" ht="12.75">
      <c r="A11" s="7" t="s">
        <v>281</v>
      </c>
      <c r="B11" s="8">
        <v>1990355.046</v>
      </c>
      <c r="C11" s="9">
        <v>0.8801631589425377</v>
      </c>
      <c r="D11" s="8">
        <v>2184217.397</v>
      </c>
      <c r="E11" s="9">
        <v>0.8798269582753373</v>
      </c>
      <c r="F11" s="10">
        <v>0.09740088904720956</v>
      </c>
      <c r="H11" s="7" t="s">
        <v>281</v>
      </c>
      <c r="I11" s="8">
        <v>1690423.7710000002</v>
      </c>
      <c r="J11" s="9">
        <v>0.8744345779337147</v>
      </c>
      <c r="K11" s="8">
        <v>1852631.2399999998</v>
      </c>
      <c r="L11" s="9">
        <v>0.8727269537671506</v>
      </c>
      <c r="M11" s="10">
        <v>0.09595668954894254</v>
      </c>
    </row>
    <row r="12" spans="1:13" ht="12.75">
      <c r="A12" s="7" t="s">
        <v>79</v>
      </c>
      <c r="B12" s="8">
        <v>270992.78</v>
      </c>
      <c r="C12" s="9">
        <v>0.11983684105746235</v>
      </c>
      <c r="D12" s="8">
        <v>298335.9919999997</v>
      </c>
      <c r="E12" s="9">
        <v>0.12017304172466269</v>
      </c>
      <c r="F12" s="10">
        <v>0.10090014944309456</v>
      </c>
      <c r="H12" s="7" t="s">
        <v>79</v>
      </c>
      <c r="I12" s="8">
        <v>242738.31300000002</v>
      </c>
      <c r="J12" s="9">
        <v>0.1255654220662855</v>
      </c>
      <c r="K12" s="8">
        <v>270176.1650000001</v>
      </c>
      <c r="L12" s="9">
        <v>0.12727304623284943</v>
      </c>
      <c r="M12" s="10">
        <v>0.11303469839967151</v>
      </c>
    </row>
    <row r="13" spans="1:13" ht="12.75">
      <c r="A13" s="7" t="s">
        <v>279</v>
      </c>
      <c r="B13" s="8">
        <v>278861.774</v>
      </c>
      <c r="C13" s="9">
        <v>0.1233166215271122</v>
      </c>
      <c r="D13" s="8">
        <v>281342.17199999996</v>
      </c>
      <c r="E13" s="9">
        <v>0.11332774281777995</v>
      </c>
      <c r="F13" s="10">
        <v>0.008894722157221757</v>
      </c>
      <c r="H13" s="7" t="s">
        <v>279</v>
      </c>
      <c r="I13" s="8">
        <v>236154.908</v>
      </c>
      <c r="J13" s="9">
        <v>0.12215991093274516</v>
      </c>
      <c r="K13" s="8">
        <v>240156.581</v>
      </c>
      <c r="L13" s="9">
        <v>0.11313159188833714</v>
      </c>
      <c r="M13" s="10">
        <v>0.016945118921686708</v>
      </c>
    </row>
    <row r="14" spans="1:13" ht="12.75">
      <c r="A14" s="7" t="s">
        <v>195</v>
      </c>
      <c r="B14" s="8">
        <v>45718.191000000006</v>
      </c>
      <c r="C14" s="9">
        <v>0.020217230836562163</v>
      </c>
      <c r="D14" s="8">
        <v>-42987.64</v>
      </c>
      <c r="E14" s="9">
        <v>-0.017315897491056942</v>
      </c>
      <c r="F14" s="10">
        <v>-1.9402742991296396</v>
      </c>
      <c r="H14" s="7" t="s">
        <v>195</v>
      </c>
      <c r="I14" s="8">
        <v>36587.630999999994</v>
      </c>
      <c r="J14" s="9">
        <v>0.018926313164747546</v>
      </c>
      <c r="K14" s="8">
        <v>38813.210999999996</v>
      </c>
      <c r="L14" s="9">
        <v>0.01828390597685898</v>
      </c>
      <c r="M14" s="10">
        <v>0.06082875384853437</v>
      </c>
    </row>
    <row r="15" spans="1:13" ht="12.75">
      <c r="A15" s="7" t="s">
        <v>172</v>
      </c>
      <c r="B15" s="8">
        <v>37849.19700000009</v>
      </c>
      <c r="C15" s="9">
        <v>0.016737450366912324</v>
      </c>
      <c r="D15" s="8">
        <v>-25993.820000000283</v>
      </c>
      <c r="E15" s="9">
        <v>-0.01047059858417421</v>
      </c>
      <c r="F15" s="10">
        <v>-1.6867733547953534</v>
      </c>
      <c r="H15" s="7" t="s">
        <v>172</v>
      </c>
      <c r="I15" s="8">
        <v>43171.036000000066</v>
      </c>
      <c r="J15" s="9">
        <v>0.022331824298287898</v>
      </c>
      <c r="K15" s="8">
        <v>68832.79500000009</v>
      </c>
      <c r="L15" s="9">
        <v>0.03242536032137126</v>
      </c>
      <c r="M15" s="10">
        <v>0.5944207361620875</v>
      </c>
    </row>
    <row r="16" spans="1:13" ht="12.75">
      <c r="A16" s="7" t="s">
        <v>171</v>
      </c>
      <c r="B16" s="8">
        <v>12968.802000000001</v>
      </c>
      <c r="C16" s="9">
        <v>0.005734987714357925</v>
      </c>
      <c r="D16" s="8">
        <v>20163.217</v>
      </c>
      <c r="E16" s="9">
        <v>0.008121967120361498</v>
      </c>
      <c r="F16" s="10">
        <v>0.5547478479507975</v>
      </c>
      <c r="H16" s="7" t="s">
        <v>171</v>
      </c>
      <c r="I16" s="8">
        <v>11690.139000000001</v>
      </c>
      <c r="J16" s="9">
        <v>0.00604715926137521</v>
      </c>
      <c r="K16" s="8">
        <v>17771.284</v>
      </c>
      <c r="L16" s="9">
        <v>0.008371595067052257</v>
      </c>
      <c r="M16" s="10">
        <v>0.5201944134282748</v>
      </c>
    </row>
    <row r="17" spans="1:13" ht="12.75">
      <c r="A17" s="11" t="s">
        <v>92</v>
      </c>
      <c r="B17" s="12">
        <v>24880.394999999997</v>
      </c>
      <c r="C17" s="13">
        <v>0.01100246265255436</v>
      </c>
      <c r="D17" s="12">
        <v>-46157.03699999999</v>
      </c>
      <c r="E17" s="13">
        <v>-0.018592565704535588</v>
      </c>
      <c r="F17" s="14">
        <v>-2.8551569217450123</v>
      </c>
      <c r="H17" s="11" t="s">
        <v>92</v>
      </c>
      <c r="I17" s="12">
        <v>31480.896999999997</v>
      </c>
      <c r="J17" s="13">
        <v>0.016284665036912654</v>
      </c>
      <c r="K17" s="12">
        <v>51061.511000000006</v>
      </c>
      <c r="L17" s="13">
        <v>0.024053765254318966</v>
      </c>
      <c r="M17" s="14">
        <v>0.6219839923875108</v>
      </c>
    </row>
    <row r="18" spans="1:13" ht="12.75">
      <c r="A18" s="189" t="s">
        <v>245</v>
      </c>
      <c r="B18" s="15"/>
      <c r="C18" s="16"/>
      <c r="D18" s="15"/>
      <c r="E18" s="16"/>
      <c r="F18" s="17"/>
      <c r="H18" s="189" t="s">
        <v>245</v>
      </c>
      <c r="I18" s="15"/>
      <c r="J18" s="16"/>
      <c r="K18" s="15"/>
      <c r="L18" s="16"/>
      <c r="M18" s="17"/>
    </row>
    <row r="19" spans="1:13" ht="12.75">
      <c r="A19" s="7" t="s">
        <v>196</v>
      </c>
      <c r="B19" s="8">
        <v>1624669.702</v>
      </c>
      <c r="C19" s="9">
        <v>0.718451926466265</v>
      </c>
      <c r="D19" s="8">
        <v>1758548.063</v>
      </c>
      <c r="E19" s="9">
        <v>0.708362636143895</v>
      </c>
      <c r="F19" s="10">
        <v>0.08240343303946229</v>
      </c>
      <c r="H19" s="7" t="s">
        <v>196</v>
      </c>
      <c r="I19" s="8">
        <v>1357405.0169999998</v>
      </c>
      <c r="J19" s="9">
        <v>0.7021682394014924</v>
      </c>
      <c r="K19" s="8">
        <v>1475697.2710000002</v>
      </c>
      <c r="L19" s="9">
        <v>0.6951630503663144</v>
      </c>
      <c r="M19" s="10">
        <v>0.08714587946745489</v>
      </c>
    </row>
    <row r="20" spans="1:13" ht="12.75">
      <c r="A20" s="7" t="s">
        <v>26</v>
      </c>
      <c r="B20" s="8">
        <v>585439.647</v>
      </c>
      <c r="C20" s="9">
        <v>0.2588896941323524</v>
      </c>
      <c r="D20" s="8">
        <v>669356.47</v>
      </c>
      <c r="E20" s="9">
        <v>0.2696241994093123</v>
      </c>
      <c r="F20" s="10">
        <v>0.1433398360189979</v>
      </c>
      <c r="H20" s="7" t="s">
        <v>26</v>
      </c>
      <c r="I20" s="8">
        <v>526833.011</v>
      </c>
      <c r="J20" s="9">
        <v>0.2725239726975734</v>
      </c>
      <c r="K20" s="8">
        <v>594933.1290000001</v>
      </c>
      <c r="L20" s="9">
        <v>0.28025770383064974</v>
      </c>
      <c r="M20" s="10">
        <v>0.12926319455710789</v>
      </c>
    </row>
    <row r="21" spans="1:13" ht="12.75">
      <c r="A21" s="7" t="s">
        <v>197</v>
      </c>
      <c r="B21" s="8">
        <v>46851.533</v>
      </c>
      <c r="C21" s="9">
        <v>0.020718410702379054</v>
      </c>
      <c r="D21" s="8">
        <v>49886.836</v>
      </c>
      <c r="E21" s="9">
        <v>0.020094970050209063</v>
      </c>
      <c r="F21" s="10">
        <v>0.06478556422049198</v>
      </c>
      <c r="H21" s="7" t="s">
        <v>197</v>
      </c>
      <c r="I21" s="8">
        <v>46851.533</v>
      </c>
      <c r="J21" s="9">
        <v>0.024235698283020954</v>
      </c>
      <c r="K21" s="8">
        <v>49886.836</v>
      </c>
      <c r="L21" s="9">
        <v>0.02350040605779779</v>
      </c>
      <c r="M21" s="10">
        <v>0.06478556422049198</v>
      </c>
    </row>
    <row r="22" spans="1:13" ht="12.75">
      <c r="A22" s="7" t="s">
        <v>198</v>
      </c>
      <c r="B22" s="8">
        <v>2072.523</v>
      </c>
      <c r="C22" s="9">
        <v>0.0009164989906333853</v>
      </c>
      <c r="D22" s="8">
        <v>2290.169</v>
      </c>
      <c r="E22" s="9">
        <v>0.0009225054374047141</v>
      </c>
      <c r="F22" s="10">
        <v>0.10501499862727681</v>
      </c>
      <c r="H22" s="7" t="s">
        <v>198</v>
      </c>
      <c r="I22" s="8">
        <v>2072.523</v>
      </c>
      <c r="J22" s="9">
        <v>0.00107208961791328</v>
      </c>
      <c r="K22" s="8">
        <v>2290.169</v>
      </c>
      <c r="L22" s="9">
        <v>0.001078839745238217</v>
      </c>
      <c r="M22" s="10">
        <v>0.10501499862727681</v>
      </c>
    </row>
    <row r="23" spans="1:13" ht="12.75">
      <c r="A23" s="7" t="s">
        <v>199</v>
      </c>
      <c r="B23" s="8">
        <v>2314.421</v>
      </c>
      <c r="C23" s="9">
        <v>0.0010234697083702858</v>
      </c>
      <c r="D23" s="8">
        <v>2471.851</v>
      </c>
      <c r="E23" s="9">
        <v>0.0009956889591791174</v>
      </c>
      <c r="F23" s="231">
        <v>0.06802133233322727</v>
      </c>
      <c r="H23" s="7" t="s">
        <v>199</v>
      </c>
      <c r="I23" s="8">
        <v>0</v>
      </c>
      <c r="J23" s="9">
        <v>0</v>
      </c>
      <c r="K23" s="8">
        <v>0</v>
      </c>
      <c r="L23" s="9">
        <v>0</v>
      </c>
      <c r="M23" s="10"/>
    </row>
    <row r="24" spans="1:13" ht="12.75">
      <c r="A24" s="11" t="s">
        <v>200</v>
      </c>
      <c r="B24" s="18">
        <v>2261347.826</v>
      </c>
      <c r="C24" s="13">
        <v>1</v>
      </c>
      <c r="D24" s="18">
        <v>2482553.389</v>
      </c>
      <c r="E24" s="13">
        <v>1.0000000000000002</v>
      </c>
      <c r="F24" s="14">
        <v>0.09782022935909018</v>
      </c>
      <c r="H24" s="11" t="s">
        <v>200</v>
      </c>
      <c r="I24" s="18">
        <v>1933162.084</v>
      </c>
      <c r="J24" s="13">
        <v>1.0000000000000002</v>
      </c>
      <c r="K24" s="18">
        <v>2122807.4050000007</v>
      </c>
      <c r="L24" s="13">
        <v>1.0000000000000004</v>
      </c>
      <c r="M24" s="14">
        <v>0.09810109693833646</v>
      </c>
    </row>
    <row r="25" spans="1:13" ht="12.75">
      <c r="A25" s="189" t="s">
        <v>246</v>
      </c>
      <c r="B25" s="15"/>
      <c r="C25" s="16"/>
      <c r="D25" s="15"/>
      <c r="E25" s="16"/>
      <c r="F25" s="17"/>
      <c r="H25" s="189" t="s">
        <v>246</v>
      </c>
      <c r="I25" s="15"/>
      <c r="J25" s="16"/>
      <c r="K25" s="15"/>
      <c r="L25" s="16"/>
      <c r="M25" s="17"/>
    </row>
    <row r="26" spans="1:13" ht="12.75">
      <c r="A26" s="7" t="s">
        <v>201</v>
      </c>
      <c r="B26" s="8">
        <v>1568759.775</v>
      </c>
      <c r="C26" s="9">
        <v>0.6937277657877652</v>
      </c>
      <c r="D26" s="8">
        <v>1696438.416</v>
      </c>
      <c r="E26" s="9">
        <v>0.6833441824521423</v>
      </c>
      <c r="F26" s="10">
        <v>0.08138826800298338</v>
      </c>
      <c r="H26" s="7" t="s">
        <v>201</v>
      </c>
      <c r="I26" s="8">
        <v>1350371.705</v>
      </c>
      <c r="J26" s="9">
        <v>0.6985299971360291</v>
      </c>
      <c r="K26" s="8">
        <v>1457642.859</v>
      </c>
      <c r="L26" s="9">
        <v>0.6866580809764983</v>
      </c>
      <c r="M26" s="10">
        <v>0.07943824178395364</v>
      </c>
    </row>
    <row r="27" spans="1:13" ht="12.75">
      <c r="A27" s="7" t="s">
        <v>27</v>
      </c>
      <c r="B27" s="8">
        <v>409973.21099999995</v>
      </c>
      <c r="C27" s="9">
        <v>0.1812959538052064</v>
      </c>
      <c r="D27" s="8">
        <v>460519.323</v>
      </c>
      <c r="E27" s="9">
        <v>0.1855022836731428</v>
      </c>
      <c r="F27" s="10">
        <v>0.12329125573036537</v>
      </c>
      <c r="H27" s="7" t="s">
        <v>27</v>
      </c>
      <c r="I27" s="8">
        <v>333056.38099999994</v>
      </c>
      <c r="J27" s="9">
        <v>0.17228580249766579</v>
      </c>
      <c r="K27" s="8">
        <v>373685.176</v>
      </c>
      <c r="L27" s="9">
        <v>0.17603348053140977</v>
      </c>
      <c r="M27" s="10">
        <v>0.12198773936716756</v>
      </c>
    </row>
    <row r="28" spans="1:13" ht="12.75">
      <c r="A28" s="7" t="s">
        <v>202</v>
      </c>
      <c r="B28" s="8">
        <v>4131.718</v>
      </c>
      <c r="C28" s="9">
        <v>0.0018271041511152297</v>
      </c>
      <c r="D28" s="8">
        <v>14489.294</v>
      </c>
      <c r="E28" s="9">
        <v>0.0058364480958197846</v>
      </c>
      <c r="F28" s="10">
        <v>2.5068448524318456</v>
      </c>
      <c r="H28" s="7" t="s">
        <v>202</v>
      </c>
      <c r="I28" s="8">
        <v>3319.8610000000003</v>
      </c>
      <c r="J28" s="9">
        <v>0.0017173215983683657</v>
      </c>
      <c r="K28" s="8">
        <v>12475.762999999999</v>
      </c>
      <c r="L28" s="9">
        <v>0.005877011249638071</v>
      </c>
      <c r="M28" s="10">
        <v>2.757917274247325</v>
      </c>
    </row>
    <row r="29" spans="1:13" ht="12.75">
      <c r="A29" s="7" t="s">
        <v>203</v>
      </c>
      <c r="B29" s="8">
        <v>1721.672</v>
      </c>
      <c r="C29" s="9">
        <v>0.0007613477149357385</v>
      </c>
      <c r="D29" s="8">
        <v>1273.952</v>
      </c>
      <c r="E29" s="9">
        <v>0.0005131619749427271</v>
      </c>
      <c r="F29" s="10">
        <v>-0.2600495332444275</v>
      </c>
      <c r="H29" s="7" t="s">
        <v>203</v>
      </c>
      <c r="I29" s="8">
        <v>1280.458</v>
      </c>
      <c r="J29" s="9">
        <v>0.0006623645324920413</v>
      </c>
      <c r="K29" s="8">
        <v>952.438</v>
      </c>
      <c r="L29" s="9">
        <v>0.0004486690586044946</v>
      </c>
      <c r="M29" s="10">
        <v>-0.2561739627539522</v>
      </c>
    </row>
    <row r="30" spans="1:13" ht="12.75">
      <c r="A30" s="7" t="s">
        <v>204</v>
      </c>
      <c r="B30" s="8">
        <v>2454.806</v>
      </c>
      <c r="C30" s="9">
        <v>0.001085549941400302</v>
      </c>
      <c r="D30" s="8">
        <v>2501.42</v>
      </c>
      <c r="E30" s="9">
        <v>0.0010075996798633202</v>
      </c>
      <c r="F30" s="10">
        <v>0.018988873255157523</v>
      </c>
      <c r="H30" s="7" t="s">
        <v>204</v>
      </c>
      <c r="I30" s="8">
        <v>568.1319999999998</v>
      </c>
      <c r="J30" s="9">
        <v>0.0002938874110464914</v>
      </c>
      <c r="K30" s="8">
        <v>460.633</v>
      </c>
      <c r="L30" s="9">
        <v>0.0002169923653530877</v>
      </c>
      <c r="M30" s="10">
        <v>-0.18921483035632547</v>
      </c>
    </row>
    <row r="31" spans="1:13" ht="12.75">
      <c r="A31" s="7" t="s">
        <v>205</v>
      </c>
      <c r="B31" s="8">
        <v>3313.864</v>
      </c>
      <c r="C31" s="9">
        <v>0.001465437542114762</v>
      </c>
      <c r="D31" s="8">
        <v>8994.992</v>
      </c>
      <c r="E31" s="9">
        <v>0.0036232823994263763</v>
      </c>
      <c r="F31" s="10">
        <v>1.7143515847361268</v>
      </c>
      <c r="H31" s="7" t="s">
        <v>205</v>
      </c>
      <c r="I31" s="8">
        <v>1827.234</v>
      </c>
      <c r="J31" s="9">
        <v>0.0009452047581127709</v>
      </c>
      <c r="K31" s="8">
        <v>7414.371000000001</v>
      </c>
      <c r="L31" s="9">
        <v>0.003492719585647009</v>
      </c>
      <c r="M31" s="10">
        <v>3.0577019692059153</v>
      </c>
    </row>
    <row r="32" spans="1:13" ht="12.75">
      <c r="A32" s="11" t="s">
        <v>189</v>
      </c>
      <c r="B32" s="18">
        <v>1990355.046</v>
      </c>
      <c r="C32" s="13">
        <v>0.8801631589425377</v>
      </c>
      <c r="D32" s="18">
        <v>2184217.3970000003</v>
      </c>
      <c r="E32" s="13">
        <v>0.8798269582753375</v>
      </c>
      <c r="F32" s="14">
        <v>0.09740088904720978</v>
      </c>
      <c r="H32" s="11" t="s">
        <v>189</v>
      </c>
      <c r="I32" s="18">
        <v>1690423.7710000002</v>
      </c>
      <c r="J32" s="13">
        <v>0.8744345779337147</v>
      </c>
      <c r="K32" s="18">
        <v>1852631.24</v>
      </c>
      <c r="L32" s="13">
        <v>0.8727269537671507</v>
      </c>
      <c r="M32" s="14">
        <v>0.09595668954894254</v>
      </c>
    </row>
    <row r="33" spans="1:13" ht="12.75">
      <c r="A33" s="189" t="s">
        <v>307</v>
      </c>
      <c r="B33" s="15"/>
      <c r="C33" s="9"/>
      <c r="D33" s="15"/>
      <c r="E33" s="9"/>
      <c r="F33" s="10"/>
      <c r="H33" s="189" t="s">
        <v>307</v>
      </c>
      <c r="I33" s="15"/>
      <c r="J33" s="9"/>
      <c r="K33" s="15"/>
      <c r="L33" s="9"/>
      <c r="M33" s="10"/>
    </row>
    <row r="34" spans="1:13" ht="12.75">
      <c r="A34" s="123" t="s">
        <v>28</v>
      </c>
      <c r="B34" s="15">
        <v>7341.2570000000005</v>
      </c>
      <c r="C34" s="9">
        <v>0.0032464077023416746</v>
      </c>
      <c r="D34" s="15">
        <v>5835.19</v>
      </c>
      <c r="E34" s="9">
        <v>0.0023504791582147928</v>
      </c>
      <c r="F34" s="10">
        <v>-0.20515110695620664</v>
      </c>
      <c r="H34" s="123" t="s">
        <v>28</v>
      </c>
      <c r="I34" s="15">
        <v>6205.323</v>
      </c>
      <c r="J34" s="9">
        <v>0.00320993415469864</v>
      </c>
      <c r="K34" s="15">
        <v>5249.375999999999</v>
      </c>
      <c r="L34" s="9">
        <v>0.002472846094109041</v>
      </c>
      <c r="M34" s="10">
        <v>-0.15405273827003063</v>
      </c>
    </row>
    <row r="35" spans="1:13" ht="12.75">
      <c r="A35" s="123" t="s">
        <v>185</v>
      </c>
      <c r="B35" s="15">
        <v>12334.804</v>
      </c>
      <c r="C35" s="9">
        <v>0.005454624829572769</v>
      </c>
      <c r="D35" s="15">
        <v>6645.428</v>
      </c>
      <c r="E35" s="9">
        <v>0.002676851998206916</v>
      </c>
      <c r="F35" s="10">
        <v>-0.4612457563168414</v>
      </c>
      <c r="H35" s="123" t="s">
        <v>185</v>
      </c>
      <c r="I35" s="15">
        <v>3345.6400000000012</v>
      </c>
      <c r="J35" s="9">
        <v>0.0017306567450761162</v>
      </c>
      <c r="K35" s="15">
        <v>4559.935</v>
      </c>
      <c r="L35" s="9">
        <v>0.0021480681616521877</v>
      </c>
      <c r="M35" s="10">
        <v>0.36294849415956243</v>
      </c>
    </row>
    <row r="36" spans="1:13" ht="12.75">
      <c r="A36" s="123" t="s">
        <v>186</v>
      </c>
      <c r="B36" s="15">
        <v>2767.1769999999997</v>
      </c>
      <c r="C36" s="9">
        <v>0.0012236848167204509</v>
      </c>
      <c r="D36" s="15">
        <v>1627.4360000000001</v>
      </c>
      <c r="E36" s="9">
        <v>0.0006555492450680183</v>
      </c>
      <c r="F36" s="10">
        <v>-0.4118786040791752</v>
      </c>
      <c r="H36" s="123" t="s">
        <v>186</v>
      </c>
      <c r="I36" s="15">
        <v>2371.1639999999998</v>
      </c>
      <c r="J36" s="9">
        <v>0.0012265727843646245</v>
      </c>
      <c r="K36" s="15">
        <v>1316.941</v>
      </c>
      <c r="L36" s="9">
        <v>0.0006203770520576265</v>
      </c>
      <c r="M36" s="10">
        <v>-0.4446014699953271</v>
      </c>
    </row>
    <row r="37" spans="1:13" ht="12.75">
      <c r="A37" s="123" t="s">
        <v>187</v>
      </c>
      <c r="B37" s="15">
        <v>80301.824</v>
      </c>
      <c r="C37" s="9">
        <v>0.03551060260466096</v>
      </c>
      <c r="D37" s="15">
        <v>83725.791</v>
      </c>
      <c r="E37" s="9">
        <v>0.033725675899250525</v>
      </c>
      <c r="F37" s="10">
        <v>0.04263872013666847</v>
      </c>
      <c r="H37" s="123" t="s">
        <v>187</v>
      </c>
      <c r="I37" s="15">
        <v>71293.692</v>
      </c>
      <c r="J37" s="9">
        <v>0.036879314254127486</v>
      </c>
      <c r="K37" s="15">
        <v>74390.51699999999</v>
      </c>
      <c r="L37" s="9">
        <v>0.035043460289794874</v>
      </c>
      <c r="M37" s="10">
        <v>0.0434375736916528</v>
      </c>
    </row>
    <row r="38" spans="1:13" ht="12.75">
      <c r="A38" s="123" t="s">
        <v>188</v>
      </c>
      <c r="B38" s="15">
        <v>67627.004</v>
      </c>
      <c r="C38" s="9">
        <v>0.029905617889673556</v>
      </c>
      <c r="D38" s="15">
        <v>74673.15699999999</v>
      </c>
      <c r="E38" s="9">
        <v>0.030079174663824322</v>
      </c>
      <c r="F38" s="10">
        <v>0.10419141146634248</v>
      </c>
      <c r="H38" s="123" t="s">
        <v>188</v>
      </c>
      <c r="I38" s="15">
        <v>57867.226</v>
      </c>
      <c r="J38" s="9">
        <v>0.02993397526205568</v>
      </c>
      <c r="K38" s="15">
        <v>62999.822</v>
      </c>
      <c r="L38" s="9">
        <v>0.02967759668239899</v>
      </c>
      <c r="M38" s="10">
        <v>0.08869607815657177</v>
      </c>
    </row>
    <row r="39" spans="1:13" ht="12.75">
      <c r="A39" s="123" t="s">
        <v>18</v>
      </c>
      <c r="B39" s="15">
        <v>108489.70800000001</v>
      </c>
      <c r="C39" s="9">
        <v>0.04797568368414281</v>
      </c>
      <c r="D39" s="15">
        <v>108835.17</v>
      </c>
      <c r="E39" s="9">
        <v>0.043840011853215385</v>
      </c>
      <c r="F39" s="10">
        <v>0.003184283618866246</v>
      </c>
      <c r="H39" s="123" t="s">
        <v>18</v>
      </c>
      <c r="I39" s="15">
        <v>95071.863</v>
      </c>
      <c r="J39" s="9">
        <v>0.04917945773242261</v>
      </c>
      <c r="K39" s="15">
        <v>91639.99</v>
      </c>
      <c r="L39" s="9">
        <v>0.04316924360832443</v>
      </c>
      <c r="M39" s="10">
        <v>-0.036097672767809286</v>
      </c>
    </row>
    <row r="40" spans="1:13" ht="12.75">
      <c r="A40" s="11" t="s">
        <v>308</v>
      </c>
      <c r="B40" s="18">
        <v>278861.774</v>
      </c>
      <c r="C40" s="13">
        <v>0.1233166215271122</v>
      </c>
      <c r="D40" s="18">
        <v>281342.17199999996</v>
      </c>
      <c r="E40" s="13">
        <v>0.11332774281777995</v>
      </c>
      <c r="F40" s="14">
        <v>0.008894722157221757</v>
      </c>
      <c r="H40" s="11" t="s">
        <v>308</v>
      </c>
      <c r="I40" s="18">
        <v>236154.908</v>
      </c>
      <c r="J40" s="13">
        <v>0.12215991093274516</v>
      </c>
      <c r="K40" s="18">
        <v>240156.581</v>
      </c>
      <c r="L40" s="13">
        <v>0.11313159188833714</v>
      </c>
      <c r="M40" s="14">
        <v>0.016945118921686708</v>
      </c>
    </row>
    <row r="41" spans="1:13" ht="12.75">
      <c r="A41" s="189" t="s">
        <v>247</v>
      </c>
      <c r="B41" s="16"/>
      <c r="C41" s="16"/>
      <c r="D41" s="16"/>
      <c r="E41" s="16"/>
      <c r="F41" s="17"/>
      <c r="H41" s="189" t="s">
        <v>247</v>
      </c>
      <c r="I41" s="16"/>
      <c r="J41" s="16"/>
      <c r="K41" s="16"/>
      <c r="L41" s="16"/>
      <c r="M41" s="17"/>
    </row>
    <row r="42" spans="1:13" ht="12.75">
      <c r="A42" s="7" t="s">
        <v>206</v>
      </c>
      <c r="B42" s="17">
        <v>0.6850366631275812</v>
      </c>
      <c r="C42" s="17"/>
      <c r="D42" s="17">
        <v>0.6365264565190114</v>
      </c>
      <c r="E42" s="17"/>
      <c r="F42" s="17"/>
      <c r="H42" s="7" t="s">
        <v>206</v>
      </c>
      <c r="I42" s="17">
        <v>0.7823552443340139</v>
      </c>
      <c r="J42" s="17"/>
      <c r="K42" s="17">
        <v>0.7853480357697534</v>
      </c>
      <c r="L42" s="17"/>
      <c r="M42" s="10">
        <v>0.003825361250421544</v>
      </c>
    </row>
    <row r="43" spans="1:13" ht="12.75">
      <c r="A43" s="19" t="s">
        <v>207</v>
      </c>
      <c r="B43" s="17">
        <v>1.7063804376912008</v>
      </c>
      <c r="C43" s="17"/>
      <c r="D43" s="17">
        <v>2.459969645396654</v>
      </c>
      <c r="E43" s="17"/>
      <c r="F43" s="17"/>
      <c r="H43" s="19" t="s">
        <v>207</v>
      </c>
      <c r="I43" s="17">
        <v>1.6309993418676592</v>
      </c>
      <c r="J43" s="17"/>
      <c r="K43" s="17">
        <v>1.5874042479873187</v>
      </c>
      <c r="L43" s="17"/>
      <c r="M43" s="10">
        <v>-0.02672906895867877</v>
      </c>
    </row>
    <row r="44" spans="1:13" ht="12.75">
      <c r="A44" s="11" t="s">
        <v>226</v>
      </c>
      <c r="B44" s="21">
        <v>0.07197682790258708</v>
      </c>
      <c r="C44" s="22"/>
      <c r="D44" s="21">
        <v>-0.13893796688287066</v>
      </c>
      <c r="E44" s="22"/>
      <c r="F44" s="22"/>
      <c r="H44" s="11" t="s">
        <v>226</v>
      </c>
      <c r="I44" s="21">
        <v>0.10589274072232778</v>
      </c>
      <c r="J44" s="22"/>
      <c r="K44" s="21">
        <v>0.1779308592223116</v>
      </c>
      <c r="L44" s="22"/>
      <c r="M44" s="21">
        <v>0.07203811849998383</v>
      </c>
    </row>
    <row r="45" spans="1:13" ht="12.75">
      <c r="A45" s="190" t="s">
        <v>248</v>
      </c>
      <c r="B45" s="17"/>
      <c r="C45" s="17"/>
      <c r="D45" s="17"/>
      <c r="E45" s="17"/>
      <c r="F45" s="17"/>
      <c r="H45" s="190" t="s">
        <v>248</v>
      </c>
      <c r="I45" s="17"/>
      <c r="J45" s="17"/>
      <c r="K45" s="17"/>
      <c r="L45" s="17"/>
      <c r="M45" s="17"/>
    </row>
    <row r="46" spans="1:13" ht="12.75">
      <c r="A46" s="19" t="s">
        <v>208</v>
      </c>
      <c r="B46" s="15">
        <v>101185.7778215292</v>
      </c>
      <c r="C46" s="16"/>
      <c r="D46" s="15">
        <v>107337.85529092904</v>
      </c>
      <c r="E46" s="16"/>
      <c r="F46" s="10">
        <v>0.06079982386705396</v>
      </c>
      <c r="H46" s="19" t="s">
        <v>208</v>
      </c>
      <c r="I46" s="15">
        <v>105079.28412491136</v>
      </c>
      <c r="J46" s="16"/>
      <c r="K46" s="15">
        <v>109585.83096491</v>
      </c>
      <c r="L46" s="16"/>
      <c r="M46" s="10">
        <v>0.0428871102189996</v>
      </c>
    </row>
    <row r="47" spans="1:13" ht="12.75">
      <c r="A47" s="19" t="s">
        <v>209</v>
      </c>
      <c r="B47" s="15">
        <v>26195.955070759865</v>
      </c>
      <c r="C47" s="16"/>
      <c r="D47" s="15">
        <v>28940.88329912936</v>
      </c>
      <c r="E47" s="16"/>
      <c r="F47" s="10">
        <v>0.10478443030441009</v>
      </c>
      <c r="H47" s="19" t="s">
        <v>209</v>
      </c>
      <c r="I47" s="15">
        <v>28636.6239579379</v>
      </c>
      <c r="J47" s="16"/>
      <c r="K47" s="15">
        <v>30712.27335859939</v>
      </c>
      <c r="L47" s="16"/>
      <c r="M47" s="10">
        <v>0.07248233603619791</v>
      </c>
    </row>
    <row r="48" spans="1:13" ht="12.75">
      <c r="A48" s="122" t="s">
        <v>210</v>
      </c>
      <c r="B48" s="15">
        <v>56034.59550781192</v>
      </c>
      <c r="C48" s="16"/>
      <c r="D48" s="15">
        <v>60287.28157561944</v>
      </c>
      <c r="E48" s="16"/>
      <c r="F48" s="10">
        <v>0.07589393711630588</v>
      </c>
      <c r="H48" s="122" t="s">
        <v>210</v>
      </c>
      <c r="I48" s="15">
        <v>58017.51255690221</v>
      </c>
      <c r="J48" s="16"/>
      <c r="K48" s="15">
        <v>61777.4925834819</v>
      </c>
      <c r="L48" s="16"/>
      <c r="M48" s="10">
        <v>0.06480767376732999</v>
      </c>
    </row>
    <row r="49" spans="1:13" ht="12.75">
      <c r="A49" s="19" t="s">
        <v>211</v>
      </c>
      <c r="B49" s="15">
        <v>1038530.2429552159</v>
      </c>
      <c r="C49" s="16"/>
      <c r="D49" s="15">
        <v>1086201.8018844917</v>
      </c>
      <c r="E49" s="16"/>
      <c r="F49" s="10">
        <v>0.045902908704538836</v>
      </c>
      <c r="H49" s="19" t="s">
        <v>211</v>
      </c>
      <c r="I49" s="15">
        <v>1054047.656165117</v>
      </c>
      <c r="J49" s="16"/>
      <c r="K49" s="15">
        <v>1088286.007578488</v>
      </c>
      <c r="L49" s="16"/>
      <c r="M49" s="10">
        <v>0.03248273568382909</v>
      </c>
    </row>
    <row r="50" spans="1:13" ht="12.75">
      <c r="A50" s="19" t="s">
        <v>227</v>
      </c>
      <c r="B50" s="15">
        <v>49319.58659222307</v>
      </c>
      <c r="C50" s="16"/>
      <c r="D50" s="15">
        <v>53042.37557136605</v>
      </c>
      <c r="E50" s="16"/>
      <c r="F50" s="10">
        <v>0.07548297210848887</v>
      </c>
      <c r="H50" s="19" t="s">
        <v>227</v>
      </c>
      <c r="I50" s="15">
        <v>50732.519105458785</v>
      </c>
      <c r="J50" s="16"/>
      <c r="K50" s="15">
        <v>53914.882913754904</v>
      </c>
      <c r="L50" s="16"/>
      <c r="M50" s="10">
        <v>0.06272828285307241</v>
      </c>
    </row>
    <row r="51" spans="1:13" ht="12.75">
      <c r="A51" s="19" t="s">
        <v>212</v>
      </c>
      <c r="B51" s="15">
        <v>39078.62595363102</v>
      </c>
      <c r="C51" s="16"/>
      <c r="D51" s="15">
        <v>41640.50931640064</v>
      </c>
      <c r="E51" s="16"/>
      <c r="F51" s="10">
        <v>0.06555715049473432</v>
      </c>
      <c r="H51" s="19" t="s">
        <v>212</v>
      </c>
      <c r="I51" s="15">
        <v>40682.08696675183</v>
      </c>
      <c r="J51" s="16"/>
      <c r="K51" s="15">
        <v>42824.20441748274</v>
      </c>
      <c r="L51" s="16"/>
      <c r="M51" s="10">
        <v>0.052655053131408724</v>
      </c>
    </row>
    <row r="52" spans="1:13" ht="12.75">
      <c r="A52" s="19" t="s">
        <v>213</v>
      </c>
      <c r="B52" s="15">
        <v>18344.57210167584</v>
      </c>
      <c r="C52" s="16"/>
      <c r="D52" s="15">
        <v>19911.417281044673</v>
      </c>
      <c r="E52" s="16"/>
      <c r="F52" s="10">
        <v>0.08541192297560851</v>
      </c>
      <c r="H52" s="19" t="s">
        <v>213</v>
      </c>
      <c r="I52" s="15">
        <v>18103.668791340584</v>
      </c>
      <c r="J52" s="16"/>
      <c r="K52" s="15">
        <v>19290.775241679847</v>
      </c>
      <c r="L52" s="16"/>
      <c r="M52" s="10">
        <v>0.06557270043004126</v>
      </c>
    </row>
    <row r="53" spans="1:13" ht="12.75">
      <c r="A53" s="20" t="s">
        <v>228</v>
      </c>
      <c r="B53" s="15">
        <v>6909.997006661664</v>
      </c>
      <c r="C53" s="16"/>
      <c r="D53" s="15">
        <v>6832.221541584883</v>
      </c>
      <c r="E53" s="23"/>
      <c r="F53" s="14">
        <v>-0.011255499098161814</v>
      </c>
      <c r="H53" s="20" t="s">
        <v>228</v>
      </c>
      <c r="I53" s="15">
        <v>7087.414166490598</v>
      </c>
      <c r="J53" s="16"/>
      <c r="K53" s="15">
        <v>6988.98607883925</v>
      </c>
      <c r="L53" s="23"/>
      <c r="M53" s="10">
        <v>-0.01388772905592539</v>
      </c>
    </row>
    <row r="54" spans="1:13" ht="12.75">
      <c r="A54" s="148" t="s">
        <v>45</v>
      </c>
      <c r="B54" s="149"/>
      <c r="C54" s="149"/>
      <c r="D54" s="149"/>
      <c r="E54" s="149"/>
      <c r="F54" s="150"/>
      <c r="H54" s="148" t="s">
        <v>45</v>
      </c>
      <c r="I54" s="149"/>
      <c r="J54" s="149"/>
      <c r="K54" s="149"/>
      <c r="L54" s="149"/>
      <c r="M54" s="150"/>
    </row>
    <row r="55" spans="1:13" ht="12.75">
      <c r="A55" s="266" t="s">
        <v>252</v>
      </c>
      <c r="B55" s="267"/>
      <c r="C55" s="267"/>
      <c r="D55" s="267"/>
      <c r="E55" s="267"/>
      <c r="F55" s="268"/>
      <c r="H55" s="266" t="s">
        <v>252</v>
      </c>
      <c r="I55" s="267"/>
      <c r="J55" s="267"/>
      <c r="K55" s="267"/>
      <c r="L55" s="267"/>
      <c r="M55" s="268"/>
    </row>
    <row r="56" spans="1:13" ht="12.75">
      <c r="A56" s="266" t="s">
        <v>340</v>
      </c>
      <c r="B56" s="267"/>
      <c r="C56" s="267"/>
      <c r="D56" s="267"/>
      <c r="E56" s="267"/>
      <c r="F56" s="268"/>
      <c r="H56" s="266" t="s">
        <v>343</v>
      </c>
      <c r="I56" s="267"/>
      <c r="J56" s="267"/>
      <c r="K56" s="267"/>
      <c r="L56" s="267"/>
      <c r="M56" s="268"/>
    </row>
    <row r="57" spans="1:13" ht="12.75">
      <c r="A57" s="151"/>
      <c r="B57" s="152"/>
      <c r="C57" s="152"/>
      <c r="D57" s="152"/>
      <c r="E57" s="152"/>
      <c r="F57" s="153"/>
      <c r="H57" s="151"/>
      <c r="I57" s="152"/>
      <c r="J57" s="152"/>
      <c r="K57" s="152"/>
      <c r="L57" s="152"/>
      <c r="M57" s="153"/>
    </row>
    <row r="58" spans="1:13" ht="12.75">
      <c r="A58" s="24"/>
      <c r="B58" s="24"/>
      <c r="C58" s="24"/>
      <c r="D58" s="24"/>
      <c r="E58" s="24"/>
      <c r="F58" s="24"/>
      <c r="H58" s="24"/>
      <c r="I58" s="24"/>
      <c r="J58" s="24"/>
      <c r="K58" s="24"/>
      <c r="L58" s="24"/>
      <c r="M58" s="24"/>
    </row>
    <row r="59" spans="1:13" ht="12.75">
      <c r="A59" s="279" t="s">
        <v>50</v>
      </c>
      <c r="B59" s="280"/>
      <c r="C59" s="280"/>
      <c r="D59" s="280"/>
      <c r="E59" s="280"/>
      <c r="F59" s="281"/>
      <c r="H59" s="279" t="s">
        <v>348</v>
      </c>
      <c r="I59" s="280"/>
      <c r="J59" s="280"/>
      <c r="K59" s="280"/>
      <c r="L59" s="280"/>
      <c r="M59" s="281"/>
    </row>
    <row r="60" spans="1:13" ht="12.75">
      <c r="A60" s="282" t="s">
        <v>310</v>
      </c>
      <c r="B60" s="283"/>
      <c r="C60" s="283"/>
      <c r="D60" s="283"/>
      <c r="E60" s="283"/>
      <c r="F60" s="284"/>
      <c r="H60" s="282" t="s">
        <v>310</v>
      </c>
      <c r="I60" s="283"/>
      <c r="J60" s="283"/>
      <c r="K60" s="283"/>
      <c r="L60" s="283"/>
      <c r="M60" s="284"/>
    </row>
    <row r="61" spans="1:13" ht="12.75">
      <c r="A61" s="272" t="s">
        <v>289</v>
      </c>
      <c r="B61" s="272"/>
      <c r="C61" s="272"/>
      <c r="D61" s="272"/>
      <c r="E61" s="272"/>
      <c r="F61" s="272"/>
      <c r="H61" s="272" t="s">
        <v>289</v>
      </c>
      <c r="I61" s="272"/>
      <c r="J61" s="272"/>
      <c r="K61" s="272"/>
      <c r="L61" s="272"/>
      <c r="M61" s="272"/>
    </row>
    <row r="62" spans="1:13" ht="11.25" customHeight="1">
      <c r="A62" s="273" t="s">
        <v>31</v>
      </c>
      <c r="B62" s="274">
        <v>2015</v>
      </c>
      <c r="C62" s="274"/>
      <c r="D62" s="275">
        <v>2016</v>
      </c>
      <c r="E62" s="274"/>
      <c r="F62" s="276" t="s">
        <v>42</v>
      </c>
      <c r="H62" s="273" t="s">
        <v>31</v>
      </c>
      <c r="I62" s="274">
        <v>2015</v>
      </c>
      <c r="J62" s="274"/>
      <c r="K62" s="275">
        <v>2016</v>
      </c>
      <c r="L62" s="274"/>
      <c r="M62" s="276" t="s">
        <v>42</v>
      </c>
    </row>
    <row r="63" spans="1:13" ht="11.25" customHeight="1">
      <c r="A63" s="273"/>
      <c r="B63" s="273" t="s">
        <v>0</v>
      </c>
      <c r="C63" s="273" t="s">
        <v>30</v>
      </c>
      <c r="D63" s="273" t="s">
        <v>0</v>
      </c>
      <c r="E63" s="273" t="s">
        <v>30</v>
      </c>
      <c r="F63" s="276"/>
      <c r="H63" s="273"/>
      <c r="I63" s="273" t="s">
        <v>0</v>
      </c>
      <c r="J63" s="273" t="s">
        <v>30</v>
      </c>
      <c r="K63" s="273" t="s">
        <v>0</v>
      </c>
      <c r="L63" s="273" t="s">
        <v>30</v>
      </c>
      <c r="M63" s="276"/>
    </row>
    <row r="64" spans="1:13" ht="12.75">
      <c r="A64" s="273"/>
      <c r="B64" s="273"/>
      <c r="C64" s="273"/>
      <c r="D64" s="273"/>
      <c r="E64" s="273"/>
      <c r="F64" s="276"/>
      <c r="H64" s="273"/>
      <c r="I64" s="273"/>
      <c r="J64" s="273"/>
      <c r="K64" s="273"/>
      <c r="L64" s="273"/>
      <c r="M64" s="276"/>
    </row>
    <row r="65" spans="1:13" ht="12.75">
      <c r="A65" s="2" t="s">
        <v>1</v>
      </c>
      <c r="B65" s="3">
        <v>7</v>
      </c>
      <c r="C65" s="3"/>
      <c r="D65" s="3">
        <v>7</v>
      </c>
      <c r="E65" s="2"/>
      <c r="F65" s="4">
        <v>0</v>
      </c>
      <c r="H65" s="2" t="s">
        <v>1</v>
      </c>
      <c r="I65" s="3">
        <v>6</v>
      </c>
      <c r="J65" s="3"/>
      <c r="K65" s="3">
        <v>6</v>
      </c>
      <c r="L65" s="2"/>
      <c r="M65" s="4">
        <v>0</v>
      </c>
    </row>
    <row r="66" spans="1:13" ht="12.75">
      <c r="A66" s="188" t="s">
        <v>244</v>
      </c>
      <c r="B66" s="5"/>
      <c r="C66" s="5"/>
      <c r="D66" s="5"/>
      <c r="E66" s="5"/>
      <c r="F66" s="6"/>
      <c r="H66" s="188" t="s">
        <v>244</v>
      </c>
      <c r="I66" s="5"/>
      <c r="J66" s="5"/>
      <c r="K66" s="5"/>
      <c r="L66" s="5"/>
      <c r="M66" s="6"/>
    </row>
    <row r="67" spans="1:13" ht="12.75">
      <c r="A67" s="7" t="s">
        <v>77</v>
      </c>
      <c r="B67" s="8">
        <v>2154502.591</v>
      </c>
      <c r="C67" s="9">
        <v>1</v>
      </c>
      <c r="D67" s="8">
        <v>2370281.3559999997</v>
      </c>
      <c r="E67" s="9">
        <v>1</v>
      </c>
      <c r="F67" s="10">
        <v>0.1001524741262192</v>
      </c>
      <c r="H67" s="7" t="s">
        <v>77</v>
      </c>
      <c r="I67" s="8">
        <v>1826316.849</v>
      </c>
      <c r="J67" s="9">
        <v>1</v>
      </c>
      <c r="K67" s="8">
        <v>2010535.372</v>
      </c>
      <c r="L67" s="9">
        <v>1</v>
      </c>
      <c r="M67" s="10">
        <v>0.10086887338353634</v>
      </c>
    </row>
    <row r="68" spans="1:13" ht="12.75">
      <c r="A68" s="7" t="s">
        <v>281</v>
      </c>
      <c r="B68" s="8">
        <v>1887679.774</v>
      </c>
      <c r="C68" s="9">
        <v>0.8761557223859472</v>
      </c>
      <c r="D68" s="8">
        <v>2075982.534</v>
      </c>
      <c r="E68" s="9">
        <v>0.8758380218217438</v>
      </c>
      <c r="F68" s="10">
        <v>0.09975355067824121</v>
      </c>
      <c r="H68" s="7" t="s">
        <v>281</v>
      </c>
      <c r="I68" s="8">
        <v>1587748.499</v>
      </c>
      <c r="J68" s="9">
        <v>0.8693718726131077</v>
      </c>
      <c r="K68" s="8">
        <v>1744396.3769999999</v>
      </c>
      <c r="L68" s="9">
        <v>0.8676277976968614</v>
      </c>
      <c r="M68" s="10">
        <v>0.09866038487749162</v>
      </c>
    </row>
    <row r="69" spans="1:13" ht="12.75">
      <c r="A69" s="7" t="s">
        <v>79</v>
      </c>
      <c r="B69" s="8">
        <v>266822.81700000004</v>
      </c>
      <c r="C69" s="9">
        <v>0.1238442776140528</v>
      </c>
      <c r="D69" s="8">
        <v>294298.8219999997</v>
      </c>
      <c r="E69" s="9">
        <v>0.12416197817825629</v>
      </c>
      <c r="F69" s="10">
        <v>0.10297472048651546</v>
      </c>
      <c r="H69" s="7" t="s">
        <v>79</v>
      </c>
      <c r="I69" s="8">
        <v>238568.35000000003</v>
      </c>
      <c r="J69" s="9">
        <v>0.13062812738689247</v>
      </c>
      <c r="K69" s="8">
        <v>266138.9950000001</v>
      </c>
      <c r="L69" s="9">
        <v>0.13237220230313865</v>
      </c>
      <c r="M69" s="10">
        <v>0.11556706914391657</v>
      </c>
    </row>
    <row r="70" spans="1:13" ht="12.75">
      <c r="A70" s="7" t="s">
        <v>279</v>
      </c>
      <c r="B70" s="8">
        <v>267813.75899999996</v>
      </c>
      <c r="C70" s="9">
        <v>0.12430421765039314</v>
      </c>
      <c r="D70" s="8">
        <v>270410.06899999996</v>
      </c>
      <c r="E70" s="9">
        <v>0.11408353203112315</v>
      </c>
      <c r="F70" s="10">
        <v>0.009694460843589381</v>
      </c>
      <c r="H70" s="7" t="s">
        <v>279</v>
      </c>
      <c r="I70" s="8">
        <v>225106.89299999998</v>
      </c>
      <c r="J70" s="9">
        <v>0.12325730506360782</v>
      </c>
      <c r="K70" s="8">
        <v>229224.478</v>
      </c>
      <c r="L70" s="9">
        <v>0.11401166136757727</v>
      </c>
      <c r="M70" s="10">
        <v>0.01829168776275547</v>
      </c>
    </row>
    <row r="71" spans="1:13" ht="12.75">
      <c r="A71" s="7" t="s">
        <v>195</v>
      </c>
      <c r="B71" s="8">
        <v>38187.192</v>
      </c>
      <c r="C71" s="9">
        <v>0.01772436578146589</v>
      </c>
      <c r="D71" s="8">
        <v>-51048.568</v>
      </c>
      <c r="E71" s="9">
        <v>-0.021536923399738374</v>
      </c>
      <c r="F71" s="10">
        <v>-2.3367981599694474</v>
      </c>
      <c r="H71" s="7" t="s">
        <v>195</v>
      </c>
      <c r="I71" s="8">
        <v>29056.632</v>
      </c>
      <c r="J71" s="9">
        <v>0.01590996218203318</v>
      </c>
      <c r="K71" s="8">
        <v>30752.283</v>
      </c>
      <c r="L71" s="9">
        <v>0.015295569244031186</v>
      </c>
      <c r="M71" s="10">
        <v>0.058356763440442716</v>
      </c>
    </row>
    <row r="72" spans="1:13" ht="12.75">
      <c r="A72" s="7" t="s">
        <v>172</v>
      </c>
      <c r="B72" s="8">
        <v>37196.25000000008</v>
      </c>
      <c r="C72" s="9">
        <v>0.017264425745125538</v>
      </c>
      <c r="D72" s="8">
        <v>-27159.815000000264</v>
      </c>
      <c r="E72" s="9">
        <v>-0.011458477252605225</v>
      </c>
      <c r="F72" s="10">
        <v>-1.7301761602312116</v>
      </c>
      <c r="H72" s="7" t="s">
        <v>172</v>
      </c>
      <c r="I72" s="8">
        <v>42518.089000000065</v>
      </c>
      <c r="J72" s="9">
        <v>0.02328078450531782</v>
      </c>
      <c r="K72" s="8">
        <v>67666.8000000001</v>
      </c>
      <c r="L72" s="9">
        <v>0.03365611017959256</v>
      </c>
      <c r="M72" s="10">
        <v>0.5914826275470659</v>
      </c>
    </row>
    <row r="73" spans="1:13" ht="12.75">
      <c r="A73" s="7" t="s">
        <v>171</v>
      </c>
      <c r="B73" s="8">
        <v>12206.167000000001</v>
      </c>
      <c r="C73" s="9">
        <v>0.005665422288647413</v>
      </c>
      <c r="D73" s="8">
        <v>19852.745</v>
      </c>
      <c r="E73" s="9">
        <v>0.008375691328687986</v>
      </c>
      <c r="F73" s="10">
        <v>0.6264520221622396</v>
      </c>
      <c r="H73" s="7" t="s">
        <v>171</v>
      </c>
      <c r="I73" s="8">
        <v>10927.504</v>
      </c>
      <c r="J73" s="9">
        <v>0.005983356067696226</v>
      </c>
      <c r="K73" s="8">
        <v>17460.811999999998</v>
      </c>
      <c r="L73" s="9">
        <v>0.00868465794890775</v>
      </c>
      <c r="M73" s="10">
        <v>0.5978774292830271</v>
      </c>
    </row>
    <row r="74" spans="1:13" ht="12.75">
      <c r="A74" s="11" t="s">
        <v>92</v>
      </c>
      <c r="B74" s="12">
        <v>24990.082999999995</v>
      </c>
      <c r="C74" s="13">
        <v>0.011599003456478088</v>
      </c>
      <c r="D74" s="12">
        <v>-47012.55999999999</v>
      </c>
      <c r="E74" s="13">
        <v>-0.019834168581293096</v>
      </c>
      <c r="F74" s="14">
        <v>-2.8812486537159563</v>
      </c>
      <c r="H74" s="11" t="s">
        <v>92</v>
      </c>
      <c r="I74" s="12">
        <v>31590.585</v>
      </c>
      <c r="J74" s="13">
        <v>0.01729742843762156</v>
      </c>
      <c r="K74" s="12">
        <v>50205.988000000005</v>
      </c>
      <c r="L74" s="13">
        <v>0.024971452230684754</v>
      </c>
      <c r="M74" s="14">
        <v>0.5892706007185371</v>
      </c>
    </row>
    <row r="75" spans="1:13" ht="12.75">
      <c r="A75" s="189" t="s">
        <v>245</v>
      </c>
      <c r="B75" s="15"/>
      <c r="C75" s="16"/>
      <c r="D75" s="15"/>
      <c r="E75" s="16"/>
      <c r="F75" s="17"/>
      <c r="H75" s="189" t="s">
        <v>245</v>
      </c>
      <c r="I75" s="15"/>
      <c r="J75" s="16"/>
      <c r="K75" s="15"/>
      <c r="L75" s="16"/>
      <c r="M75" s="17"/>
    </row>
    <row r="76" spans="1:13" ht="12.75">
      <c r="A76" s="7" t="s">
        <v>196</v>
      </c>
      <c r="B76" s="8">
        <v>1575250.62</v>
      </c>
      <c r="C76" s="9">
        <v>0.7311435254616503</v>
      </c>
      <c r="D76" s="8">
        <v>1706256.01</v>
      </c>
      <c r="E76" s="9">
        <v>0.7198537868430166</v>
      </c>
      <c r="F76" s="10">
        <v>0.08316479189832027</v>
      </c>
      <c r="H76" s="7" t="s">
        <v>196</v>
      </c>
      <c r="I76" s="8">
        <v>1307985.9349999998</v>
      </c>
      <c r="J76" s="9">
        <v>0.7161878486288881</v>
      </c>
      <c r="K76" s="8">
        <v>1423405.218</v>
      </c>
      <c r="L76" s="9">
        <v>0.7079732283367159</v>
      </c>
      <c r="M76" s="10">
        <v>0.08824199092018548</v>
      </c>
    </row>
    <row r="77" spans="1:13" ht="12.75">
      <c r="A77" s="7" t="s">
        <v>26</v>
      </c>
      <c r="B77" s="8">
        <v>572502.178</v>
      </c>
      <c r="C77" s="9">
        <v>0.2657235968949456</v>
      </c>
      <c r="D77" s="8">
        <v>657109.614</v>
      </c>
      <c r="E77" s="9">
        <v>0.27722852915187846</v>
      </c>
      <c r="F77" s="10">
        <v>0.14778535218079125</v>
      </c>
      <c r="H77" s="7" t="s">
        <v>26</v>
      </c>
      <c r="I77" s="8">
        <v>513895.542</v>
      </c>
      <c r="J77" s="9">
        <v>0.2813835629241353</v>
      </c>
      <c r="K77" s="8">
        <v>582686.273</v>
      </c>
      <c r="L77" s="9">
        <v>0.289816474315678</v>
      </c>
      <c r="M77" s="10">
        <v>0.133861311059982</v>
      </c>
    </row>
    <row r="78" spans="1:13" ht="12.75">
      <c r="A78" s="7" t="s">
        <v>197</v>
      </c>
      <c r="B78" s="8">
        <v>2362.849</v>
      </c>
      <c r="C78" s="9">
        <v>0.0010967027887876883</v>
      </c>
      <c r="D78" s="8">
        <v>2153.712</v>
      </c>
      <c r="E78" s="9">
        <v>0.000908631371777115</v>
      </c>
      <c r="F78" s="10">
        <v>-0.08851052267834303</v>
      </c>
      <c r="H78" s="7" t="s">
        <v>197</v>
      </c>
      <c r="I78" s="8">
        <v>2362.849</v>
      </c>
      <c r="J78" s="9">
        <v>0.001293778240776664</v>
      </c>
      <c r="K78" s="8">
        <v>2153.712</v>
      </c>
      <c r="L78" s="9">
        <v>0.0010712131853007757</v>
      </c>
      <c r="M78" s="10">
        <v>-0.08851052267834303</v>
      </c>
    </row>
    <row r="79" spans="1:13" ht="12.75">
      <c r="A79" s="7" t="s">
        <v>198</v>
      </c>
      <c r="B79" s="8">
        <v>2072.523</v>
      </c>
      <c r="C79" s="9">
        <v>0.0009619496438099202</v>
      </c>
      <c r="D79" s="8">
        <v>2290.169</v>
      </c>
      <c r="E79" s="9">
        <v>0.0009662013305731795</v>
      </c>
      <c r="F79" s="10">
        <v>0.10501499862727681</v>
      </c>
      <c r="H79" s="7" t="s">
        <v>198</v>
      </c>
      <c r="I79" s="8">
        <v>2072.523</v>
      </c>
      <c r="J79" s="9">
        <v>0.0011348102061998773</v>
      </c>
      <c r="K79" s="8">
        <v>2290.169</v>
      </c>
      <c r="L79" s="9">
        <v>0.001139084162305402</v>
      </c>
      <c r="M79" s="10">
        <v>0.10501499862727681</v>
      </c>
    </row>
    <row r="80" spans="1:13" ht="12.75">
      <c r="A80" s="7" t="s">
        <v>199</v>
      </c>
      <c r="B80" s="8">
        <v>2314.421</v>
      </c>
      <c r="C80" s="9">
        <v>0.0010742252108064416</v>
      </c>
      <c r="D80" s="8">
        <v>2471.851</v>
      </c>
      <c r="E80" s="9">
        <v>0.0010428513027547943</v>
      </c>
      <c r="F80" s="10">
        <v>0.06802133233322727</v>
      </c>
      <c r="H80" s="7" t="s">
        <v>199</v>
      </c>
      <c r="I80" s="8">
        <v>0</v>
      </c>
      <c r="J80" s="9">
        <v>0</v>
      </c>
      <c r="K80" s="8">
        <v>0</v>
      </c>
      <c r="L80" s="9">
        <v>0</v>
      </c>
      <c r="M80" s="10"/>
    </row>
    <row r="81" spans="1:13" ht="12.75">
      <c r="A81" s="11" t="s">
        <v>200</v>
      </c>
      <c r="B81" s="18">
        <v>2154502.591</v>
      </c>
      <c r="C81" s="13">
        <v>1</v>
      </c>
      <c r="D81" s="18">
        <v>2370281.3559999997</v>
      </c>
      <c r="E81" s="13">
        <v>1</v>
      </c>
      <c r="F81" s="14">
        <v>0.1001524741262192</v>
      </c>
      <c r="H81" s="11" t="s">
        <v>200</v>
      </c>
      <c r="I81" s="18">
        <v>1826316.849</v>
      </c>
      <c r="J81" s="13">
        <v>1</v>
      </c>
      <c r="K81" s="18">
        <v>2010535.3720000002</v>
      </c>
      <c r="L81" s="13">
        <v>1.0000000000000002</v>
      </c>
      <c r="M81" s="14">
        <v>0.10086887338353656</v>
      </c>
    </row>
    <row r="82" spans="1:13" ht="12.75">
      <c r="A82" s="189" t="s">
        <v>246</v>
      </c>
      <c r="B82" s="15"/>
      <c r="C82" s="16"/>
      <c r="D82" s="15"/>
      <c r="E82" s="16"/>
      <c r="F82" s="17"/>
      <c r="H82" s="189" t="s">
        <v>246</v>
      </c>
      <c r="I82" s="15"/>
      <c r="J82" s="16"/>
      <c r="K82" s="15"/>
      <c r="L82" s="16"/>
      <c r="M82" s="17"/>
    </row>
    <row r="83" spans="1:13" ht="12.75">
      <c r="A83" s="7" t="s">
        <v>201</v>
      </c>
      <c r="B83" s="8">
        <v>1483350.596</v>
      </c>
      <c r="C83" s="9">
        <v>0.6884886572874861</v>
      </c>
      <c r="D83" s="8">
        <v>1606593.169</v>
      </c>
      <c r="E83" s="9">
        <v>0.6778069468137858</v>
      </c>
      <c r="F83" s="10">
        <v>0.08308391376410662</v>
      </c>
      <c r="H83" s="7" t="s">
        <v>201</v>
      </c>
      <c r="I83" s="8">
        <v>1264962.526</v>
      </c>
      <c r="J83" s="9">
        <v>0.6926303760996513</v>
      </c>
      <c r="K83" s="8">
        <v>1367797.612</v>
      </c>
      <c r="L83" s="9">
        <v>0.6803151195690578</v>
      </c>
      <c r="M83" s="10">
        <v>0.08129496636171485</v>
      </c>
    </row>
    <row r="84" spans="1:13" ht="12.75">
      <c r="A84" s="7" t="s">
        <v>27</v>
      </c>
      <c r="B84" s="8">
        <v>396879.073</v>
      </c>
      <c r="C84" s="9">
        <v>0.18420914166354788</v>
      </c>
      <c r="D84" s="8">
        <v>447369.382</v>
      </c>
      <c r="E84" s="9">
        <v>0.1887410458119471</v>
      </c>
      <c r="F84" s="10">
        <v>0.12721837061940522</v>
      </c>
      <c r="H84" s="7" t="s">
        <v>27</v>
      </c>
      <c r="I84" s="8">
        <v>319962.24299999996</v>
      </c>
      <c r="J84" s="9">
        <v>0.17519536282830406</v>
      </c>
      <c r="K84" s="8">
        <v>360535.235</v>
      </c>
      <c r="L84" s="9">
        <v>0.17932300024214645</v>
      </c>
      <c r="M84" s="10">
        <v>0.12680556186749836</v>
      </c>
    </row>
    <row r="85" spans="1:13" ht="12.75">
      <c r="A85" s="7" t="s">
        <v>202</v>
      </c>
      <c r="B85" s="8">
        <v>3805.418</v>
      </c>
      <c r="C85" s="9">
        <v>0.0017662629025819538</v>
      </c>
      <c r="D85" s="8">
        <v>14085.885</v>
      </c>
      <c r="E85" s="9">
        <v>0.005942705900438261</v>
      </c>
      <c r="F85" s="10">
        <v>2.7015342335585735</v>
      </c>
      <c r="H85" s="7" t="s">
        <v>202</v>
      </c>
      <c r="I85" s="8">
        <v>2993.561</v>
      </c>
      <c r="J85" s="9">
        <v>0.001639124668668049</v>
      </c>
      <c r="K85" s="8">
        <v>12072.354</v>
      </c>
      <c r="L85" s="9">
        <v>0.006004546932188965</v>
      </c>
      <c r="M85" s="10">
        <v>3.032773676567806</v>
      </c>
    </row>
    <row r="86" spans="1:13" ht="12.75">
      <c r="A86" s="7" t="s">
        <v>203</v>
      </c>
      <c r="B86" s="8">
        <v>1710.928</v>
      </c>
      <c r="C86" s="9">
        <v>0.0007941174019224004</v>
      </c>
      <c r="D86" s="8">
        <v>1267.38</v>
      </c>
      <c r="E86" s="9">
        <v>0.0005346960169061045</v>
      </c>
      <c r="F86" s="10">
        <v>-0.25924410612252535</v>
      </c>
      <c r="H86" s="7" t="s">
        <v>203</v>
      </c>
      <c r="I86" s="8">
        <v>1269.7140000000002</v>
      </c>
      <c r="J86" s="9">
        <v>0.0006952320462329591</v>
      </c>
      <c r="K86" s="8">
        <v>945.866</v>
      </c>
      <c r="L86" s="9">
        <v>0.0004704547918791851</v>
      </c>
      <c r="M86" s="10">
        <v>-0.2550558629738666</v>
      </c>
    </row>
    <row r="87" spans="1:13" ht="12.75">
      <c r="A87" s="7" t="s">
        <v>204</v>
      </c>
      <c r="B87" s="8">
        <v>2454.806</v>
      </c>
      <c r="C87" s="9">
        <v>0.0011393841020449253</v>
      </c>
      <c r="D87" s="8">
        <v>2501.42</v>
      </c>
      <c r="E87" s="9">
        <v>0.0010553261930985717</v>
      </c>
      <c r="F87" s="10">
        <v>0.018988873255157523</v>
      </c>
      <c r="H87" s="7" t="s">
        <v>204</v>
      </c>
      <c r="I87" s="8">
        <v>568.1319999999998</v>
      </c>
      <c r="J87" s="9">
        <v>0.00031108074171854713</v>
      </c>
      <c r="K87" s="8">
        <v>460.633</v>
      </c>
      <c r="L87" s="9">
        <v>0.00022910962244935822</v>
      </c>
      <c r="M87" s="10">
        <v>-0.18921483035632547</v>
      </c>
    </row>
    <row r="88" spans="1:13" ht="12.75">
      <c r="A88" s="7" t="s">
        <v>205</v>
      </c>
      <c r="B88" s="8">
        <v>521.047</v>
      </c>
      <c r="C88" s="9">
        <v>0.0002418409716361302</v>
      </c>
      <c r="D88" s="8">
        <v>4165.298</v>
      </c>
      <c r="E88" s="9">
        <v>0.0017573010855678351</v>
      </c>
      <c r="F88" s="10">
        <v>6.994092663425755</v>
      </c>
      <c r="H88" s="7" t="s">
        <v>205</v>
      </c>
      <c r="I88" s="8">
        <v>2007.6770000000001</v>
      </c>
      <c r="J88" s="9">
        <v>0.0010993037714673135</v>
      </c>
      <c r="K88" s="8">
        <v>2584.677</v>
      </c>
      <c r="L88" s="9">
        <v>0.0012855665391397055</v>
      </c>
      <c r="M88" s="10">
        <v>0.2873968272784915</v>
      </c>
    </row>
    <row r="89" spans="1:13" ht="12.75">
      <c r="A89" s="11" t="s">
        <v>189</v>
      </c>
      <c r="B89" s="18">
        <v>1888721.868</v>
      </c>
      <c r="C89" s="13">
        <v>0.8766394043292195</v>
      </c>
      <c r="D89" s="18">
        <v>2075982.5339999998</v>
      </c>
      <c r="E89" s="13">
        <v>0.8758380218217436</v>
      </c>
      <c r="F89" s="14">
        <v>0.09914676648409504</v>
      </c>
      <c r="H89" s="11" t="s">
        <v>189</v>
      </c>
      <c r="I89" s="18">
        <v>1591763.853</v>
      </c>
      <c r="J89" s="13">
        <v>0.8715704801560422</v>
      </c>
      <c r="K89" s="18">
        <v>1744396.3769999999</v>
      </c>
      <c r="L89" s="13">
        <v>0.8676277976968614</v>
      </c>
      <c r="M89" s="14">
        <v>0.09588892454891051</v>
      </c>
    </row>
    <row r="90" spans="1:13" ht="12.75">
      <c r="A90" s="189" t="s">
        <v>307</v>
      </c>
      <c r="B90" s="15"/>
      <c r="C90" s="9"/>
      <c r="D90" s="15"/>
      <c r="E90" s="9"/>
      <c r="F90" s="10"/>
      <c r="H90" s="189" t="s">
        <v>307</v>
      </c>
      <c r="I90" s="15"/>
      <c r="J90" s="9"/>
      <c r="K90" s="15"/>
      <c r="L90" s="9"/>
      <c r="M90" s="10"/>
    </row>
    <row r="91" spans="1:13" ht="12.75">
      <c r="A91" s="123" t="s">
        <v>28</v>
      </c>
      <c r="B91" s="15">
        <v>7318.425</v>
      </c>
      <c r="C91" s="9">
        <v>0.0033968049194144597</v>
      </c>
      <c r="D91" s="15">
        <v>5825.897</v>
      </c>
      <c r="E91" s="9">
        <v>0.002457892597962113</v>
      </c>
      <c r="F91" s="10">
        <v>-0.20394114853947398</v>
      </c>
      <c r="H91" s="123" t="s">
        <v>28</v>
      </c>
      <c r="I91" s="15">
        <v>6182.491</v>
      </c>
      <c r="J91" s="9">
        <v>0.0033852236556790372</v>
      </c>
      <c r="K91" s="15">
        <v>5240.083</v>
      </c>
      <c r="L91" s="9">
        <v>0.002606312265368092</v>
      </c>
      <c r="M91" s="10">
        <v>-0.1524317625371392</v>
      </c>
    </row>
    <row r="92" spans="1:13" ht="12.75">
      <c r="A92" s="123" t="s">
        <v>185</v>
      </c>
      <c r="B92" s="15">
        <v>12249.821</v>
      </c>
      <c r="C92" s="9">
        <v>0.0056856840419552785</v>
      </c>
      <c r="D92" s="15">
        <v>6645.428</v>
      </c>
      <c r="E92" s="9">
        <v>0.002803645222613817</v>
      </c>
      <c r="F92" s="10">
        <v>-0.4575081546089531</v>
      </c>
      <c r="H92" s="123" t="s">
        <v>185</v>
      </c>
      <c r="I92" s="15">
        <v>3260.657000000001</v>
      </c>
      <c r="J92" s="9">
        <v>0.001785373114082244</v>
      </c>
      <c r="K92" s="15">
        <v>4559.935</v>
      </c>
      <c r="L92" s="9">
        <v>0.0022680202813163937</v>
      </c>
      <c r="M92" s="10">
        <v>0.39847122834447135</v>
      </c>
    </row>
    <row r="93" spans="1:13" ht="12.75">
      <c r="A93" s="123" t="s">
        <v>186</v>
      </c>
      <c r="B93" s="15">
        <v>2541.537</v>
      </c>
      <c r="C93" s="9">
        <v>0.001179639797425521</v>
      </c>
      <c r="D93" s="15">
        <v>1476.613</v>
      </c>
      <c r="E93" s="9">
        <v>0.0006229695037098373</v>
      </c>
      <c r="F93" s="10">
        <v>-0.41900786807353185</v>
      </c>
      <c r="H93" s="123" t="s">
        <v>186</v>
      </c>
      <c r="I93" s="15">
        <v>2145.524</v>
      </c>
      <c r="J93" s="9">
        <v>0.0011747819121171563</v>
      </c>
      <c r="K93" s="15">
        <v>1166.118</v>
      </c>
      <c r="L93" s="9">
        <v>0.000580003722510981</v>
      </c>
      <c r="M93" s="10">
        <v>-0.4564880187776972</v>
      </c>
    </row>
    <row r="94" spans="1:13" ht="12.75">
      <c r="A94" s="123" t="s">
        <v>187</v>
      </c>
      <c r="B94" s="15">
        <v>76548.807</v>
      </c>
      <c r="C94" s="9">
        <v>0.03552968899632203</v>
      </c>
      <c r="D94" s="15">
        <v>80289.708</v>
      </c>
      <c r="E94" s="9">
        <v>0.03387349261165096</v>
      </c>
      <c r="F94" s="10">
        <v>0.0488694879333651</v>
      </c>
      <c r="H94" s="123" t="s">
        <v>187</v>
      </c>
      <c r="I94" s="15">
        <v>67540.675</v>
      </c>
      <c r="J94" s="9">
        <v>0.036981904337673885</v>
      </c>
      <c r="K94" s="15">
        <v>70954.434</v>
      </c>
      <c r="L94" s="9">
        <v>0.0352913134422586</v>
      </c>
      <c r="M94" s="10">
        <v>0.0505437501179844</v>
      </c>
    </row>
    <row r="95" spans="1:13" ht="12.75">
      <c r="A95" s="123" t="s">
        <v>188</v>
      </c>
      <c r="B95" s="15">
        <v>67446.349</v>
      </c>
      <c r="C95" s="9">
        <v>0.031304835409223235</v>
      </c>
      <c r="D95" s="15">
        <v>74484.548</v>
      </c>
      <c r="E95" s="9">
        <v>0.03142434876410512</v>
      </c>
      <c r="F95" s="10">
        <v>0.10435255731929982</v>
      </c>
      <c r="H95" s="123" t="s">
        <v>188</v>
      </c>
      <c r="I95" s="15">
        <v>57686.571</v>
      </c>
      <c r="J95" s="9">
        <v>0.031586288563009365</v>
      </c>
      <c r="K95" s="15">
        <v>62811.213</v>
      </c>
      <c r="L95" s="9">
        <v>0.03124103851876922</v>
      </c>
      <c r="M95" s="10">
        <v>0.08883596149266704</v>
      </c>
    </row>
    <row r="96" spans="1:13" ht="12.75">
      <c r="A96" s="123" t="s">
        <v>18</v>
      </c>
      <c r="B96" s="15">
        <v>101708.82</v>
      </c>
      <c r="C96" s="9">
        <v>0.04720756448605264</v>
      </c>
      <c r="D96" s="15">
        <v>101687.875</v>
      </c>
      <c r="E96" s="9">
        <v>0.04290118333108131</v>
      </c>
      <c r="F96" s="10">
        <v>-0.00020593100971977307</v>
      </c>
      <c r="H96" s="123" t="s">
        <v>18</v>
      </c>
      <c r="I96" s="15">
        <v>88290.97499999999</v>
      </c>
      <c r="J96" s="9">
        <v>0.04834373348104615</v>
      </c>
      <c r="K96" s="15">
        <v>84492.695</v>
      </c>
      <c r="L96" s="9">
        <v>0.04202497313735399</v>
      </c>
      <c r="M96" s="10">
        <v>-0.043020025546212204</v>
      </c>
    </row>
    <row r="97" spans="1:13" ht="12.75">
      <c r="A97" s="11" t="s">
        <v>308</v>
      </c>
      <c r="B97" s="18">
        <v>267813.759</v>
      </c>
      <c r="C97" s="13">
        <v>0.12430421765039316</v>
      </c>
      <c r="D97" s="18">
        <v>270410.069</v>
      </c>
      <c r="E97" s="13">
        <v>0.11408353203112316</v>
      </c>
      <c r="F97" s="14">
        <v>0.009694460843589381</v>
      </c>
      <c r="H97" s="11" t="s">
        <v>308</v>
      </c>
      <c r="I97" s="18">
        <v>225106.89299999998</v>
      </c>
      <c r="J97" s="13">
        <v>0.12325730506360782</v>
      </c>
      <c r="K97" s="18">
        <v>229224.478</v>
      </c>
      <c r="L97" s="13">
        <v>0.11401166136757727</v>
      </c>
      <c r="M97" s="14">
        <v>0.01829168776275547</v>
      </c>
    </row>
    <row r="98" spans="1:13" ht="12.75">
      <c r="A98" s="189" t="s">
        <v>247</v>
      </c>
      <c r="B98" s="16"/>
      <c r="C98" s="16"/>
      <c r="D98" s="16"/>
      <c r="E98" s="16"/>
      <c r="F98" s="17"/>
      <c r="H98" s="189" t="s">
        <v>247</v>
      </c>
      <c r="I98" s="16"/>
      <c r="J98" s="16"/>
      <c r="K98" s="16"/>
      <c r="L98" s="16"/>
      <c r="M98" s="17"/>
    </row>
    <row r="99" spans="1:13" ht="12.75">
      <c r="A99" s="7" t="s">
        <v>206</v>
      </c>
      <c r="B99" s="17">
        <v>0.6767157249224898</v>
      </c>
      <c r="C99" s="17"/>
      <c r="D99" s="17">
        <v>0.6250160155109807</v>
      </c>
      <c r="E99" s="17"/>
      <c r="F99" s="17"/>
      <c r="H99" s="7" t="s">
        <v>206</v>
      </c>
      <c r="I99" s="17">
        <v>0.7765529969197823</v>
      </c>
      <c r="J99" s="17"/>
      <c r="K99" s="17">
        <v>0.7753674279530987</v>
      </c>
      <c r="L99" s="17"/>
      <c r="M99" s="17"/>
    </row>
    <row r="100" spans="1:13" ht="12.75">
      <c r="A100" s="19" t="s">
        <v>207</v>
      </c>
      <c r="B100" s="17">
        <v>1.725738851879867</v>
      </c>
      <c r="C100" s="17"/>
      <c r="D100" s="17">
        <v>2.525426775868934</v>
      </c>
      <c r="E100" s="17"/>
      <c r="F100" s="17"/>
      <c r="H100" s="19" t="s">
        <v>207</v>
      </c>
      <c r="I100" s="17">
        <v>1.6464640262953616</v>
      </c>
      <c r="J100" s="17"/>
      <c r="K100" s="17">
        <v>1.599128425435254</v>
      </c>
      <c r="L100" s="17"/>
      <c r="M100" s="17"/>
    </row>
    <row r="101" spans="1:13" ht="12.75">
      <c r="A101" s="11" t="s">
        <v>226</v>
      </c>
      <c r="B101" s="21">
        <v>0.07551803081734643</v>
      </c>
      <c r="C101" s="22"/>
      <c r="D101" s="21">
        <v>-0.14797110913931258</v>
      </c>
      <c r="E101" s="22"/>
      <c r="F101" s="22"/>
      <c r="H101" s="11" t="s">
        <v>226</v>
      </c>
      <c r="I101" s="21">
        <v>0.11085502440456561</v>
      </c>
      <c r="J101" s="22"/>
      <c r="K101" s="21">
        <v>0.18425901563860142</v>
      </c>
      <c r="L101" s="22"/>
      <c r="M101" s="22"/>
    </row>
    <row r="102" spans="1:13" ht="12.75">
      <c r="A102" s="190" t="s">
        <v>248</v>
      </c>
      <c r="B102" s="17"/>
      <c r="C102" s="17"/>
      <c r="D102" s="17"/>
      <c r="E102" s="17"/>
      <c r="F102" s="17"/>
      <c r="H102" s="190" t="s">
        <v>248</v>
      </c>
      <c r="I102" s="17"/>
      <c r="J102" s="17"/>
      <c r="K102" s="17"/>
      <c r="L102" s="17"/>
      <c r="M102" s="17"/>
    </row>
    <row r="103" spans="1:13" ht="12.75">
      <c r="A103" s="19" t="s">
        <v>208</v>
      </c>
      <c r="B103" s="15">
        <v>98710.20761281345</v>
      </c>
      <c r="C103" s="16"/>
      <c r="D103" s="15">
        <v>104810.605220452</v>
      </c>
      <c r="E103" s="16"/>
      <c r="F103" s="10">
        <v>0.06180108172365606</v>
      </c>
      <c r="H103" s="19" t="s">
        <v>208</v>
      </c>
      <c r="I103" s="15">
        <v>102180.85542429144</v>
      </c>
      <c r="J103" s="16"/>
      <c r="K103" s="15">
        <v>106616.26308220312</v>
      </c>
      <c r="L103" s="16"/>
      <c r="M103" s="10">
        <v>0.0434074234306836</v>
      </c>
    </row>
    <row r="104" spans="1:13" ht="12.75">
      <c r="A104" s="19" t="s">
        <v>209</v>
      </c>
      <c r="B104" s="15">
        <v>26229.631417123634</v>
      </c>
      <c r="C104" s="16"/>
      <c r="D104" s="15">
        <v>29056.489924784102</v>
      </c>
      <c r="E104" s="16"/>
      <c r="F104" s="10">
        <v>0.1077734743087162</v>
      </c>
      <c r="H104" s="19" t="s">
        <v>209</v>
      </c>
      <c r="I104" s="15">
        <v>28752.013161923078</v>
      </c>
      <c r="J104" s="16"/>
      <c r="K104" s="15">
        <v>30899.149471196884</v>
      </c>
      <c r="L104" s="16"/>
      <c r="M104" s="10">
        <v>0.07467777289825772</v>
      </c>
    </row>
    <row r="105" spans="1:13" ht="12.75">
      <c r="A105" s="122" t="s">
        <v>210</v>
      </c>
      <c r="B105" s="15">
        <v>54968.54425329883</v>
      </c>
      <c r="C105" s="16"/>
      <c r="D105" s="15">
        <v>59179.35212343517</v>
      </c>
      <c r="E105" s="16"/>
      <c r="F105" s="10">
        <v>0.07660395463144609</v>
      </c>
      <c r="H105" s="122" t="s">
        <v>210</v>
      </c>
      <c r="I105" s="15">
        <v>56799.33871039975</v>
      </c>
      <c r="J105" s="16"/>
      <c r="K105" s="15">
        <v>60492.827250508715</v>
      </c>
      <c r="L105" s="16"/>
      <c r="M105" s="10">
        <v>0.06502696376344774</v>
      </c>
    </row>
    <row r="106" spans="1:13" ht="12.75">
      <c r="A106" s="19" t="s">
        <v>211</v>
      </c>
      <c r="B106" s="15">
        <v>1031018.9884726264</v>
      </c>
      <c r="C106" s="16"/>
      <c r="D106" s="15">
        <v>1077833.0152750113</v>
      </c>
      <c r="E106" s="16"/>
      <c r="F106" s="10">
        <v>0.04540559128958055</v>
      </c>
      <c r="H106" s="19" t="s">
        <v>211</v>
      </c>
      <c r="I106" s="15">
        <v>1045438.3859626104</v>
      </c>
      <c r="J106" s="16"/>
      <c r="K106" s="15">
        <v>1078306.5709643422</v>
      </c>
      <c r="L106" s="16"/>
      <c r="M106" s="10">
        <v>0.031439619439138644</v>
      </c>
    </row>
    <row r="107" spans="1:13" ht="12.75">
      <c r="A107" s="19" t="s">
        <v>227</v>
      </c>
      <c r="B107" s="15">
        <v>48161.004598752945</v>
      </c>
      <c r="C107" s="16"/>
      <c r="D107" s="15">
        <v>51831.526696481866</v>
      </c>
      <c r="E107" s="16"/>
      <c r="F107" s="10">
        <v>0.07621357005131824</v>
      </c>
      <c r="H107" s="19" t="s">
        <v>227</v>
      </c>
      <c r="I107" s="15">
        <v>49379.74745784641</v>
      </c>
      <c r="J107" s="16"/>
      <c r="K107" s="15">
        <v>52485.25848381556</v>
      </c>
      <c r="L107" s="16"/>
      <c r="M107" s="10">
        <v>0.06289037886676518</v>
      </c>
    </row>
    <row r="108" spans="1:13" ht="12" customHeight="1">
      <c r="A108" s="19" t="s">
        <v>212</v>
      </c>
      <c r="B108" s="15">
        <v>37845.21922600147</v>
      </c>
      <c r="C108" s="16"/>
      <c r="D108" s="15">
        <v>40112.17597720353</v>
      </c>
      <c r="E108" s="16"/>
      <c r="F108" s="10">
        <v>0.059900743014973834</v>
      </c>
      <c r="H108" s="19" t="s">
        <v>212</v>
      </c>
      <c r="I108" s="15">
        <v>39340.94733319567</v>
      </c>
      <c r="J108" s="16"/>
      <c r="K108" s="15">
        <v>41154.185004000195</v>
      </c>
      <c r="L108" s="16"/>
      <c r="M108" s="10">
        <v>0.04609034082091168</v>
      </c>
    </row>
    <row r="109" spans="1:13" ht="12" customHeight="1">
      <c r="A109" s="19" t="s">
        <v>213</v>
      </c>
      <c r="B109" s="15">
        <v>18183.322617786976</v>
      </c>
      <c r="C109" s="16"/>
      <c r="D109" s="15">
        <v>19782.06324149123</v>
      </c>
      <c r="E109" s="16"/>
      <c r="F109" s="10">
        <v>0.087923459166938</v>
      </c>
      <c r="H109" s="19" t="s">
        <v>213</v>
      </c>
      <c r="I109" s="15">
        <v>17901.612040165215</v>
      </c>
      <c r="J109" s="16"/>
      <c r="K109" s="15">
        <v>19118.74817050666</v>
      </c>
      <c r="L109" s="16"/>
      <c r="M109" s="10">
        <v>0.06799030878395751</v>
      </c>
    </row>
    <row r="110" spans="1:13" ht="12.75">
      <c r="A110" s="20" t="s">
        <v>228</v>
      </c>
      <c r="B110" s="15">
        <v>6832.821888787325</v>
      </c>
      <c r="C110" s="16"/>
      <c r="D110" s="15">
        <v>6751.389513555032</v>
      </c>
      <c r="E110" s="23"/>
      <c r="F110" s="14">
        <v>-0.011917824956907519</v>
      </c>
      <c r="H110" s="20" t="s">
        <v>228</v>
      </c>
      <c r="I110" s="15">
        <v>7000.933418838932</v>
      </c>
      <c r="J110" s="16"/>
      <c r="K110" s="15">
        <v>6896.88773565235</v>
      </c>
      <c r="L110" s="23"/>
      <c r="M110" s="14">
        <v>-0.014861687286812919</v>
      </c>
    </row>
    <row r="111" spans="1:13" ht="12.75">
      <c r="A111" s="260" t="s">
        <v>45</v>
      </c>
      <c r="B111" s="261"/>
      <c r="C111" s="261"/>
      <c r="D111" s="261"/>
      <c r="E111" s="261"/>
      <c r="F111" s="262"/>
      <c r="H111" s="260" t="s">
        <v>45</v>
      </c>
      <c r="I111" s="261"/>
      <c r="J111" s="261"/>
      <c r="K111" s="261"/>
      <c r="L111" s="261"/>
      <c r="M111" s="262"/>
    </row>
    <row r="112" spans="1:13" ht="12.75">
      <c r="A112" s="263" t="s">
        <v>252</v>
      </c>
      <c r="B112" s="264"/>
      <c r="C112" s="264"/>
      <c r="D112" s="264"/>
      <c r="E112" s="264"/>
      <c r="F112" s="265"/>
      <c r="H112" s="263" t="s">
        <v>252</v>
      </c>
      <c r="I112" s="264"/>
      <c r="J112" s="264"/>
      <c r="K112" s="264"/>
      <c r="L112" s="264"/>
      <c r="M112" s="265"/>
    </row>
    <row r="113" spans="1:13" ht="12.75" customHeight="1">
      <c r="A113" s="266" t="s">
        <v>340</v>
      </c>
      <c r="B113" s="267"/>
      <c r="C113" s="267"/>
      <c r="D113" s="267"/>
      <c r="E113" s="267"/>
      <c r="F113" s="268"/>
      <c r="H113" s="266" t="s">
        <v>343</v>
      </c>
      <c r="I113" s="267"/>
      <c r="J113" s="267"/>
      <c r="K113" s="267"/>
      <c r="L113" s="267"/>
      <c r="M113" s="268"/>
    </row>
    <row r="114" spans="1:13" ht="12.75">
      <c r="A114" s="269"/>
      <c r="B114" s="270"/>
      <c r="C114" s="270"/>
      <c r="D114" s="270"/>
      <c r="E114" s="270"/>
      <c r="F114" s="271"/>
      <c r="H114" s="269"/>
      <c r="I114" s="270"/>
      <c r="J114" s="270"/>
      <c r="K114" s="270"/>
      <c r="L114" s="270"/>
      <c r="M114" s="271"/>
    </row>
    <row r="115" spans="1:13" ht="12.75">
      <c r="A115" s="24"/>
      <c r="B115" s="24"/>
      <c r="C115" s="24"/>
      <c r="D115" s="24"/>
      <c r="E115" s="24"/>
      <c r="F115" s="161"/>
      <c r="H115" s="24"/>
      <c r="I115" s="24"/>
      <c r="J115" s="24"/>
      <c r="K115" s="24"/>
      <c r="L115" s="24"/>
      <c r="M115" s="161"/>
    </row>
    <row r="116" spans="1:6" ht="12.75">
      <c r="A116" s="279" t="s">
        <v>51</v>
      </c>
      <c r="B116" s="280"/>
      <c r="C116" s="280"/>
      <c r="D116" s="280"/>
      <c r="E116" s="280"/>
      <c r="F116" s="281"/>
    </row>
    <row r="117" spans="1:6" ht="12.75">
      <c r="A117" s="282" t="s">
        <v>33</v>
      </c>
      <c r="B117" s="283"/>
      <c r="C117" s="283"/>
      <c r="D117" s="283"/>
      <c r="E117" s="283"/>
      <c r="F117" s="284"/>
    </row>
    <row r="118" spans="1:6" ht="12.75">
      <c r="A118" s="272" t="s">
        <v>289</v>
      </c>
      <c r="B118" s="272"/>
      <c r="C118" s="272"/>
      <c r="D118" s="272"/>
      <c r="E118" s="272"/>
      <c r="F118" s="272"/>
    </row>
    <row r="119" spans="1:6" ht="11.25" customHeight="1">
      <c r="A119" s="273" t="s">
        <v>31</v>
      </c>
      <c r="B119" s="274">
        <v>2015</v>
      </c>
      <c r="C119" s="274"/>
      <c r="D119" s="274">
        <v>2016</v>
      </c>
      <c r="E119" s="274"/>
      <c r="F119" s="276" t="s">
        <v>42</v>
      </c>
    </row>
    <row r="120" spans="1:6" ht="11.25" customHeight="1">
      <c r="A120" s="273"/>
      <c r="B120" s="273" t="s">
        <v>0</v>
      </c>
      <c r="C120" s="273" t="s">
        <v>30</v>
      </c>
      <c r="D120" s="273" t="s">
        <v>0</v>
      </c>
      <c r="E120" s="273" t="s">
        <v>30</v>
      </c>
      <c r="F120" s="276"/>
    </row>
    <row r="121" spans="1:6" ht="12.75">
      <c r="A121" s="273"/>
      <c r="B121" s="273"/>
      <c r="C121" s="273"/>
      <c r="D121" s="273"/>
      <c r="E121" s="273"/>
      <c r="F121" s="276"/>
    </row>
    <row r="122" spans="1:6" ht="12.75">
      <c r="A122" s="2" t="s">
        <v>1</v>
      </c>
      <c r="B122" s="3">
        <v>6</v>
      </c>
      <c r="C122" s="3"/>
      <c r="D122" s="3">
        <v>6</v>
      </c>
      <c r="E122" s="2"/>
      <c r="F122" s="4">
        <v>0</v>
      </c>
    </row>
    <row r="123" spans="1:6" ht="12.75">
      <c r="A123" s="188" t="s">
        <v>244</v>
      </c>
      <c r="B123" s="5"/>
      <c r="C123" s="5"/>
      <c r="D123" s="5"/>
      <c r="E123" s="5"/>
      <c r="F123" s="6"/>
    </row>
    <row r="124" spans="1:6" ht="12.75">
      <c r="A124" s="7" t="s">
        <v>77</v>
      </c>
      <c r="B124" s="8">
        <v>106845.23500000002</v>
      </c>
      <c r="C124" s="9">
        <v>1</v>
      </c>
      <c r="D124" s="8">
        <v>112272.033</v>
      </c>
      <c r="E124" s="9">
        <v>1</v>
      </c>
      <c r="F124" s="10">
        <v>0.050791202808435854</v>
      </c>
    </row>
    <row r="125" spans="1:6" ht="12.75">
      <c r="A125" s="7" t="s">
        <v>281</v>
      </c>
      <c r="B125" s="8">
        <v>102675.27200000001</v>
      </c>
      <c r="C125" s="9">
        <v>0.9609719329083791</v>
      </c>
      <c r="D125" s="8">
        <v>108234.86300000001</v>
      </c>
      <c r="E125" s="9">
        <v>0.9640411784473523</v>
      </c>
      <c r="F125" s="10">
        <v>0.05414732185954185</v>
      </c>
    </row>
    <row r="126" spans="1:6" ht="12.75">
      <c r="A126" s="7" t="s">
        <v>79</v>
      </c>
      <c r="B126" s="8">
        <v>4169.963000000003</v>
      </c>
      <c r="C126" s="9">
        <v>0.03902806709162091</v>
      </c>
      <c r="D126" s="8">
        <v>4037.1699999999837</v>
      </c>
      <c r="E126" s="9">
        <v>0.03595882155264779</v>
      </c>
      <c r="F126" s="10">
        <v>-0.03184512668338291</v>
      </c>
    </row>
    <row r="127" spans="1:6" ht="12.75">
      <c r="A127" s="7" t="s">
        <v>279</v>
      </c>
      <c r="B127" s="8">
        <v>11048.015</v>
      </c>
      <c r="C127" s="9">
        <v>0.10340203753588073</v>
      </c>
      <c r="D127" s="8">
        <v>10932.103</v>
      </c>
      <c r="E127" s="9">
        <v>0.0973715600215416</v>
      </c>
      <c r="F127" s="10">
        <v>-0.010491658456292852</v>
      </c>
    </row>
    <row r="128" spans="1:6" ht="12.75">
      <c r="A128" s="7" t="s">
        <v>195</v>
      </c>
      <c r="B128" s="8">
        <v>7530.999</v>
      </c>
      <c r="C128" s="9">
        <v>0.07048511803076664</v>
      </c>
      <c r="D128" s="8">
        <v>8060.928</v>
      </c>
      <c r="E128" s="9">
        <v>0.07179818325726764</v>
      </c>
      <c r="F128" s="10">
        <v>0.07036636175360012</v>
      </c>
    </row>
    <row r="129" spans="1:6" ht="12.75">
      <c r="A129" s="7" t="s">
        <v>172</v>
      </c>
      <c r="B129" s="8">
        <v>652.9470000000038</v>
      </c>
      <c r="C129" s="9">
        <v>0.006111147586506817</v>
      </c>
      <c r="D129" s="8">
        <v>1165.9949999999844</v>
      </c>
      <c r="E129" s="9">
        <v>0.010385444788373829</v>
      </c>
      <c r="F129" s="10">
        <v>0.7857421812183496</v>
      </c>
    </row>
    <row r="130" spans="1:6" ht="12.75">
      <c r="A130" s="7" t="s">
        <v>171</v>
      </c>
      <c r="B130" s="8">
        <v>762.635</v>
      </c>
      <c r="C130" s="9">
        <v>0.007137753967221841</v>
      </c>
      <c r="D130" s="8">
        <v>310.472</v>
      </c>
      <c r="E130" s="9">
        <v>0.0027653547522382533</v>
      </c>
      <c r="F130" s="10">
        <v>-0.5928956840428252</v>
      </c>
    </row>
    <row r="131" spans="1:6" ht="12.75">
      <c r="A131" s="11" t="s">
        <v>92</v>
      </c>
      <c r="B131" s="12">
        <v>-109.68800000000002</v>
      </c>
      <c r="C131" s="13">
        <v>-0.0010266063807150595</v>
      </c>
      <c r="D131" s="12">
        <v>855.523</v>
      </c>
      <c r="E131" s="13">
        <v>0.007620090036135714</v>
      </c>
      <c r="F131" s="230" t="s">
        <v>325</v>
      </c>
    </row>
    <row r="132" spans="1:6" ht="12.75">
      <c r="A132" s="189" t="s">
        <v>245</v>
      </c>
      <c r="B132" s="15"/>
      <c r="C132" s="16"/>
      <c r="D132" s="15"/>
      <c r="E132" s="16"/>
      <c r="F132" s="17"/>
    </row>
    <row r="133" spans="1:6" ht="12.75">
      <c r="A133" s="7" t="s">
        <v>196</v>
      </c>
      <c r="B133" s="8">
        <v>49419.082</v>
      </c>
      <c r="C133" s="9">
        <v>0.462529583092779</v>
      </c>
      <c r="D133" s="8">
        <v>52292.053</v>
      </c>
      <c r="E133" s="9">
        <v>0.4657620567002648</v>
      </c>
      <c r="F133" s="10">
        <v>0.05813485163484011</v>
      </c>
    </row>
    <row r="134" spans="1:6" ht="12.75">
      <c r="A134" s="7" t="s">
        <v>26</v>
      </c>
      <c r="B134" s="8">
        <v>12937.469</v>
      </c>
      <c r="C134" s="9">
        <v>0.12108606434344028</v>
      </c>
      <c r="D134" s="8">
        <v>12246.856</v>
      </c>
      <c r="E134" s="9">
        <v>0.10908198304380932</v>
      </c>
      <c r="F134" s="10">
        <v>-0.05338084288356548</v>
      </c>
    </row>
    <row r="135" spans="1:6" ht="12.75">
      <c r="A135" s="7" t="s">
        <v>197</v>
      </c>
      <c r="B135" s="8">
        <v>44488.684</v>
      </c>
      <c r="C135" s="9">
        <v>0.41638435256378065</v>
      </c>
      <c r="D135" s="8">
        <v>47733.124</v>
      </c>
      <c r="E135" s="9">
        <v>0.42515596025592595</v>
      </c>
      <c r="F135" s="10">
        <v>0.07292730888600807</v>
      </c>
    </row>
    <row r="136" spans="1:6" ht="12.75">
      <c r="A136" s="7" t="s">
        <v>198</v>
      </c>
      <c r="B136" s="8">
        <v>0</v>
      </c>
      <c r="C136" s="9">
        <v>0</v>
      </c>
      <c r="D136" s="8">
        <v>0</v>
      </c>
      <c r="E136" s="9">
        <v>0</v>
      </c>
      <c r="F136" s="231" t="s">
        <v>325</v>
      </c>
    </row>
    <row r="137" spans="1:6" ht="12.75">
      <c r="A137" s="7" t="s">
        <v>199</v>
      </c>
      <c r="B137" s="8">
        <v>0</v>
      </c>
      <c r="C137" s="9">
        <v>0</v>
      </c>
      <c r="D137" s="8">
        <v>0</v>
      </c>
      <c r="E137" s="9">
        <v>0</v>
      </c>
      <c r="F137" s="231" t="s">
        <v>325</v>
      </c>
    </row>
    <row r="138" spans="1:6" ht="12.75">
      <c r="A138" s="11" t="s">
        <v>200</v>
      </c>
      <c r="B138" s="18">
        <v>106845.235</v>
      </c>
      <c r="C138" s="13">
        <v>0.9999999999999999</v>
      </c>
      <c r="D138" s="18">
        <v>112272.033</v>
      </c>
      <c r="E138" s="13">
        <v>1</v>
      </c>
      <c r="F138" s="14">
        <v>0.050791202808435854</v>
      </c>
    </row>
    <row r="139" spans="1:6" ht="12.75">
      <c r="A139" s="189" t="s">
        <v>246</v>
      </c>
      <c r="B139" s="15"/>
      <c r="C139" s="16"/>
      <c r="D139" s="15"/>
      <c r="E139" s="16"/>
      <c r="F139" s="17"/>
    </row>
    <row r="140" spans="1:6" ht="12.75">
      <c r="A140" s="7" t="s">
        <v>201</v>
      </c>
      <c r="B140" s="8">
        <v>85409.179</v>
      </c>
      <c r="C140" s="9">
        <v>0.7993728405389345</v>
      </c>
      <c r="D140" s="8">
        <v>89845.247</v>
      </c>
      <c r="E140" s="9">
        <v>0.8002460149626043</v>
      </c>
      <c r="F140" s="10">
        <v>0.05193900763289161</v>
      </c>
    </row>
    <row r="141" spans="1:6" ht="12.75">
      <c r="A141" s="7" t="s">
        <v>27</v>
      </c>
      <c r="B141" s="8">
        <v>13094.138</v>
      </c>
      <c r="C141" s="9">
        <v>0.12255238148898263</v>
      </c>
      <c r="D141" s="8">
        <v>13149.941</v>
      </c>
      <c r="E141" s="9">
        <v>0.11712570484939915</v>
      </c>
      <c r="F141" s="10">
        <v>0.004261678011947101</v>
      </c>
    </row>
    <row r="142" spans="1:6" ht="12.75">
      <c r="A142" s="7" t="s">
        <v>202</v>
      </c>
      <c r="B142" s="8">
        <v>326.3</v>
      </c>
      <c r="C142" s="9">
        <v>0.003053949949195207</v>
      </c>
      <c r="D142" s="8">
        <v>403.409</v>
      </c>
      <c r="E142" s="9">
        <v>0.003593138818462475</v>
      </c>
      <c r="F142" s="10">
        <v>0.2363132087036468</v>
      </c>
    </row>
    <row r="143" spans="1:6" ht="12.75">
      <c r="A143" s="7" t="s">
        <v>203</v>
      </c>
      <c r="B143" s="8">
        <v>10.744</v>
      </c>
      <c r="C143" s="9">
        <v>0.00010055666029467761</v>
      </c>
      <c r="D143" s="8">
        <v>6.572</v>
      </c>
      <c r="E143" s="9">
        <v>5.853639436635124E-05</v>
      </c>
      <c r="F143" s="10">
        <v>-0.3883097542814594</v>
      </c>
    </row>
    <row r="144" spans="1:6" ht="12.75">
      <c r="A144" s="7" t="s">
        <v>204</v>
      </c>
      <c r="B144" s="8">
        <v>0</v>
      </c>
      <c r="C144" s="9">
        <v>0</v>
      </c>
      <c r="D144" s="8">
        <v>0</v>
      </c>
      <c r="E144" s="9">
        <v>0</v>
      </c>
      <c r="F144" s="10">
        <v>0</v>
      </c>
    </row>
    <row r="145" spans="1:6" ht="12.75">
      <c r="A145" s="7" t="s">
        <v>205</v>
      </c>
      <c r="B145" s="8">
        <v>3834.911</v>
      </c>
      <c r="C145" s="9">
        <v>0.03589220427097193</v>
      </c>
      <c r="D145" s="8">
        <v>4829.694</v>
      </c>
      <c r="E145" s="9">
        <v>0.04301778342251984</v>
      </c>
      <c r="F145" s="10">
        <v>0</v>
      </c>
    </row>
    <row r="146" spans="1:6" ht="12.75">
      <c r="A146" s="11" t="s">
        <v>189</v>
      </c>
      <c r="B146" s="18">
        <v>102675.27200000003</v>
      </c>
      <c r="C146" s="13">
        <v>0.9609719329083792</v>
      </c>
      <c r="D146" s="18">
        <v>108234.86300000001</v>
      </c>
      <c r="E146" s="13">
        <v>0.9640411784473523</v>
      </c>
      <c r="F146" s="14">
        <v>0.05414732185954163</v>
      </c>
    </row>
    <row r="147" spans="1:6" ht="12.75">
      <c r="A147" s="189" t="s">
        <v>307</v>
      </c>
      <c r="B147" s="15"/>
      <c r="C147" s="9"/>
      <c r="D147" s="15"/>
      <c r="E147" s="9"/>
      <c r="F147" s="10"/>
    </row>
    <row r="148" spans="1:6" ht="12.75">
      <c r="A148" s="123" t="s">
        <v>28</v>
      </c>
      <c r="B148" s="15">
        <v>22.832</v>
      </c>
      <c r="C148" s="9">
        <v>0.00021369226245793738</v>
      </c>
      <c r="D148" s="15">
        <v>9.293</v>
      </c>
      <c r="E148" s="9">
        <v>8.277217176605326E-05</v>
      </c>
      <c r="F148" s="10">
        <v>-0.5929835318850736</v>
      </c>
    </row>
    <row r="149" spans="1:6" ht="12.75">
      <c r="A149" s="123" t="s">
        <v>185</v>
      </c>
      <c r="B149" s="15">
        <v>84.983</v>
      </c>
      <c r="C149" s="9">
        <v>0.0007953840898941351</v>
      </c>
      <c r="D149" s="15">
        <v>0</v>
      </c>
      <c r="E149" s="9">
        <v>0</v>
      </c>
      <c r="F149" s="10">
        <v>-1</v>
      </c>
    </row>
    <row r="150" spans="1:6" ht="12.75">
      <c r="A150" s="123" t="s">
        <v>186</v>
      </c>
      <c r="B150" s="15">
        <v>225.64</v>
      </c>
      <c r="C150" s="9">
        <v>0.002111839615496189</v>
      </c>
      <c r="D150" s="15">
        <v>150.823</v>
      </c>
      <c r="E150" s="9">
        <v>0.0013433710601820136</v>
      </c>
      <c r="F150" s="10">
        <v>-0.33157684807658205</v>
      </c>
    </row>
    <row r="151" spans="1:6" ht="12.75">
      <c r="A151" s="123" t="s">
        <v>187</v>
      </c>
      <c r="B151" s="15">
        <v>3753.017</v>
      </c>
      <c r="C151" s="9">
        <v>0.03512573115684569</v>
      </c>
      <c r="D151" s="15">
        <v>3436.083</v>
      </c>
      <c r="E151" s="9">
        <v>0.030604977109481932</v>
      </c>
      <c r="F151" s="10">
        <v>-0.08444779226952603</v>
      </c>
    </row>
    <row r="152" spans="1:6" ht="12.75">
      <c r="A152" s="123" t="s">
        <v>188</v>
      </c>
      <c r="B152" s="15">
        <v>180.655</v>
      </c>
      <c r="C152" s="9">
        <v>0.0016908100768368377</v>
      </c>
      <c r="D152" s="15">
        <v>188.609</v>
      </c>
      <c r="E152" s="9">
        <v>0.0016799286069755237</v>
      </c>
      <c r="F152" s="10">
        <v>0</v>
      </c>
    </row>
    <row r="153" spans="1:6" ht="12.75">
      <c r="A153" s="123" t="s">
        <v>18</v>
      </c>
      <c r="B153" s="15">
        <v>6780.888</v>
      </c>
      <c r="C153" s="9">
        <v>0.06346458033434994</v>
      </c>
      <c r="D153" s="15">
        <v>7147.295</v>
      </c>
      <c r="E153" s="9">
        <v>0.06366051107313608</v>
      </c>
      <c r="F153" s="10">
        <v>0</v>
      </c>
    </row>
    <row r="154" spans="1:6" ht="12.75">
      <c r="A154" s="11" t="s">
        <v>308</v>
      </c>
      <c r="B154" s="18">
        <v>11048.015</v>
      </c>
      <c r="C154" s="13">
        <v>0.10340203753588073</v>
      </c>
      <c r="D154" s="18">
        <v>10932.103</v>
      </c>
      <c r="E154" s="13">
        <v>0.0973715600215416</v>
      </c>
      <c r="F154" s="14">
        <v>-0.010491658456292852</v>
      </c>
    </row>
    <row r="155" spans="1:6" ht="12.75">
      <c r="A155" s="189" t="s">
        <v>247</v>
      </c>
      <c r="B155" s="16"/>
      <c r="C155" s="16"/>
      <c r="D155" s="16"/>
      <c r="E155" s="16"/>
      <c r="F155" s="17"/>
    </row>
    <row r="156" spans="1:6" ht="12.75">
      <c r="A156" s="7" t="s">
        <v>206</v>
      </c>
      <c r="B156" s="17">
        <v>0.9894881275913269</v>
      </c>
      <c r="C156" s="17"/>
      <c r="D156" s="17">
        <v>1.042245591111425</v>
      </c>
      <c r="E156" s="17"/>
      <c r="F156" s="17"/>
    </row>
    <row r="157" spans="1:6" ht="12.75">
      <c r="A157" s="19" t="s">
        <v>207</v>
      </c>
      <c r="B157" s="17">
        <v>1.243783724552652</v>
      </c>
      <c r="C157" s="17"/>
      <c r="D157" s="17">
        <v>1.3486661918824934</v>
      </c>
      <c r="E157" s="17"/>
      <c r="F157" s="17"/>
    </row>
    <row r="158" spans="1:6" ht="12.75">
      <c r="A158" s="11" t="s">
        <v>226</v>
      </c>
      <c r="B158" s="21">
        <v>-0.007433026156068747</v>
      </c>
      <c r="C158" s="22"/>
      <c r="D158" s="21">
        <v>0.05900637996659315</v>
      </c>
      <c r="E158" s="22"/>
      <c r="F158" s="22"/>
    </row>
    <row r="159" spans="1:6" ht="12.75">
      <c r="A159" s="190" t="s">
        <v>248</v>
      </c>
      <c r="B159" s="17"/>
      <c r="C159" s="17"/>
      <c r="D159" s="17"/>
      <c r="E159" s="17"/>
      <c r="F159" s="17"/>
    </row>
    <row r="160" spans="1:6" ht="12.75">
      <c r="A160" s="19" t="s">
        <v>208</v>
      </c>
      <c r="B160" s="15">
        <v>203980.97556319207</v>
      </c>
      <c r="C160" s="16"/>
      <c r="D160" s="15">
        <v>218638.63643002504</v>
      </c>
      <c r="E160" s="16"/>
      <c r="F160" s="10">
        <v>0.0718579800217305</v>
      </c>
    </row>
    <row r="161" spans="1:6" ht="12.75">
      <c r="A161" s="19" t="s">
        <v>209</v>
      </c>
      <c r="B161" s="15">
        <v>24699.253531882394</v>
      </c>
      <c r="C161" s="16"/>
      <c r="D161" s="15">
        <v>23849.536031781583</v>
      </c>
      <c r="E161" s="16"/>
      <c r="F161" s="10">
        <v>-0.0344025579155246</v>
      </c>
    </row>
    <row r="162" spans="1:6" ht="12.75">
      <c r="A162" s="122" t="s">
        <v>210</v>
      </c>
      <c r="B162" s="15">
        <v>91596.28540566491</v>
      </c>
      <c r="C162" s="16"/>
      <c r="D162" s="15">
        <v>99689.34372444436</v>
      </c>
      <c r="E162" s="16"/>
      <c r="F162" s="10">
        <v>0.08835574808450608</v>
      </c>
    </row>
    <row r="163" spans="1:6" ht="12.75">
      <c r="A163" s="19" t="s">
        <v>211</v>
      </c>
      <c r="B163" s="15">
        <v>1347817.6512300218</v>
      </c>
      <c r="C163" s="16"/>
      <c r="D163" s="15">
        <v>1454765.4425398558</v>
      </c>
      <c r="E163" s="16"/>
      <c r="F163" s="10">
        <v>0.07934885792023372</v>
      </c>
    </row>
    <row r="164" spans="1:6" ht="12.75">
      <c r="A164" s="19" t="s">
        <v>227</v>
      </c>
      <c r="B164" s="15">
        <v>88021.45943350936</v>
      </c>
      <c r="C164" s="16"/>
      <c r="D164" s="15">
        <v>96104.6324027565</v>
      </c>
      <c r="E164" s="16"/>
      <c r="F164" s="10">
        <v>0.09183184443054015</v>
      </c>
    </row>
    <row r="165" spans="1:6" ht="12.75">
      <c r="A165" s="19" t="s">
        <v>212</v>
      </c>
      <c r="B165" s="15">
        <v>73219.58284754131</v>
      </c>
      <c r="C165" s="16"/>
      <c r="D165" s="15">
        <v>79776.00004972391</v>
      </c>
      <c r="E165" s="16"/>
      <c r="F165" s="10">
        <v>0.08954458557670897</v>
      </c>
    </row>
    <row r="166" spans="1:6" ht="12.75">
      <c r="A166" s="19" t="s">
        <v>213</v>
      </c>
      <c r="B166" s="15">
        <v>24998.354333715157</v>
      </c>
      <c r="C166" s="16"/>
      <c r="D166" s="15">
        <v>25608.2043991782</v>
      </c>
      <c r="E166" s="16"/>
      <c r="F166" s="10">
        <v>0.024395608499738097</v>
      </c>
    </row>
    <row r="167" spans="1:6" ht="12" customHeight="1">
      <c r="A167" s="20" t="s">
        <v>228</v>
      </c>
      <c r="B167" s="15">
        <v>9471.242541663807</v>
      </c>
      <c r="C167" s="23"/>
      <c r="D167" s="15">
        <v>9706.906915972824</v>
      </c>
      <c r="E167" s="23"/>
      <c r="F167" s="14">
        <v>0.02488209686029408</v>
      </c>
    </row>
    <row r="168" spans="1:6" ht="12.75">
      <c r="A168" s="260" t="s">
        <v>45</v>
      </c>
      <c r="B168" s="261"/>
      <c r="C168" s="261"/>
      <c r="D168" s="261"/>
      <c r="E168" s="261"/>
      <c r="F168" s="262"/>
    </row>
    <row r="169" spans="1:6" ht="12.75">
      <c r="A169" s="154" t="s">
        <v>252</v>
      </c>
      <c r="B169" s="155"/>
      <c r="C169" s="155"/>
      <c r="D169" s="155"/>
      <c r="E169" s="155"/>
      <c r="F169" s="156"/>
    </row>
    <row r="170" spans="1:6" ht="12.75">
      <c r="A170" s="295"/>
      <c r="B170" s="296"/>
      <c r="C170" s="296"/>
      <c r="D170" s="296"/>
      <c r="E170" s="296"/>
      <c r="F170" s="297"/>
    </row>
  </sheetData>
  <sheetProtection/>
  <mergeCells count="71">
    <mergeCell ref="A59:F59"/>
    <mergeCell ref="D6:D7"/>
    <mergeCell ref="F62:F64"/>
    <mergeCell ref="A114:F114"/>
    <mergeCell ref="A60:F60"/>
    <mergeCell ref="A55:F55"/>
    <mergeCell ref="A56:F56"/>
    <mergeCell ref="B5:C5"/>
    <mergeCell ref="B6:B7"/>
    <mergeCell ref="A4:F4"/>
    <mergeCell ref="A5:A7"/>
    <mergeCell ref="C6:C7"/>
    <mergeCell ref="E6:E7"/>
    <mergeCell ref="A1:F1"/>
    <mergeCell ref="A116:F116"/>
    <mergeCell ref="A112:F112"/>
    <mergeCell ref="B120:B121"/>
    <mergeCell ref="D62:E62"/>
    <mergeCell ref="D5:E5"/>
    <mergeCell ref="D120:D121"/>
    <mergeCell ref="A2:F2"/>
    <mergeCell ref="A3:F3"/>
    <mergeCell ref="F5:F7"/>
    <mergeCell ref="A118:F118"/>
    <mergeCell ref="B119:C119"/>
    <mergeCell ref="A62:A64"/>
    <mergeCell ref="A119:A121"/>
    <mergeCell ref="A61:F61"/>
    <mergeCell ref="A111:F111"/>
    <mergeCell ref="E120:E121"/>
    <mergeCell ref="C120:C121"/>
    <mergeCell ref="A113:F113"/>
    <mergeCell ref="A170:F170"/>
    <mergeCell ref="B63:B64"/>
    <mergeCell ref="C63:C64"/>
    <mergeCell ref="D63:D64"/>
    <mergeCell ref="E63:E64"/>
    <mergeCell ref="B62:C62"/>
    <mergeCell ref="A168:F168"/>
    <mergeCell ref="D119:E119"/>
    <mergeCell ref="F119:F121"/>
    <mergeCell ref="A117:F117"/>
    <mergeCell ref="H1:M1"/>
    <mergeCell ref="H2:M2"/>
    <mergeCell ref="H3:M3"/>
    <mergeCell ref="H4:M4"/>
    <mergeCell ref="H5:H7"/>
    <mergeCell ref="I5:J5"/>
    <mergeCell ref="K5:L5"/>
    <mergeCell ref="M5:M7"/>
    <mergeCell ref="I6:I7"/>
    <mergeCell ref="J6:J7"/>
    <mergeCell ref="J63:J64"/>
    <mergeCell ref="K63:K64"/>
    <mergeCell ref="L63:L64"/>
    <mergeCell ref="K6:K7"/>
    <mergeCell ref="L6:L7"/>
    <mergeCell ref="H55:M55"/>
    <mergeCell ref="H56:M56"/>
    <mergeCell ref="H59:M59"/>
    <mergeCell ref="H60:M60"/>
    <mergeCell ref="H111:M111"/>
    <mergeCell ref="H112:M112"/>
    <mergeCell ref="H113:M113"/>
    <mergeCell ref="H114:M114"/>
    <mergeCell ref="H61:M61"/>
    <mergeCell ref="H62:H64"/>
    <mergeCell ref="I62:J62"/>
    <mergeCell ref="K62:L62"/>
    <mergeCell ref="M62:M64"/>
    <mergeCell ref="I63:I64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2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4" customWidth="1"/>
    <col min="2" max="2" width="50.33203125" style="104" customWidth="1"/>
    <col min="3" max="4" width="10.66015625" style="104" customWidth="1"/>
    <col min="5" max="5" width="12.5" style="104" customWidth="1"/>
    <col min="6" max="7" width="10.66015625" style="104" customWidth="1"/>
    <col min="8" max="8" width="12.5" style="104" customWidth="1"/>
    <col min="9" max="9" width="10.66015625" style="104" customWidth="1"/>
    <col min="10" max="10" width="13.33203125" style="104" bestFit="1" customWidth="1"/>
    <col min="11" max="11" width="13" style="104" customWidth="1"/>
    <col min="12" max="13" width="10.66015625" style="104" customWidth="1"/>
    <col min="14" max="14" width="12.33203125" style="104" customWidth="1"/>
    <col min="15" max="16" width="10.66015625" style="104" customWidth="1"/>
    <col min="17" max="17" width="12.5" style="104" customWidth="1"/>
    <col min="18" max="19" width="10.66015625" style="104" customWidth="1"/>
    <col min="20" max="20" width="13.16015625" style="104" customWidth="1"/>
    <col min="21" max="21" width="10.66015625" style="104" customWidth="1"/>
    <col min="22" max="22" width="13.33203125" style="104" bestFit="1" customWidth="1"/>
    <col min="23" max="23" width="13" style="104" customWidth="1"/>
    <col min="24" max="16384" width="5.33203125" style="104" customWidth="1"/>
  </cols>
  <sheetData>
    <row r="1" spans="1:8" ht="12.75">
      <c r="A1" s="103"/>
      <c r="B1" s="103"/>
      <c r="C1" s="103"/>
      <c r="D1" s="103"/>
      <c r="E1" s="103"/>
      <c r="F1" s="103"/>
      <c r="G1" s="103"/>
      <c r="H1" s="103"/>
    </row>
    <row r="2" spans="1:23" ht="12.75">
      <c r="A2" s="311" t="s">
        <v>260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3"/>
    </row>
    <row r="3" spans="1:23" ht="12.75">
      <c r="A3" s="314" t="s">
        <v>259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6"/>
    </row>
    <row r="4" spans="1:23" ht="12.75">
      <c r="A4" s="317" t="s">
        <v>290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ht="12" customHeight="1">
      <c r="A5" s="304" t="s">
        <v>4</v>
      </c>
      <c r="B5" s="304" t="s">
        <v>5</v>
      </c>
      <c r="C5" s="301" t="s">
        <v>262</v>
      </c>
      <c r="D5" s="301"/>
      <c r="E5" s="301"/>
      <c r="F5" s="301" t="s">
        <v>263</v>
      </c>
      <c r="G5" s="301"/>
      <c r="H5" s="301"/>
      <c r="I5" s="301" t="s">
        <v>255</v>
      </c>
      <c r="J5" s="301"/>
      <c r="K5" s="301"/>
      <c r="L5" s="301" t="s">
        <v>264</v>
      </c>
      <c r="M5" s="301"/>
      <c r="N5" s="301"/>
      <c r="O5" s="301" t="s">
        <v>265</v>
      </c>
      <c r="P5" s="301"/>
      <c r="Q5" s="301"/>
      <c r="R5" s="301" t="s">
        <v>3</v>
      </c>
      <c r="S5" s="301"/>
      <c r="T5" s="301"/>
      <c r="U5" s="301" t="s">
        <v>256</v>
      </c>
      <c r="V5" s="301"/>
      <c r="W5" s="301"/>
    </row>
    <row r="6" spans="1:23" ht="25.5">
      <c r="A6" s="304"/>
      <c r="B6" s="304"/>
      <c r="C6" s="195">
        <v>2015</v>
      </c>
      <c r="D6" s="195">
        <v>2016</v>
      </c>
      <c r="E6" s="196" t="s">
        <v>257</v>
      </c>
      <c r="F6" s="195">
        <v>2015</v>
      </c>
      <c r="G6" s="195">
        <v>2016</v>
      </c>
      <c r="H6" s="196" t="s">
        <v>257</v>
      </c>
      <c r="I6" s="195">
        <v>2015</v>
      </c>
      <c r="J6" s="195">
        <v>2016</v>
      </c>
      <c r="K6" s="196" t="s">
        <v>257</v>
      </c>
      <c r="L6" s="195">
        <v>2015</v>
      </c>
      <c r="M6" s="195">
        <v>2016</v>
      </c>
      <c r="N6" s="196" t="s">
        <v>257</v>
      </c>
      <c r="O6" s="195">
        <v>2015</v>
      </c>
      <c r="P6" s="195">
        <v>2016</v>
      </c>
      <c r="Q6" s="196" t="s">
        <v>257</v>
      </c>
      <c r="R6" s="195">
        <v>2015</v>
      </c>
      <c r="S6" s="195">
        <v>2016</v>
      </c>
      <c r="T6" s="196" t="s">
        <v>257</v>
      </c>
      <c r="U6" s="195">
        <v>2015</v>
      </c>
      <c r="V6" s="195">
        <v>2016</v>
      </c>
      <c r="W6" s="196" t="s">
        <v>257</v>
      </c>
    </row>
    <row r="7" spans="1:23" ht="12.75">
      <c r="A7" s="105">
        <v>67</v>
      </c>
      <c r="B7" s="51" t="s">
        <v>6</v>
      </c>
      <c r="C7" s="165">
        <v>83136.788</v>
      </c>
      <c r="D7" s="165">
        <v>72260.337</v>
      </c>
      <c r="E7" s="160">
        <v>-0.13082597080849456</v>
      </c>
      <c r="F7" s="165">
        <v>234104.181</v>
      </c>
      <c r="G7" s="165">
        <v>247246.347</v>
      </c>
      <c r="H7" s="160">
        <v>0.05613810887042625</v>
      </c>
      <c r="I7" s="165">
        <v>317240.96900000004</v>
      </c>
      <c r="J7" s="165">
        <v>319506.684</v>
      </c>
      <c r="K7" s="160">
        <v>0.007141936954555117</v>
      </c>
      <c r="L7" s="165">
        <v>113522.997</v>
      </c>
      <c r="M7" s="165">
        <v>116174.099</v>
      </c>
      <c r="N7" s="160">
        <v>0.02335299516449507</v>
      </c>
      <c r="O7" s="165">
        <v>28800.509</v>
      </c>
      <c r="P7" s="165">
        <v>31701.71</v>
      </c>
      <c r="Q7" s="160">
        <v>0.10073436549333215</v>
      </c>
      <c r="R7" s="165">
        <v>174917.463</v>
      </c>
      <c r="S7" s="165">
        <v>171630.875</v>
      </c>
      <c r="T7" s="160">
        <v>-0.01878936467309722</v>
      </c>
      <c r="U7" s="165">
        <v>317240.969</v>
      </c>
      <c r="V7" s="165">
        <v>319506.684</v>
      </c>
      <c r="W7" s="160">
        <v>0.007141936954555339</v>
      </c>
    </row>
    <row r="8" spans="1:23" ht="12.75">
      <c r="A8" s="107">
        <v>78</v>
      </c>
      <c r="B8" s="53" t="s">
        <v>52</v>
      </c>
      <c r="C8" s="166">
        <v>64121.956</v>
      </c>
      <c r="D8" s="166">
        <v>74464.052</v>
      </c>
      <c r="E8" s="160">
        <v>0.16128790581497543</v>
      </c>
      <c r="F8" s="166">
        <v>75956.981</v>
      </c>
      <c r="G8" s="166">
        <v>77089.619</v>
      </c>
      <c r="H8" s="160">
        <v>0.014911572117380478</v>
      </c>
      <c r="I8" s="166">
        <v>140078.937</v>
      </c>
      <c r="J8" s="166">
        <v>151553.671</v>
      </c>
      <c r="K8" s="160">
        <v>0.08191619843602904</v>
      </c>
      <c r="L8" s="166">
        <v>86829.976</v>
      </c>
      <c r="M8" s="166">
        <v>87026.42</v>
      </c>
      <c r="N8" s="160">
        <v>0.0022623984141145748</v>
      </c>
      <c r="O8" s="166">
        <v>14639.869</v>
      </c>
      <c r="P8" s="166">
        <v>17097.637</v>
      </c>
      <c r="Q8" s="160">
        <v>0.16788183009014612</v>
      </c>
      <c r="R8" s="166">
        <v>38609.092</v>
      </c>
      <c r="S8" s="166">
        <v>47429.614</v>
      </c>
      <c r="T8" s="160">
        <v>0.22845712092892545</v>
      </c>
      <c r="U8" s="166">
        <v>140078.937</v>
      </c>
      <c r="V8" s="166">
        <v>151553.671</v>
      </c>
      <c r="W8" s="160">
        <v>0.08191619843602904</v>
      </c>
    </row>
    <row r="9" spans="1:23" ht="12.75">
      <c r="A9" s="107">
        <v>80</v>
      </c>
      <c r="B9" s="53" t="s">
        <v>7</v>
      </c>
      <c r="C9" s="166">
        <v>31295.751</v>
      </c>
      <c r="D9" s="166">
        <v>32009.278</v>
      </c>
      <c r="E9" s="160">
        <v>0.02279948482463312</v>
      </c>
      <c r="F9" s="166">
        <v>22730.14</v>
      </c>
      <c r="G9" s="166">
        <v>23819.308</v>
      </c>
      <c r="H9" s="160">
        <v>0.04791734674753445</v>
      </c>
      <c r="I9" s="166">
        <v>54025.891</v>
      </c>
      <c r="J9" s="166">
        <v>55828.585999999996</v>
      </c>
      <c r="K9" s="160">
        <v>0.03336724238384137</v>
      </c>
      <c r="L9" s="166">
        <v>29902.17</v>
      </c>
      <c r="M9" s="166">
        <v>31017.717</v>
      </c>
      <c r="N9" s="160">
        <v>0.03730655668133798</v>
      </c>
      <c r="O9" s="166">
        <v>7480.184</v>
      </c>
      <c r="P9" s="166">
        <v>7829.312</v>
      </c>
      <c r="Q9" s="160">
        <v>0.04667371818661148</v>
      </c>
      <c r="R9" s="166">
        <v>16643.537</v>
      </c>
      <c r="S9" s="166">
        <v>16981.557</v>
      </c>
      <c r="T9" s="160">
        <v>0.020309384958257404</v>
      </c>
      <c r="U9" s="166">
        <v>54025.891</v>
      </c>
      <c r="V9" s="166">
        <v>55828.586</v>
      </c>
      <c r="W9" s="160">
        <v>0.03336724238384137</v>
      </c>
    </row>
    <row r="10" spans="1:23" ht="12.75">
      <c r="A10" s="52">
        <v>81</v>
      </c>
      <c r="B10" s="56" t="s">
        <v>278</v>
      </c>
      <c r="C10" s="166">
        <v>2726.545</v>
      </c>
      <c r="D10" s="166">
        <v>3350.684</v>
      </c>
      <c r="E10" s="160">
        <v>0.22891204803148302</v>
      </c>
      <c r="F10" s="166">
        <v>5925.07</v>
      </c>
      <c r="G10" s="166">
        <v>2837.398</v>
      </c>
      <c r="H10" s="160">
        <v>-0.5211199192583378</v>
      </c>
      <c r="I10" s="166">
        <v>8651.615</v>
      </c>
      <c r="J10" s="166">
        <v>6188.082</v>
      </c>
      <c r="K10" s="160">
        <v>-0.2847483388939521</v>
      </c>
      <c r="L10" s="166">
        <v>2979.113</v>
      </c>
      <c r="M10" s="166">
        <v>3513.325</v>
      </c>
      <c r="N10" s="160">
        <v>0.17931914633651025</v>
      </c>
      <c r="O10" s="166">
        <v>1346.434</v>
      </c>
      <c r="P10" s="166">
        <v>561.797</v>
      </c>
      <c r="Q10" s="160">
        <v>-0.5827519210002123</v>
      </c>
      <c r="R10" s="166">
        <v>4326.068</v>
      </c>
      <c r="S10" s="166">
        <v>2112.96</v>
      </c>
      <c r="T10" s="160">
        <v>-0.5115749451927247</v>
      </c>
      <c r="U10" s="166">
        <v>8651.615</v>
      </c>
      <c r="V10" s="166">
        <v>6188.082</v>
      </c>
      <c r="W10" s="160">
        <v>-0.2847483388939521</v>
      </c>
    </row>
    <row r="11" spans="1:23" ht="12.75">
      <c r="A11" s="107">
        <v>88</v>
      </c>
      <c r="B11" s="53" t="s">
        <v>305</v>
      </c>
      <c r="C11" s="166">
        <v>39914.609</v>
      </c>
      <c r="D11" s="166">
        <v>33034.342</v>
      </c>
      <c r="E11" s="160">
        <v>-0.17237465610648972</v>
      </c>
      <c r="F11" s="166">
        <v>128121.388</v>
      </c>
      <c r="G11" s="166">
        <v>73332.191</v>
      </c>
      <c r="H11" s="160">
        <v>-0.4276350565293595</v>
      </c>
      <c r="I11" s="166">
        <v>168035.997</v>
      </c>
      <c r="J11" s="166">
        <v>106366.533</v>
      </c>
      <c r="K11" s="160">
        <v>-0.3670015062308346</v>
      </c>
      <c r="L11" s="166">
        <v>114434.909</v>
      </c>
      <c r="M11" s="166">
        <v>151532.57</v>
      </c>
      <c r="N11" s="160">
        <v>0.3241813300170493</v>
      </c>
      <c r="O11" s="166">
        <v>8365.432</v>
      </c>
      <c r="P11" s="166">
        <v>6813.127</v>
      </c>
      <c r="Q11" s="160">
        <v>-0.18556184546117882</v>
      </c>
      <c r="R11" s="166">
        <v>45235.656</v>
      </c>
      <c r="S11" s="166">
        <v>-51979.164</v>
      </c>
      <c r="T11" s="160">
        <v>-2.1490750570744455</v>
      </c>
      <c r="U11" s="166">
        <v>168035.997</v>
      </c>
      <c r="V11" s="166">
        <v>106366.53300000002</v>
      </c>
      <c r="W11" s="160">
        <v>-0.3670015062308344</v>
      </c>
    </row>
    <row r="12" spans="1:23" ht="12.75">
      <c r="A12" s="107">
        <v>99</v>
      </c>
      <c r="B12" s="53" t="s">
        <v>8</v>
      </c>
      <c r="C12" s="166">
        <v>90503.585</v>
      </c>
      <c r="D12" s="166">
        <v>96388.846</v>
      </c>
      <c r="E12" s="160">
        <v>0.06502793231892423</v>
      </c>
      <c r="F12" s="166">
        <v>74667.412</v>
      </c>
      <c r="G12" s="166">
        <v>78651.812</v>
      </c>
      <c r="H12" s="160">
        <v>0.053361967333219074</v>
      </c>
      <c r="I12" s="166">
        <v>165170.997</v>
      </c>
      <c r="J12" s="166">
        <v>175040.658</v>
      </c>
      <c r="K12" s="160">
        <v>0.05975420127784292</v>
      </c>
      <c r="L12" s="166">
        <v>100105.485</v>
      </c>
      <c r="M12" s="166">
        <v>107376.27</v>
      </c>
      <c r="N12" s="160">
        <v>0.07263123494182167</v>
      </c>
      <c r="O12" s="166">
        <v>18834.191</v>
      </c>
      <c r="P12" s="166">
        <v>21114.008</v>
      </c>
      <c r="Q12" s="160">
        <v>0.12104671764239838</v>
      </c>
      <c r="R12" s="166">
        <v>46231.321</v>
      </c>
      <c r="S12" s="166">
        <v>46550.38</v>
      </c>
      <c r="T12" s="160">
        <v>0.00690136022719301</v>
      </c>
      <c r="U12" s="166">
        <v>165170.997</v>
      </c>
      <c r="V12" s="166">
        <v>175040.658</v>
      </c>
      <c r="W12" s="160">
        <v>0.05975420127784292</v>
      </c>
    </row>
    <row r="13" spans="1:23" ht="12.75">
      <c r="A13" s="107">
        <v>107</v>
      </c>
      <c r="B13" s="53" t="s">
        <v>48</v>
      </c>
      <c r="C13" s="166">
        <v>37670.872</v>
      </c>
      <c r="D13" s="166">
        <v>39516.191</v>
      </c>
      <c r="E13" s="160">
        <v>0.04898530089773323</v>
      </c>
      <c r="F13" s="166">
        <v>63035.31</v>
      </c>
      <c r="G13" s="166">
        <v>64864.325</v>
      </c>
      <c r="H13" s="160">
        <v>0.02901572150593057</v>
      </c>
      <c r="I13" s="166">
        <v>100706.182</v>
      </c>
      <c r="J13" s="166">
        <v>104380.516</v>
      </c>
      <c r="K13" s="160">
        <v>0.036485684662337814</v>
      </c>
      <c r="L13" s="166">
        <v>68606.947</v>
      </c>
      <c r="M13" s="166">
        <v>65103.915</v>
      </c>
      <c r="N13" s="160">
        <v>-0.05105943571574467</v>
      </c>
      <c r="O13" s="166">
        <v>8185.356</v>
      </c>
      <c r="P13" s="166">
        <v>11465.088</v>
      </c>
      <c r="Q13" s="160">
        <v>0.40068287805686165</v>
      </c>
      <c r="R13" s="166">
        <v>23913.879</v>
      </c>
      <c r="S13" s="166">
        <v>27811.513</v>
      </c>
      <c r="T13" s="160">
        <v>0.16298627253236497</v>
      </c>
      <c r="U13" s="166">
        <v>100706.182</v>
      </c>
      <c r="V13" s="166">
        <v>104380.516</v>
      </c>
      <c r="W13" s="160">
        <v>0.036485684662337814</v>
      </c>
    </row>
    <row r="14" spans="1:23" ht="12.75">
      <c r="A14" s="110">
        <v>108</v>
      </c>
      <c r="B14" s="59" t="s">
        <v>9</v>
      </c>
      <c r="C14" s="166">
        <v>73.48</v>
      </c>
      <c r="D14" s="167">
        <v>75.571</v>
      </c>
      <c r="E14" s="160">
        <v>0.02845672291780077</v>
      </c>
      <c r="F14" s="166">
        <v>64.067</v>
      </c>
      <c r="G14" s="167">
        <v>66.435</v>
      </c>
      <c r="H14" s="160">
        <v>0.03696130613264259</v>
      </c>
      <c r="I14" s="166">
        <v>137.547</v>
      </c>
      <c r="J14" s="167">
        <v>142.006</v>
      </c>
      <c r="K14" s="160">
        <v>0.03241800984390797</v>
      </c>
      <c r="L14" s="166">
        <v>0.058</v>
      </c>
      <c r="M14" s="167">
        <v>0.171</v>
      </c>
      <c r="N14" s="160">
        <v>1.9482758620689657</v>
      </c>
      <c r="O14" s="166">
        <v>0</v>
      </c>
      <c r="P14" s="167">
        <v>0</v>
      </c>
      <c r="Q14" s="160" t="s">
        <v>258</v>
      </c>
      <c r="R14" s="166">
        <v>137.489</v>
      </c>
      <c r="S14" s="167">
        <v>141.835</v>
      </c>
      <c r="T14" s="160">
        <v>0.0316098015113937</v>
      </c>
      <c r="U14" s="166">
        <v>137.547</v>
      </c>
      <c r="V14" s="167">
        <v>142.006</v>
      </c>
      <c r="W14" s="160">
        <v>0.03241800984390797</v>
      </c>
    </row>
    <row r="15" spans="1:23" ht="12.75">
      <c r="A15" s="302" t="s">
        <v>10</v>
      </c>
      <c r="B15" s="302"/>
      <c r="C15" s="197">
        <v>349443.586</v>
      </c>
      <c r="D15" s="197">
        <v>351099.301</v>
      </c>
      <c r="E15" s="198">
        <v>0.004738146774855956</v>
      </c>
      <c r="F15" s="197">
        <v>604604.5490000001</v>
      </c>
      <c r="G15" s="197">
        <v>567907.435</v>
      </c>
      <c r="H15" s="198">
        <v>-0.06069606002914818</v>
      </c>
      <c r="I15" s="197">
        <v>954048.1350000001</v>
      </c>
      <c r="J15" s="197">
        <v>919006.7360000003</v>
      </c>
      <c r="K15" s="198">
        <v>-0.03672917299922174</v>
      </c>
      <c r="L15" s="197">
        <v>516381.65499999997</v>
      </c>
      <c r="M15" s="197">
        <v>561744.4870000001</v>
      </c>
      <c r="N15" s="198">
        <v>0.08784748946978005</v>
      </c>
      <c r="O15" s="197">
        <v>87651.975</v>
      </c>
      <c r="P15" s="197">
        <v>96582.67899999999</v>
      </c>
      <c r="Q15" s="198">
        <v>0.10188822328304625</v>
      </c>
      <c r="R15" s="197">
        <v>350014.505</v>
      </c>
      <c r="S15" s="197">
        <v>260679.57</v>
      </c>
      <c r="T15" s="198">
        <v>-0.2552320938813665</v>
      </c>
      <c r="U15" s="197">
        <v>954048.135</v>
      </c>
      <c r="V15" s="197">
        <v>919006.7360000003</v>
      </c>
      <c r="W15" s="198">
        <v>-0.036729172999221626</v>
      </c>
    </row>
    <row r="16" spans="1:23" ht="12.75">
      <c r="A16" s="298" t="s">
        <v>344</v>
      </c>
      <c r="B16" s="298"/>
      <c r="C16" s="243">
        <v>309528.977</v>
      </c>
      <c r="D16" s="243">
        <v>318064.959</v>
      </c>
      <c r="E16" s="244">
        <v>0.027577327598636847</v>
      </c>
      <c r="F16" s="243">
        <v>476483.1610000001</v>
      </c>
      <c r="G16" s="243">
        <v>494575.24400000006</v>
      </c>
      <c r="H16" s="244">
        <v>0.037970036468927715</v>
      </c>
      <c r="I16" s="243">
        <v>786012.1380000002</v>
      </c>
      <c r="J16" s="243">
        <v>812640.2030000002</v>
      </c>
      <c r="K16" s="244">
        <v>0.03387742213212497</v>
      </c>
      <c r="L16" s="243">
        <v>401946.746</v>
      </c>
      <c r="M16" s="243">
        <v>410211.9170000001</v>
      </c>
      <c r="N16" s="244">
        <v>0.020562850880748496</v>
      </c>
      <c r="O16" s="243">
        <v>79286.543</v>
      </c>
      <c r="P16" s="243">
        <v>89769.552</v>
      </c>
      <c r="Q16" s="244">
        <v>0.132216749568713</v>
      </c>
      <c r="R16" s="243">
        <v>304778.849</v>
      </c>
      <c r="S16" s="243">
        <v>312658.734</v>
      </c>
      <c r="T16" s="244">
        <v>0.025854435194090586</v>
      </c>
      <c r="U16" s="243">
        <v>786012.138</v>
      </c>
      <c r="V16" s="243">
        <v>812640.2030000002</v>
      </c>
      <c r="W16" s="244">
        <v>0.03387742213212519</v>
      </c>
    </row>
    <row r="17" spans="1:23" ht="12.75">
      <c r="A17" s="105">
        <v>62</v>
      </c>
      <c r="B17" s="51" t="s">
        <v>11</v>
      </c>
      <c r="C17" s="165">
        <v>1221.838</v>
      </c>
      <c r="D17" s="165">
        <v>1045.78</v>
      </c>
      <c r="E17" s="160">
        <v>-0.14409275206696792</v>
      </c>
      <c r="F17" s="165">
        <v>466.645</v>
      </c>
      <c r="G17" s="165">
        <v>506.024</v>
      </c>
      <c r="H17" s="160">
        <v>0.08438748941915164</v>
      </c>
      <c r="I17" s="165">
        <v>1688.483</v>
      </c>
      <c r="J17" s="165">
        <v>1551.804</v>
      </c>
      <c r="K17" s="160">
        <v>-0.08094780936497425</v>
      </c>
      <c r="L17" s="165">
        <v>1093.016</v>
      </c>
      <c r="M17" s="165">
        <v>932.867</v>
      </c>
      <c r="N17" s="160">
        <v>-0.14652027051754057</v>
      </c>
      <c r="O17" s="165">
        <v>78.703</v>
      </c>
      <c r="P17" s="165">
        <v>76.11</v>
      </c>
      <c r="Q17" s="160">
        <v>-0.032946647522966166</v>
      </c>
      <c r="R17" s="165">
        <v>516.764</v>
      </c>
      <c r="S17" s="165">
        <v>542.827</v>
      </c>
      <c r="T17" s="160">
        <v>0.050435014823013935</v>
      </c>
      <c r="U17" s="165">
        <v>1688.4830000000002</v>
      </c>
      <c r="V17" s="165">
        <v>1551.804</v>
      </c>
      <c r="W17" s="160">
        <v>-0.08094780936497437</v>
      </c>
    </row>
    <row r="18" spans="1:23" ht="12.75">
      <c r="A18" s="52">
        <v>63</v>
      </c>
      <c r="B18" s="56" t="s">
        <v>47</v>
      </c>
      <c r="C18" s="166">
        <v>4479.948</v>
      </c>
      <c r="D18" s="166">
        <v>5505.572</v>
      </c>
      <c r="E18" s="160">
        <v>0.2289365858710859</v>
      </c>
      <c r="F18" s="166">
        <v>2832.636</v>
      </c>
      <c r="G18" s="166">
        <v>2897.421</v>
      </c>
      <c r="H18" s="160">
        <v>0.022870923055415382</v>
      </c>
      <c r="I18" s="166">
        <v>7312.584000000001</v>
      </c>
      <c r="J18" s="166">
        <v>8402.993</v>
      </c>
      <c r="K18" s="160">
        <v>0.14911404778392967</v>
      </c>
      <c r="L18" s="166">
        <v>3566.225</v>
      </c>
      <c r="M18" s="166">
        <v>4026.475</v>
      </c>
      <c r="N18" s="160">
        <v>0.12905803756072598</v>
      </c>
      <c r="O18" s="166">
        <v>1507.988</v>
      </c>
      <c r="P18" s="166">
        <v>1972.291</v>
      </c>
      <c r="Q18" s="160">
        <v>0.307895686172569</v>
      </c>
      <c r="R18" s="166">
        <v>2238.371</v>
      </c>
      <c r="S18" s="166">
        <v>2404.227</v>
      </c>
      <c r="T18" s="160">
        <v>0.0740967426758119</v>
      </c>
      <c r="U18" s="166">
        <v>7312.584</v>
      </c>
      <c r="V18" s="166">
        <v>8402.992999999999</v>
      </c>
      <c r="W18" s="160">
        <v>0.14911404778392967</v>
      </c>
    </row>
    <row r="19" spans="1:23" ht="12.75">
      <c r="A19" s="52">
        <v>65</v>
      </c>
      <c r="B19" s="56" t="s">
        <v>12</v>
      </c>
      <c r="C19" s="166">
        <v>3030.014</v>
      </c>
      <c r="D19" s="166">
        <v>3652.07</v>
      </c>
      <c r="E19" s="160">
        <v>0.20529806132908957</v>
      </c>
      <c r="F19" s="166">
        <v>2407.225</v>
      </c>
      <c r="G19" s="166">
        <v>2176.439</v>
      </c>
      <c r="H19" s="160">
        <v>-0.09587221801036461</v>
      </c>
      <c r="I19" s="166">
        <v>5437.239</v>
      </c>
      <c r="J19" s="166">
        <v>5828.509</v>
      </c>
      <c r="K19" s="160">
        <v>0.07196115528487912</v>
      </c>
      <c r="L19" s="166">
        <v>1964.218</v>
      </c>
      <c r="M19" s="166">
        <v>2215.652</v>
      </c>
      <c r="N19" s="160">
        <v>0.1280071763928443</v>
      </c>
      <c r="O19" s="166">
        <v>1105.62</v>
      </c>
      <c r="P19" s="166">
        <v>1084.957</v>
      </c>
      <c r="Q19" s="160">
        <v>-0.018689061341147784</v>
      </c>
      <c r="R19" s="166">
        <v>2367.401</v>
      </c>
      <c r="S19" s="166">
        <v>2527.9</v>
      </c>
      <c r="T19" s="160">
        <v>0.06779544318854325</v>
      </c>
      <c r="U19" s="166">
        <v>5437.239</v>
      </c>
      <c r="V19" s="166">
        <v>5828.509</v>
      </c>
      <c r="W19" s="160">
        <v>0.07196115528487912</v>
      </c>
    </row>
    <row r="20" spans="1:23" ht="12.75">
      <c r="A20" s="52">
        <v>68</v>
      </c>
      <c r="B20" s="56" t="s">
        <v>13</v>
      </c>
      <c r="C20" s="166">
        <v>2206.494</v>
      </c>
      <c r="D20" s="166">
        <v>2836.268</v>
      </c>
      <c r="E20" s="160">
        <v>0.28541840585109224</v>
      </c>
      <c r="F20" s="166">
        <v>1300.2</v>
      </c>
      <c r="G20" s="166">
        <v>1604.343</v>
      </c>
      <c r="H20" s="160">
        <v>0.23392016612828792</v>
      </c>
      <c r="I20" s="166">
        <v>3506.6940000000004</v>
      </c>
      <c r="J20" s="166">
        <v>4440.611</v>
      </c>
      <c r="K20" s="160">
        <v>0.26632406477439985</v>
      </c>
      <c r="L20" s="166">
        <v>1768.424</v>
      </c>
      <c r="M20" s="166">
        <v>2308.561</v>
      </c>
      <c r="N20" s="160">
        <v>0.3054341040383981</v>
      </c>
      <c r="O20" s="166">
        <v>245.075</v>
      </c>
      <c r="P20" s="166">
        <v>450.925</v>
      </c>
      <c r="Q20" s="160">
        <v>0.8399469550137715</v>
      </c>
      <c r="R20" s="166">
        <v>1493.195</v>
      </c>
      <c r="S20" s="166">
        <v>1681.125</v>
      </c>
      <c r="T20" s="160">
        <v>0.12585764083056805</v>
      </c>
      <c r="U20" s="166">
        <v>3506.694</v>
      </c>
      <c r="V20" s="166">
        <v>4440.611000000001</v>
      </c>
      <c r="W20" s="160">
        <v>0.2663240647744003</v>
      </c>
    </row>
    <row r="21" spans="1:23" ht="12.75">
      <c r="A21" s="52">
        <v>76</v>
      </c>
      <c r="B21" s="56" t="s">
        <v>49</v>
      </c>
      <c r="C21" s="166">
        <v>2499.94</v>
      </c>
      <c r="D21" s="166">
        <v>3134.914</v>
      </c>
      <c r="E21" s="160">
        <v>0.25399569589670157</v>
      </c>
      <c r="F21" s="166">
        <v>11498.696</v>
      </c>
      <c r="G21" s="166">
        <v>11761.078</v>
      </c>
      <c r="H21" s="160">
        <v>0.022818413496626055</v>
      </c>
      <c r="I21" s="166">
        <v>13998.636</v>
      </c>
      <c r="J21" s="166">
        <v>14895.992</v>
      </c>
      <c r="K21" s="160">
        <v>0.06410310261656926</v>
      </c>
      <c r="L21" s="166">
        <v>5279.391</v>
      </c>
      <c r="M21" s="166">
        <v>5984.702</v>
      </c>
      <c r="N21" s="160">
        <v>0.13359703799169265</v>
      </c>
      <c r="O21" s="166">
        <v>1059.636</v>
      </c>
      <c r="P21" s="166">
        <v>1091.656</v>
      </c>
      <c r="Q21" s="160">
        <v>0.030217923890845544</v>
      </c>
      <c r="R21" s="166">
        <v>7659.609</v>
      </c>
      <c r="S21" s="166">
        <v>7819.634</v>
      </c>
      <c r="T21" s="160">
        <v>0.020892058589413676</v>
      </c>
      <c r="U21" s="166">
        <v>13998.636</v>
      </c>
      <c r="V21" s="166">
        <v>14895.992</v>
      </c>
      <c r="W21" s="160">
        <v>0.06410310261656926</v>
      </c>
    </row>
    <row r="22" spans="1:23" ht="12.75">
      <c r="A22" s="110">
        <v>94</v>
      </c>
      <c r="B22" s="59" t="s">
        <v>14</v>
      </c>
      <c r="C22" s="167">
        <v>526.595</v>
      </c>
      <c r="D22" s="167">
        <v>435.615</v>
      </c>
      <c r="E22" s="160">
        <v>-0.17277034533180147</v>
      </c>
      <c r="F22" s="167">
        <v>394.817</v>
      </c>
      <c r="G22" s="167">
        <v>506.707</v>
      </c>
      <c r="H22" s="160">
        <v>0.2833971181585393</v>
      </c>
      <c r="I22" s="167">
        <v>921.412</v>
      </c>
      <c r="J22" s="167">
        <v>942.322</v>
      </c>
      <c r="K22" s="160">
        <v>0.022693431385742757</v>
      </c>
      <c r="L22" s="167">
        <v>441.911</v>
      </c>
      <c r="M22" s="167">
        <v>468.696</v>
      </c>
      <c r="N22" s="160">
        <v>0.06061175214013681</v>
      </c>
      <c r="O22" s="167">
        <v>107.686</v>
      </c>
      <c r="P22" s="167">
        <v>94.994</v>
      </c>
      <c r="Q22" s="160">
        <v>-0.11786118901249931</v>
      </c>
      <c r="R22" s="167">
        <v>371.815</v>
      </c>
      <c r="S22" s="167">
        <v>378.632</v>
      </c>
      <c r="T22" s="160">
        <v>0.018334386724580876</v>
      </c>
      <c r="U22" s="167">
        <v>921.412</v>
      </c>
      <c r="V22" s="167">
        <v>942.3220000000001</v>
      </c>
      <c r="W22" s="160">
        <v>0.022693431385742757</v>
      </c>
    </row>
    <row r="23" spans="1:23" ht="12.75">
      <c r="A23" s="302" t="s">
        <v>15</v>
      </c>
      <c r="B23" s="302"/>
      <c r="C23" s="197">
        <v>13964.829</v>
      </c>
      <c r="D23" s="197">
        <v>16610.219</v>
      </c>
      <c r="E23" s="198">
        <v>0.18943232315984693</v>
      </c>
      <c r="F23" s="197">
        <v>18900.218999999997</v>
      </c>
      <c r="G23" s="197">
        <v>19452.012</v>
      </c>
      <c r="H23" s="198">
        <v>0.029195058533448837</v>
      </c>
      <c r="I23" s="197">
        <v>32865.047999999995</v>
      </c>
      <c r="J23" s="197">
        <v>36062.231</v>
      </c>
      <c r="K23" s="198">
        <v>0.09728216432241354</v>
      </c>
      <c r="L23" s="197">
        <v>14113.185</v>
      </c>
      <c r="M23" s="197">
        <v>15936.953000000001</v>
      </c>
      <c r="N23" s="198">
        <v>0.12922440965664395</v>
      </c>
      <c r="O23" s="197">
        <v>4104.708</v>
      </c>
      <c r="P23" s="197">
        <v>4770.933</v>
      </c>
      <c r="Q23" s="198">
        <v>0.1623075258946558</v>
      </c>
      <c r="R23" s="197">
        <v>14647.155</v>
      </c>
      <c r="S23" s="197">
        <v>15354.345</v>
      </c>
      <c r="T23" s="198">
        <v>0.04828173116212664</v>
      </c>
      <c r="U23" s="197">
        <v>32865.047999999995</v>
      </c>
      <c r="V23" s="197">
        <v>36062.231</v>
      </c>
      <c r="W23" s="198">
        <v>0.09728216432241354</v>
      </c>
    </row>
    <row r="24" spans="1:23" ht="12.75">
      <c r="A24" s="303" t="s">
        <v>16</v>
      </c>
      <c r="B24" s="303"/>
      <c r="C24" s="219">
        <v>363408.41500000004</v>
      </c>
      <c r="D24" s="219">
        <v>367709.51999999996</v>
      </c>
      <c r="E24" s="220">
        <v>0.011835457910351233</v>
      </c>
      <c r="F24" s="219">
        <v>623504.7680000002</v>
      </c>
      <c r="G24" s="219">
        <v>587359.447</v>
      </c>
      <c r="H24" s="220">
        <v>-0.05797120223465568</v>
      </c>
      <c r="I24" s="219">
        <v>986913.1830000001</v>
      </c>
      <c r="J24" s="219">
        <v>955068.9670000003</v>
      </c>
      <c r="K24" s="220">
        <v>-0.03226648153913636</v>
      </c>
      <c r="L24" s="219">
        <v>530494.84</v>
      </c>
      <c r="M24" s="219">
        <v>577681.4400000001</v>
      </c>
      <c r="N24" s="220">
        <v>0.08894827327632471</v>
      </c>
      <c r="O24" s="219">
        <v>91756.683</v>
      </c>
      <c r="P24" s="219">
        <v>101353.612</v>
      </c>
      <c r="Q24" s="220">
        <v>0.10459106286568787</v>
      </c>
      <c r="R24" s="219">
        <v>364661.66000000003</v>
      </c>
      <c r="S24" s="219">
        <v>276033.915</v>
      </c>
      <c r="T24" s="220">
        <v>-0.2430410287717114</v>
      </c>
      <c r="U24" s="219">
        <v>986913.183</v>
      </c>
      <c r="V24" s="219">
        <v>955068.9670000003</v>
      </c>
      <c r="W24" s="220">
        <v>-0.03226648153913625</v>
      </c>
    </row>
    <row r="25" spans="1:23" ht="12.75">
      <c r="A25" s="299" t="s">
        <v>345</v>
      </c>
      <c r="B25" s="299"/>
      <c r="C25" s="245">
        <v>323493.80600000004</v>
      </c>
      <c r="D25" s="245">
        <v>334675.17799999996</v>
      </c>
      <c r="E25" s="244">
        <v>0.03456440832131391</v>
      </c>
      <c r="F25" s="245">
        <v>495383.38000000006</v>
      </c>
      <c r="G25" s="245">
        <v>514027.25600000005</v>
      </c>
      <c r="H25" s="244">
        <v>0.03763524727050793</v>
      </c>
      <c r="I25" s="245">
        <v>818877.1860000001</v>
      </c>
      <c r="J25" s="245">
        <v>848702.4340000002</v>
      </c>
      <c r="K25" s="244">
        <v>0.036422125942583206</v>
      </c>
      <c r="L25" s="245">
        <v>416059.931</v>
      </c>
      <c r="M25" s="245">
        <v>426148.87000000005</v>
      </c>
      <c r="N25" s="244">
        <v>0.024248763815711172</v>
      </c>
      <c r="O25" s="245">
        <v>83391.251</v>
      </c>
      <c r="P25" s="245">
        <v>94540.485</v>
      </c>
      <c r="Q25" s="244">
        <v>0.1336978863646019</v>
      </c>
      <c r="R25" s="245">
        <v>319426.004</v>
      </c>
      <c r="S25" s="245">
        <v>328013.07899999997</v>
      </c>
      <c r="T25" s="244">
        <v>0.026882830115484202</v>
      </c>
      <c r="U25" s="245">
        <v>818877.186</v>
      </c>
      <c r="V25" s="245">
        <v>848702.4340000002</v>
      </c>
      <c r="W25" s="244">
        <v>0.03642212594258343</v>
      </c>
    </row>
    <row r="26" spans="1:23" ht="12.75">
      <c r="A26" s="305" t="s">
        <v>291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7"/>
    </row>
    <row r="27" spans="1:23" ht="12.75">
      <c r="A27" s="308" t="s">
        <v>341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10"/>
    </row>
    <row r="28" spans="1:8" ht="12.75">
      <c r="A28" s="113"/>
      <c r="B28" s="114"/>
      <c r="C28" s="114"/>
      <c r="D28" s="114"/>
      <c r="E28" s="114"/>
      <c r="F28" s="114"/>
      <c r="G28" s="114"/>
      <c r="H28" s="114"/>
    </row>
    <row r="29" spans="2:8" ht="13.5" customHeight="1">
      <c r="B29" s="300"/>
      <c r="C29" s="300"/>
      <c r="D29" s="300"/>
      <c r="E29" s="300"/>
      <c r="F29" s="300"/>
      <c r="G29" s="300"/>
      <c r="H29" s="300"/>
    </row>
    <row r="30" spans="1:8" ht="12.75">
      <c r="A30" s="115"/>
      <c r="B30" s="66"/>
      <c r="C30" s="116"/>
      <c r="D30" s="116"/>
      <c r="E30" s="117"/>
      <c r="F30" s="117"/>
      <c r="G30" s="117"/>
      <c r="H30" s="117"/>
    </row>
    <row r="31" spans="2:8" ht="12.75">
      <c r="B31" s="300"/>
      <c r="C31" s="300"/>
      <c r="D31" s="300"/>
      <c r="E31" s="300"/>
      <c r="F31" s="300"/>
      <c r="G31" s="300"/>
      <c r="H31" s="300"/>
    </row>
    <row r="32" ht="12.75">
      <c r="B32" s="118"/>
    </row>
  </sheetData>
  <sheetProtection/>
  <mergeCells count="21">
    <mergeCell ref="A2:W2"/>
    <mergeCell ref="A3:W3"/>
    <mergeCell ref="A4:W4"/>
    <mergeCell ref="B5:B6"/>
    <mergeCell ref="L5:N5"/>
    <mergeCell ref="I5:K5"/>
    <mergeCell ref="A23:B23"/>
    <mergeCell ref="A24:B24"/>
    <mergeCell ref="A5:A6"/>
    <mergeCell ref="A26:W26"/>
    <mergeCell ref="A27:W27"/>
    <mergeCell ref="O5:Q5"/>
    <mergeCell ref="A15:B15"/>
    <mergeCell ref="R5:T5"/>
    <mergeCell ref="U5:W5"/>
    <mergeCell ref="A16:B16"/>
    <mergeCell ref="A25:B25"/>
    <mergeCell ref="B29:H29"/>
    <mergeCell ref="B31:H31"/>
    <mergeCell ref="C5:E5"/>
    <mergeCell ref="F5:H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1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4" customWidth="1"/>
    <col min="2" max="2" width="56.33203125" style="104" customWidth="1"/>
    <col min="3" max="4" width="13.33203125" style="104" bestFit="1" customWidth="1"/>
    <col min="5" max="5" width="12.33203125" style="104" bestFit="1" customWidth="1"/>
    <col min="6" max="7" width="13.33203125" style="104" bestFit="1" customWidth="1"/>
    <col min="8" max="8" width="12.33203125" style="104" bestFit="1" customWidth="1"/>
    <col min="9" max="10" width="10.66015625" style="104" customWidth="1"/>
    <col min="11" max="11" width="12.33203125" style="104" bestFit="1" customWidth="1"/>
    <col min="12" max="13" width="12" style="104" bestFit="1" customWidth="1"/>
    <col min="14" max="14" width="12.33203125" style="104" bestFit="1" customWidth="1"/>
    <col min="15" max="16" width="10.66015625" style="104" customWidth="1"/>
    <col min="17" max="17" width="12.33203125" style="104" bestFit="1" customWidth="1"/>
    <col min="18" max="19" width="10.66015625" style="104" customWidth="1"/>
    <col min="20" max="20" width="14.66015625" style="104" customWidth="1"/>
    <col min="21" max="22" width="10.66015625" style="104" customWidth="1"/>
    <col min="23" max="23" width="14.5" style="104" bestFit="1" customWidth="1"/>
    <col min="24" max="25" width="10.66015625" style="104" customWidth="1"/>
    <col min="26" max="26" width="15.16015625" style="104" customWidth="1"/>
    <col min="27" max="16384" width="5.33203125" style="104" customWidth="1"/>
  </cols>
  <sheetData>
    <row r="1" spans="1:8" ht="12.75">
      <c r="A1" s="103"/>
      <c r="B1" s="103"/>
      <c r="C1" s="103"/>
      <c r="D1" s="103"/>
      <c r="E1" s="103"/>
      <c r="F1" s="103"/>
      <c r="G1" s="103"/>
      <c r="H1" s="103"/>
    </row>
    <row r="2" spans="1:26" ht="12.75">
      <c r="A2" s="323" t="s">
        <v>261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</row>
    <row r="3" spans="1:26" ht="12.75">
      <c r="A3" s="325" t="s">
        <v>311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</row>
    <row r="4" spans="1:26" ht="12.75">
      <c r="A4" s="327" t="s">
        <v>292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9"/>
    </row>
    <row r="5" spans="1:26" ht="31.5" customHeight="1">
      <c r="A5" s="330" t="s">
        <v>4</v>
      </c>
      <c r="B5" s="332" t="s">
        <v>5</v>
      </c>
      <c r="C5" s="318" t="s">
        <v>77</v>
      </c>
      <c r="D5" s="318"/>
      <c r="E5" s="318"/>
      <c r="F5" s="318" t="s">
        <v>170</v>
      </c>
      <c r="G5" s="318"/>
      <c r="H5" s="318"/>
      <c r="I5" s="318" t="s">
        <v>79</v>
      </c>
      <c r="J5" s="318"/>
      <c r="K5" s="318"/>
      <c r="L5" s="318" t="s">
        <v>280</v>
      </c>
      <c r="M5" s="318"/>
      <c r="N5" s="318"/>
      <c r="O5" s="318" t="s">
        <v>193</v>
      </c>
      <c r="P5" s="318"/>
      <c r="Q5" s="318"/>
      <c r="R5" s="318" t="s">
        <v>172</v>
      </c>
      <c r="S5" s="318"/>
      <c r="T5" s="318"/>
      <c r="U5" s="318" t="s">
        <v>171</v>
      </c>
      <c r="V5" s="318"/>
      <c r="W5" s="318"/>
      <c r="X5" s="318" t="s">
        <v>92</v>
      </c>
      <c r="Y5" s="318"/>
      <c r="Z5" s="319"/>
    </row>
    <row r="6" spans="1:26" ht="40.5" customHeight="1">
      <c r="A6" s="331"/>
      <c r="B6" s="333"/>
      <c r="C6" s="199">
        <v>2015</v>
      </c>
      <c r="D6" s="199">
        <v>2016</v>
      </c>
      <c r="E6" s="200" t="s">
        <v>257</v>
      </c>
      <c r="F6" s="199">
        <v>2015</v>
      </c>
      <c r="G6" s="199">
        <v>2016</v>
      </c>
      <c r="H6" s="200" t="s">
        <v>257</v>
      </c>
      <c r="I6" s="199">
        <v>2015</v>
      </c>
      <c r="J6" s="199">
        <v>2016</v>
      </c>
      <c r="K6" s="200" t="s">
        <v>257</v>
      </c>
      <c r="L6" s="199">
        <v>2015</v>
      </c>
      <c r="M6" s="199">
        <v>2016</v>
      </c>
      <c r="N6" s="200" t="s">
        <v>257</v>
      </c>
      <c r="O6" s="199">
        <v>2015</v>
      </c>
      <c r="P6" s="199">
        <v>2016</v>
      </c>
      <c r="Q6" s="200" t="s">
        <v>257</v>
      </c>
      <c r="R6" s="199">
        <v>2015</v>
      </c>
      <c r="S6" s="199">
        <v>2016</v>
      </c>
      <c r="T6" s="200" t="s">
        <v>257</v>
      </c>
      <c r="U6" s="199">
        <v>2015</v>
      </c>
      <c r="V6" s="199">
        <v>2016</v>
      </c>
      <c r="W6" s="200" t="s">
        <v>257</v>
      </c>
      <c r="X6" s="199">
        <v>2015</v>
      </c>
      <c r="Y6" s="199">
        <v>2016</v>
      </c>
      <c r="Z6" s="201" t="s">
        <v>257</v>
      </c>
    </row>
    <row r="7" spans="1:26" ht="12.75">
      <c r="A7" s="105">
        <v>67</v>
      </c>
      <c r="B7" s="51" t="s">
        <v>6</v>
      </c>
      <c r="C7" s="165">
        <v>414979.088</v>
      </c>
      <c r="D7" s="165">
        <v>456834.116</v>
      </c>
      <c r="E7" s="160">
        <v>0.10086057155728279</v>
      </c>
      <c r="F7" s="165">
        <v>356850.031</v>
      </c>
      <c r="G7" s="165">
        <v>399543.791</v>
      </c>
      <c r="H7" s="160">
        <v>0.1196406229259932</v>
      </c>
      <c r="I7" s="165">
        <v>58129.05699999997</v>
      </c>
      <c r="J7" s="165">
        <v>57290.32499999995</v>
      </c>
      <c r="K7" s="160">
        <v>-0.01442879075089798</v>
      </c>
      <c r="L7" s="165">
        <v>54580.735</v>
      </c>
      <c r="M7" s="165">
        <v>51975.176</v>
      </c>
      <c r="N7" s="160">
        <v>-0.04773770452156789</v>
      </c>
      <c r="O7" s="165">
        <v>5022.899</v>
      </c>
      <c r="P7" s="165">
        <v>7398.393</v>
      </c>
      <c r="Q7" s="160">
        <v>0.472932862078254</v>
      </c>
      <c r="R7" s="165">
        <v>8571.220999999972</v>
      </c>
      <c r="S7" s="165">
        <v>12713.541999999954</v>
      </c>
      <c r="T7" s="160">
        <v>0.48328248682422204</v>
      </c>
      <c r="U7" s="165">
        <v>1308.566</v>
      </c>
      <c r="V7" s="165">
        <v>3045.373</v>
      </c>
      <c r="W7" s="160">
        <v>1.3272597637413779</v>
      </c>
      <c r="X7" s="165">
        <v>7262.655</v>
      </c>
      <c r="Y7" s="165">
        <v>9668.169</v>
      </c>
      <c r="Z7" s="160">
        <v>0.3312168896911667</v>
      </c>
    </row>
    <row r="8" spans="1:26" ht="12.75">
      <c r="A8" s="107">
        <v>78</v>
      </c>
      <c r="B8" s="53" t="s">
        <v>52</v>
      </c>
      <c r="C8" s="166">
        <v>478161.191</v>
      </c>
      <c r="D8" s="166">
        <v>532884.822</v>
      </c>
      <c r="E8" s="160">
        <v>0.1144459902434869</v>
      </c>
      <c r="F8" s="166">
        <v>419709.273</v>
      </c>
      <c r="G8" s="166">
        <v>459810.142</v>
      </c>
      <c r="H8" s="160">
        <v>0.09554439603720644</v>
      </c>
      <c r="I8" s="166">
        <v>58451.918000000005</v>
      </c>
      <c r="J8" s="166">
        <v>73074.68000000005</v>
      </c>
      <c r="K8" s="160">
        <v>0.2501673597776559</v>
      </c>
      <c r="L8" s="166">
        <v>56818.888</v>
      </c>
      <c r="M8" s="166">
        <v>59755.407</v>
      </c>
      <c r="N8" s="160">
        <v>0.05168209205361429</v>
      </c>
      <c r="O8" s="166">
        <v>4248.441</v>
      </c>
      <c r="P8" s="166">
        <v>3549.174</v>
      </c>
      <c r="Q8" s="160">
        <v>-0.16459378863917373</v>
      </c>
      <c r="R8" s="166">
        <v>5881.471000000006</v>
      </c>
      <c r="S8" s="166">
        <v>16868.44700000005</v>
      </c>
      <c r="T8" s="160">
        <v>1.868065999135256</v>
      </c>
      <c r="U8" s="166">
        <v>2097.992</v>
      </c>
      <c r="V8" s="166">
        <v>4916.5</v>
      </c>
      <c r="W8" s="160">
        <v>1.3434312428264739</v>
      </c>
      <c r="X8" s="166">
        <v>3783.479</v>
      </c>
      <c r="Y8" s="166">
        <v>11951.947</v>
      </c>
      <c r="Z8" s="160">
        <v>2.158983306105307</v>
      </c>
    </row>
    <row r="9" spans="1:26" ht="12.75">
      <c r="A9" s="107">
        <v>80</v>
      </c>
      <c r="B9" s="53" t="s">
        <v>7</v>
      </c>
      <c r="C9" s="166">
        <v>129968.975</v>
      </c>
      <c r="D9" s="166">
        <v>140353.312</v>
      </c>
      <c r="E9" s="160">
        <v>0.07989858348886725</v>
      </c>
      <c r="F9" s="166">
        <v>111243.542</v>
      </c>
      <c r="G9" s="166">
        <v>119199.489</v>
      </c>
      <c r="H9" s="160">
        <v>0.07151828193316612</v>
      </c>
      <c r="I9" s="166">
        <v>18725.433000000005</v>
      </c>
      <c r="J9" s="166">
        <v>21153.823000000004</v>
      </c>
      <c r="K9" s="160">
        <v>0.129684050563744</v>
      </c>
      <c r="L9" s="166">
        <v>12646.469</v>
      </c>
      <c r="M9" s="166">
        <v>11746.718</v>
      </c>
      <c r="N9" s="160">
        <v>-0.07114642039608043</v>
      </c>
      <c r="O9" s="166">
        <v>3780.822</v>
      </c>
      <c r="P9" s="166">
        <v>3304.503</v>
      </c>
      <c r="Q9" s="160">
        <v>-0.12598292117428433</v>
      </c>
      <c r="R9" s="166">
        <v>9859.786000000006</v>
      </c>
      <c r="S9" s="166">
        <v>12711.608000000004</v>
      </c>
      <c r="T9" s="160">
        <v>0.2892377177354555</v>
      </c>
      <c r="U9" s="166">
        <v>2287.697</v>
      </c>
      <c r="V9" s="166">
        <v>3147.741</v>
      </c>
      <c r="W9" s="160">
        <v>0.3759431428200499</v>
      </c>
      <c r="X9" s="166">
        <v>7572.089</v>
      </c>
      <c r="Y9" s="166">
        <v>9563.867</v>
      </c>
      <c r="Z9" s="160">
        <v>0.2630420746507338</v>
      </c>
    </row>
    <row r="10" spans="1:26" ht="12.75">
      <c r="A10" s="52">
        <v>81</v>
      </c>
      <c r="B10" s="56" t="s">
        <v>278</v>
      </c>
      <c r="C10" s="166">
        <v>6308.454</v>
      </c>
      <c r="D10" s="166">
        <v>6780.072</v>
      </c>
      <c r="E10" s="160">
        <v>0.07475967962990615</v>
      </c>
      <c r="F10" s="166">
        <v>2851.81</v>
      </c>
      <c r="G10" s="166">
        <v>2930.059</v>
      </c>
      <c r="H10" s="160">
        <v>0.02743836370585706</v>
      </c>
      <c r="I10" s="166">
        <v>3456.644</v>
      </c>
      <c r="J10" s="166">
        <v>3850.013</v>
      </c>
      <c r="K10" s="160">
        <v>0.11380084266704937</v>
      </c>
      <c r="L10" s="166">
        <v>2495.304</v>
      </c>
      <c r="M10" s="166">
        <v>3269.468</v>
      </c>
      <c r="N10" s="160">
        <v>0.3102483705392207</v>
      </c>
      <c r="O10" s="166">
        <v>429.14</v>
      </c>
      <c r="P10" s="166">
        <v>2288.077</v>
      </c>
      <c r="Q10" s="160">
        <v>4.331772848021625</v>
      </c>
      <c r="R10" s="166">
        <v>1390.4799999999996</v>
      </c>
      <c r="S10" s="166">
        <v>2868.6220000000003</v>
      </c>
      <c r="T10" s="160">
        <v>1.0630444163166684</v>
      </c>
      <c r="U10" s="166">
        <v>488.135</v>
      </c>
      <c r="V10" s="166">
        <v>602.104</v>
      </c>
      <c r="W10" s="160">
        <v>0.2334784434633863</v>
      </c>
      <c r="X10" s="166">
        <v>902.345</v>
      </c>
      <c r="Y10" s="166">
        <v>2266.518</v>
      </c>
      <c r="Z10" s="160">
        <v>1.511808676282353</v>
      </c>
    </row>
    <row r="11" spans="1:26" ht="12.75">
      <c r="A11" s="107">
        <v>88</v>
      </c>
      <c r="B11" s="53" t="s">
        <v>305</v>
      </c>
      <c r="C11" s="166">
        <v>328185.742</v>
      </c>
      <c r="D11" s="166">
        <v>359745.984</v>
      </c>
      <c r="E11" s="160">
        <v>0.09616579260167857</v>
      </c>
      <c r="F11" s="166">
        <v>299931.275</v>
      </c>
      <c r="G11" s="166">
        <v>331586.157</v>
      </c>
      <c r="H11" s="160">
        <v>0.10554045089162511</v>
      </c>
      <c r="I11" s="166">
        <v>28254.467000000004</v>
      </c>
      <c r="J11" s="166">
        <v>28159.82699999999</v>
      </c>
      <c r="K11" s="160">
        <v>-0.0033495588502877593</v>
      </c>
      <c r="L11" s="166">
        <v>42706.866</v>
      </c>
      <c r="M11" s="166">
        <v>41185.591</v>
      </c>
      <c r="N11" s="160">
        <v>-0.03562132140532159</v>
      </c>
      <c r="O11" s="166">
        <v>9130.56</v>
      </c>
      <c r="P11" s="166">
        <v>-81800.851</v>
      </c>
      <c r="Q11" s="160">
        <v>-9.959017957277538</v>
      </c>
      <c r="R11" s="166">
        <v>-5321.838999999998</v>
      </c>
      <c r="S11" s="166">
        <v>-94826.615</v>
      </c>
      <c r="T11" s="160">
        <v>16.818392288830992</v>
      </c>
      <c r="U11" s="166">
        <v>1278.663</v>
      </c>
      <c r="V11" s="166">
        <v>2391.933</v>
      </c>
      <c r="W11" s="160">
        <v>0.8706516103148367</v>
      </c>
      <c r="X11" s="166">
        <v>-6600.502</v>
      </c>
      <c r="Y11" s="166">
        <v>-97218.548</v>
      </c>
      <c r="Z11" s="160">
        <v>13.728962736470649</v>
      </c>
    </row>
    <row r="12" spans="1:26" ht="12.75">
      <c r="A12" s="107">
        <v>99</v>
      </c>
      <c r="B12" s="53" t="s">
        <v>8</v>
      </c>
      <c r="C12" s="166">
        <v>432021.064</v>
      </c>
      <c r="D12" s="166">
        <v>473132.059</v>
      </c>
      <c r="E12" s="160">
        <v>0.09515970036127674</v>
      </c>
      <c r="F12" s="166">
        <v>375317.386</v>
      </c>
      <c r="G12" s="166">
        <v>415656.303</v>
      </c>
      <c r="H12" s="160">
        <v>0.1074794787151161</v>
      </c>
      <c r="I12" s="166">
        <v>56703.678000000014</v>
      </c>
      <c r="J12" s="166">
        <v>57475.755999999994</v>
      </c>
      <c r="K12" s="160">
        <v>0.01361601270379631</v>
      </c>
      <c r="L12" s="166">
        <v>53312.746</v>
      </c>
      <c r="M12" s="166">
        <v>52176.268</v>
      </c>
      <c r="N12" s="160">
        <v>-0.021317191202269048</v>
      </c>
      <c r="O12" s="166">
        <v>10312.347</v>
      </c>
      <c r="P12" s="166">
        <v>9854.121</v>
      </c>
      <c r="Q12" s="160">
        <v>-0.04443469561293856</v>
      </c>
      <c r="R12" s="166">
        <v>13703.279000000015</v>
      </c>
      <c r="S12" s="166">
        <v>15153.608999999997</v>
      </c>
      <c r="T12" s="160">
        <v>0.10583817201707557</v>
      </c>
      <c r="U12" s="166">
        <v>3557.052</v>
      </c>
      <c r="V12" s="166">
        <v>3970.516</v>
      </c>
      <c r="W12" s="160">
        <v>0.11623782840397046</v>
      </c>
      <c r="X12" s="166">
        <v>10146.227</v>
      </c>
      <c r="Y12" s="166">
        <v>11183.093</v>
      </c>
      <c r="Z12" s="160">
        <v>0.102192273048888</v>
      </c>
    </row>
    <row r="13" spans="1:26" ht="12.75">
      <c r="A13" s="107">
        <v>107</v>
      </c>
      <c r="B13" s="53" t="s">
        <v>48</v>
      </c>
      <c r="C13" s="166">
        <v>364878.077</v>
      </c>
      <c r="D13" s="166">
        <v>400550.991</v>
      </c>
      <c r="E13" s="160">
        <v>0.0977666685082863</v>
      </c>
      <c r="F13" s="166">
        <v>321776.457</v>
      </c>
      <c r="G13" s="166">
        <v>347256.593</v>
      </c>
      <c r="H13" s="160">
        <v>0.07918583055316564</v>
      </c>
      <c r="I13" s="166">
        <v>43101.619999999995</v>
      </c>
      <c r="J13" s="166">
        <v>53294.39799999999</v>
      </c>
      <c r="K13" s="160">
        <v>0.2364824802408818</v>
      </c>
      <c r="L13" s="166">
        <v>45252.751</v>
      </c>
      <c r="M13" s="166">
        <v>50301.441</v>
      </c>
      <c r="N13" s="160">
        <v>0.11156647691982302</v>
      </c>
      <c r="O13" s="166">
        <v>5257.572</v>
      </c>
      <c r="P13" s="166">
        <v>4353.556</v>
      </c>
      <c r="Q13" s="160">
        <v>-0.17194552922908146</v>
      </c>
      <c r="R13" s="166">
        <v>3106.440999999999</v>
      </c>
      <c r="S13" s="166">
        <v>7346.512999999987</v>
      </c>
      <c r="T13" s="160">
        <v>1.3649291906718943</v>
      </c>
      <c r="U13" s="166">
        <v>1188.004</v>
      </c>
      <c r="V13" s="166">
        <v>1778.465</v>
      </c>
      <c r="W13" s="160">
        <v>0.49701937030515064</v>
      </c>
      <c r="X13" s="166">
        <v>1918.437</v>
      </c>
      <c r="Y13" s="166">
        <v>5568.048</v>
      </c>
      <c r="Z13" s="160">
        <v>1.9023877250073888</v>
      </c>
    </row>
    <row r="14" spans="1:26" ht="12.75">
      <c r="A14" s="110">
        <v>108</v>
      </c>
      <c r="B14" s="59" t="s">
        <v>9</v>
      </c>
      <c r="C14" s="166">
        <v>0</v>
      </c>
      <c r="D14" s="167">
        <v>0</v>
      </c>
      <c r="E14" s="228" t="s">
        <v>258</v>
      </c>
      <c r="F14" s="166">
        <v>0</v>
      </c>
      <c r="G14" s="167">
        <v>0</v>
      </c>
      <c r="H14" s="228" t="s">
        <v>258</v>
      </c>
      <c r="I14" s="166">
        <v>0</v>
      </c>
      <c r="J14" s="167">
        <v>0</v>
      </c>
      <c r="K14" s="228" t="s">
        <v>258</v>
      </c>
      <c r="L14" s="166">
        <v>0</v>
      </c>
      <c r="M14" s="167">
        <v>0</v>
      </c>
      <c r="N14" s="228" t="s">
        <v>258</v>
      </c>
      <c r="O14" s="166">
        <v>5.411</v>
      </c>
      <c r="P14" s="167">
        <v>4.459</v>
      </c>
      <c r="Q14" s="160">
        <v>-0.1759379042690815</v>
      </c>
      <c r="R14" s="166">
        <v>5.411</v>
      </c>
      <c r="S14" s="167">
        <v>4.459</v>
      </c>
      <c r="T14" s="160">
        <v>-0.1759379042690815</v>
      </c>
      <c r="U14" s="166">
        <v>-0.058</v>
      </c>
      <c r="V14" s="167">
        <v>0.113</v>
      </c>
      <c r="W14" s="160">
        <v>-2.9482758620689653</v>
      </c>
      <c r="X14" s="166">
        <v>5.353</v>
      </c>
      <c r="Y14" s="167">
        <v>4.346</v>
      </c>
      <c r="Z14" s="160">
        <v>-0.18811881188118806</v>
      </c>
    </row>
    <row r="15" spans="1:26" ht="12.75">
      <c r="A15" s="302" t="s">
        <v>10</v>
      </c>
      <c r="B15" s="302"/>
      <c r="C15" s="197">
        <v>2154502.591</v>
      </c>
      <c r="D15" s="197">
        <v>2370281.3559999997</v>
      </c>
      <c r="E15" s="198">
        <v>0.1001524741262192</v>
      </c>
      <c r="F15" s="197">
        <v>1887679.774</v>
      </c>
      <c r="G15" s="197">
        <v>2075982.534</v>
      </c>
      <c r="H15" s="198">
        <v>0.09975355067824121</v>
      </c>
      <c r="I15" s="197">
        <v>266822.81700000004</v>
      </c>
      <c r="J15" s="197">
        <v>294298.822</v>
      </c>
      <c r="K15" s="198">
        <v>0.10297472048651657</v>
      </c>
      <c r="L15" s="197">
        <v>267813.75899999996</v>
      </c>
      <c r="M15" s="197">
        <v>270410.06899999996</v>
      </c>
      <c r="N15" s="198">
        <v>0.009694460843589381</v>
      </c>
      <c r="O15" s="197">
        <v>38187.192</v>
      </c>
      <c r="P15" s="197">
        <v>-51048.568</v>
      </c>
      <c r="Q15" s="198">
        <v>-2.3367981599694474</v>
      </c>
      <c r="R15" s="197">
        <v>37196.25</v>
      </c>
      <c r="S15" s="197">
        <v>-27159.81500000001</v>
      </c>
      <c r="T15" s="198">
        <v>-1.7301761602312062</v>
      </c>
      <c r="U15" s="197">
        <v>12206.051</v>
      </c>
      <c r="V15" s="197">
        <v>19852.745</v>
      </c>
      <c r="W15" s="198">
        <v>0.6264674791216258</v>
      </c>
      <c r="X15" s="197">
        <v>24990.082999999995</v>
      </c>
      <c r="Y15" s="197">
        <v>-47012.55999999999</v>
      </c>
      <c r="Z15" s="198">
        <v>-2.8812486537159563</v>
      </c>
    </row>
    <row r="16" spans="1:26" ht="12.75">
      <c r="A16" s="298" t="s">
        <v>344</v>
      </c>
      <c r="B16" s="298"/>
      <c r="C16" s="243">
        <v>1826316.849</v>
      </c>
      <c r="D16" s="243">
        <v>2010535.3719999997</v>
      </c>
      <c r="E16" s="244">
        <v>0.10086887338353612</v>
      </c>
      <c r="F16" s="243">
        <v>1587748.4989999998</v>
      </c>
      <c r="G16" s="243">
        <v>1744396.3769999999</v>
      </c>
      <c r="H16" s="244">
        <v>0.09866038487749185</v>
      </c>
      <c r="I16" s="243">
        <v>238568.35000000003</v>
      </c>
      <c r="J16" s="243">
        <v>266138.995</v>
      </c>
      <c r="K16" s="244">
        <v>0.11556706914391612</v>
      </c>
      <c r="L16" s="243">
        <v>225106.89299999995</v>
      </c>
      <c r="M16" s="243">
        <v>229224.47799999994</v>
      </c>
      <c r="N16" s="244">
        <v>0.01829168776275547</v>
      </c>
      <c r="O16" s="243">
        <v>29056.632000000005</v>
      </c>
      <c r="P16" s="243">
        <v>30752.282999999996</v>
      </c>
      <c r="Q16" s="244">
        <v>0.058356763440442494</v>
      </c>
      <c r="R16" s="243">
        <v>42518.089</v>
      </c>
      <c r="S16" s="243">
        <v>67666.79999999999</v>
      </c>
      <c r="T16" s="244">
        <v>0.5914826275470657</v>
      </c>
      <c r="U16" s="243">
        <v>10927.387999999999</v>
      </c>
      <c r="V16" s="243">
        <v>17460.811999999998</v>
      </c>
      <c r="W16" s="244">
        <v>0.5978943915966011</v>
      </c>
      <c r="X16" s="243">
        <v>31590.584999999995</v>
      </c>
      <c r="Y16" s="243">
        <v>50205.988000000005</v>
      </c>
      <c r="Z16" s="244">
        <v>0.5892706007185373</v>
      </c>
    </row>
    <row r="17" spans="1:26" ht="12.75">
      <c r="A17" s="105">
        <v>62</v>
      </c>
      <c r="B17" s="51" t="s">
        <v>11</v>
      </c>
      <c r="C17" s="165">
        <v>2543.016</v>
      </c>
      <c r="D17" s="165">
        <v>2663.517</v>
      </c>
      <c r="E17" s="160">
        <v>0.04738507347181442</v>
      </c>
      <c r="F17" s="165">
        <v>2447.277</v>
      </c>
      <c r="G17" s="165">
        <v>2526.767</v>
      </c>
      <c r="H17" s="160">
        <v>0.032480998268688</v>
      </c>
      <c r="I17" s="165">
        <v>95.73900000000003</v>
      </c>
      <c r="J17" s="165">
        <v>136.75</v>
      </c>
      <c r="K17" s="160">
        <v>0.4283625272877296</v>
      </c>
      <c r="L17" s="165">
        <v>593.663</v>
      </c>
      <c r="M17" s="165">
        <v>658.155</v>
      </c>
      <c r="N17" s="160">
        <v>0.1086340230063183</v>
      </c>
      <c r="O17" s="165">
        <v>539.083</v>
      </c>
      <c r="P17" s="165">
        <v>570.34</v>
      </c>
      <c r="Q17" s="160">
        <v>0.057981795011157855</v>
      </c>
      <c r="R17" s="165">
        <v>41.15899999999999</v>
      </c>
      <c r="S17" s="165">
        <v>48.93500000000006</v>
      </c>
      <c r="T17" s="160">
        <v>0.1889258728346186</v>
      </c>
      <c r="U17" s="165">
        <v>34.052</v>
      </c>
      <c r="V17" s="165">
        <v>22.872</v>
      </c>
      <c r="W17" s="160">
        <v>-0.3283213908140491</v>
      </c>
      <c r="X17" s="165">
        <v>7.107</v>
      </c>
      <c r="Y17" s="165">
        <v>26.063</v>
      </c>
      <c r="Z17" s="160">
        <v>2.667229492050091</v>
      </c>
    </row>
    <row r="18" spans="1:26" ht="12.75">
      <c r="A18" s="52">
        <v>63</v>
      </c>
      <c r="B18" s="56" t="s">
        <v>47</v>
      </c>
      <c r="C18" s="166">
        <v>39961.901</v>
      </c>
      <c r="D18" s="166">
        <v>42798.571</v>
      </c>
      <c r="E18" s="160">
        <v>0.07098436082908077</v>
      </c>
      <c r="F18" s="166">
        <v>39680.718</v>
      </c>
      <c r="G18" s="166">
        <v>42785.648</v>
      </c>
      <c r="H18" s="160">
        <v>0.07824782807609476</v>
      </c>
      <c r="I18" s="166">
        <v>281.18299999999726</v>
      </c>
      <c r="J18" s="166">
        <v>12.923000000002503</v>
      </c>
      <c r="K18" s="160">
        <v>-0.9540406070068154</v>
      </c>
      <c r="L18" s="166">
        <v>3349.124</v>
      </c>
      <c r="M18" s="166">
        <v>3183.193</v>
      </c>
      <c r="N18" s="160">
        <v>-0.049544597333511575</v>
      </c>
      <c r="O18" s="166">
        <v>3236.639</v>
      </c>
      <c r="P18" s="166">
        <v>3641.314</v>
      </c>
      <c r="Q18" s="160">
        <v>0.12502939005554836</v>
      </c>
      <c r="R18" s="166">
        <v>168.6979999999976</v>
      </c>
      <c r="S18" s="166">
        <v>471.04400000000214</v>
      </c>
      <c r="T18" s="160">
        <v>1.792232273056046</v>
      </c>
      <c r="U18" s="166">
        <v>14.854</v>
      </c>
      <c r="V18" s="166">
        <v>235.211</v>
      </c>
      <c r="W18" s="160">
        <v>14.834859297159015</v>
      </c>
      <c r="X18" s="166">
        <v>153.844</v>
      </c>
      <c r="Y18" s="166">
        <v>235.833</v>
      </c>
      <c r="Z18" s="160">
        <v>-0.5329359611034554</v>
      </c>
    </row>
    <row r="19" spans="1:26" ht="12.75">
      <c r="A19" s="52">
        <v>65</v>
      </c>
      <c r="B19" s="56" t="s">
        <v>12</v>
      </c>
      <c r="C19" s="166">
        <v>28293.712</v>
      </c>
      <c r="D19" s="166">
        <v>28901.745</v>
      </c>
      <c r="E19" s="160">
        <v>0.021490039907100078</v>
      </c>
      <c r="F19" s="166">
        <v>26852.616</v>
      </c>
      <c r="G19" s="166">
        <v>28133.305</v>
      </c>
      <c r="H19" s="160">
        <v>0.04769326757586656</v>
      </c>
      <c r="I19" s="166">
        <v>1441.0959999999977</v>
      </c>
      <c r="J19" s="166">
        <v>768.4399999999987</v>
      </c>
      <c r="K19" s="160">
        <v>-0.4667669607021323</v>
      </c>
      <c r="L19" s="166">
        <v>2499.031</v>
      </c>
      <c r="M19" s="166">
        <v>2563.093</v>
      </c>
      <c r="N19" s="160">
        <v>0.025634736023682825</v>
      </c>
      <c r="O19" s="166">
        <v>1786.364</v>
      </c>
      <c r="P19" s="166">
        <v>1955.152</v>
      </c>
      <c r="Q19" s="160">
        <v>0.09448690188561804</v>
      </c>
      <c r="R19" s="166">
        <v>728.4289999999978</v>
      </c>
      <c r="S19" s="166">
        <v>160.4989999999989</v>
      </c>
      <c r="T19" s="160">
        <v>-0.7796641814095823</v>
      </c>
      <c r="U19" s="166">
        <v>545.471</v>
      </c>
      <c r="V19" s="166">
        <v>0</v>
      </c>
      <c r="W19" s="160">
        <v>-1</v>
      </c>
      <c r="X19" s="166">
        <v>182.958</v>
      </c>
      <c r="Y19" s="166">
        <v>160.499</v>
      </c>
      <c r="Z19" s="160">
        <v>-0.12275494922331898</v>
      </c>
    </row>
    <row r="20" spans="1:26" ht="12.75">
      <c r="A20" s="52">
        <v>68</v>
      </c>
      <c r="B20" s="56" t="s">
        <v>13</v>
      </c>
      <c r="C20" s="166">
        <v>10986.755</v>
      </c>
      <c r="D20" s="166">
        <v>11914.882</v>
      </c>
      <c r="E20" s="160">
        <v>0.08447689968512084</v>
      </c>
      <c r="F20" s="166">
        <v>10537.27</v>
      </c>
      <c r="G20" s="166">
        <v>11751.259</v>
      </c>
      <c r="H20" s="160">
        <v>0.11520906268891284</v>
      </c>
      <c r="I20" s="166">
        <v>449.48499999999876</v>
      </c>
      <c r="J20" s="166">
        <v>163.6229999999996</v>
      </c>
      <c r="K20" s="160">
        <v>-0.6359767289231009</v>
      </c>
      <c r="L20" s="166">
        <v>999.12</v>
      </c>
      <c r="M20" s="166">
        <v>808.15</v>
      </c>
      <c r="N20" s="160">
        <v>-0.19113820161742334</v>
      </c>
      <c r="O20" s="166">
        <v>816.646</v>
      </c>
      <c r="P20" s="166">
        <v>957.237</v>
      </c>
      <c r="Q20" s="160">
        <v>0.17215660151399748</v>
      </c>
      <c r="R20" s="166">
        <v>267.0109999999987</v>
      </c>
      <c r="S20" s="166">
        <v>312.7099999999996</v>
      </c>
      <c r="T20" s="160">
        <v>0.17115025223680336</v>
      </c>
      <c r="U20" s="166">
        <v>159.46</v>
      </c>
      <c r="V20" s="166">
        <v>124.779</v>
      </c>
      <c r="W20" s="160">
        <v>-0.21749027969396717</v>
      </c>
      <c r="X20" s="166">
        <v>107.551</v>
      </c>
      <c r="Y20" s="166">
        <v>187.931</v>
      </c>
      <c r="Z20" s="160">
        <v>0.747366365724168</v>
      </c>
    </row>
    <row r="21" spans="1:26" ht="12.75">
      <c r="A21" s="52">
        <v>76</v>
      </c>
      <c r="B21" s="56" t="s">
        <v>49</v>
      </c>
      <c r="C21" s="166">
        <v>22510.998</v>
      </c>
      <c r="D21" s="166">
        <v>23924.22</v>
      </c>
      <c r="E21" s="160">
        <v>0.06277918020338324</v>
      </c>
      <c r="F21" s="166">
        <v>20948.375</v>
      </c>
      <c r="G21" s="166">
        <v>21314.046</v>
      </c>
      <c r="H21" s="160">
        <v>0.017455816978643846</v>
      </c>
      <c r="I21" s="166">
        <v>1562.6229999999996</v>
      </c>
      <c r="J21" s="166">
        <v>2610.1740000000027</v>
      </c>
      <c r="K21" s="160">
        <v>0.6703798676968171</v>
      </c>
      <c r="L21" s="166">
        <v>3224.237</v>
      </c>
      <c r="M21" s="166">
        <v>3333.796</v>
      </c>
      <c r="N21" s="160">
        <v>0.03397982220289619</v>
      </c>
      <c r="O21" s="166">
        <v>1069.143</v>
      </c>
      <c r="P21" s="166">
        <v>873.325</v>
      </c>
      <c r="Q21" s="160">
        <v>-0.18315417114455224</v>
      </c>
      <c r="R21" s="166">
        <v>-592.4710000000005</v>
      </c>
      <c r="S21" s="166">
        <v>149.70300000000293</v>
      </c>
      <c r="T21" s="228">
        <v>-1.2526756583866598</v>
      </c>
      <c r="U21" s="166">
        <v>0</v>
      </c>
      <c r="V21" s="166">
        <v>-88.677</v>
      </c>
      <c r="W21" s="228" t="s">
        <v>258</v>
      </c>
      <c r="X21" s="166">
        <v>-592.471</v>
      </c>
      <c r="Y21" s="166">
        <v>238.38</v>
      </c>
      <c r="Z21" s="228">
        <v>1.4023488069458252</v>
      </c>
    </row>
    <row r="22" spans="1:26" ht="12.75">
      <c r="A22" s="110">
        <v>94</v>
      </c>
      <c r="B22" s="59" t="s">
        <v>14</v>
      </c>
      <c r="C22" s="167">
        <v>2548.853</v>
      </c>
      <c r="D22" s="167">
        <v>2069.098</v>
      </c>
      <c r="E22" s="160">
        <v>-0.18822387952541797</v>
      </c>
      <c r="F22" s="167">
        <v>2209.016</v>
      </c>
      <c r="G22" s="167">
        <v>1723.838</v>
      </c>
      <c r="H22" s="160">
        <v>-0.21963534895175052</v>
      </c>
      <c r="I22" s="167">
        <v>339.837</v>
      </c>
      <c r="J22" s="167">
        <v>345.26</v>
      </c>
      <c r="K22" s="160">
        <v>0.015957650285283842</v>
      </c>
      <c r="L22" s="167">
        <v>382.84</v>
      </c>
      <c r="M22" s="167">
        <v>385.716</v>
      </c>
      <c r="N22" s="160">
        <v>0.0075122766691047005</v>
      </c>
      <c r="O22" s="167">
        <v>83.124</v>
      </c>
      <c r="P22" s="167">
        <v>63.56</v>
      </c>
      <c r="Q22" s="160">
        <v>-0.2353592223665848</v>
      </c>
      <c r="R22" s="167">
        <v>40.12100000000001</v>
      </c>
      <c r="S22" s="167">
        <v>23.103999999999985</v>
      </c>
      <c r="T22" s="160">
        <v>-0.4241419705391196</v>
      </c>
      <c r="U22" s="167">
        <v>8.798</v>
      </c>
      <c r="V22" s="167">
        <v>16.287</v>
      </c>
      <c r="W22" s="160">
        <v>0.8512161854967037</v>
      </c>
      <c r="X22" s="167">
        <v>31.323</v>
      </c>
      <c r="Y22" s="167">
        <v>6.817</v>
      </c>
      <c r="Z22" s="160">
        <v>-0.7823643967691473</v>
      </c>
    </row>
    <row r="23" spans="1:26" ht="12.75">
      <c r="A23" s="302" t="s">
        <v>15</v>
      </c>
      <c r="B23" s="302"/>
      <c r="C23" s="197">
        <v>106845.23500000002</v>
      </c>
      <c r="D23" s="197">
        <v>112272.033</v>
      </c>
      <c r="E23" s="198">
        <v>0.050791202808435854</v>
      </c>
      <c r="F23" s="197">
        <v>102675.27200000001</v>
      </c>
      <c r="G23" s="197">
        <v>108234.86300000001</v>
      </c>
      <c r="H23" s="198">
        <v>0.05414732185954185</v>
      </c>
      <c r="I23" s="197">
        <v>4169.962999999993</v>
      </c>
      <c r="J23" s="197">
        <v>4037.1700000000037</v>
      </c>
      <c r="K23" s="198">
        <v>-0.0318451266833758</v>
      </c>
      <c r="L23" s="197">
        <v>11048.015</v>
      </c>
      <c r="M23" s="197">
        <v>10932.103</v>
      </c>
      <c r="N23" s="198">
        <v>-0.010491658456292852</v>
      </c>
      <c r="O23" s="197">
        <v>7530.999</v>
      </c>
      <c r="P23" s="197">
        <v>8060.928</v>
      </c>
      <c r="Q23" s="198">
        <v>0.07036636175360012</v>
      </c>
      <c r="R23" s="197">
        <v>652.9469999999936</v>
      </c>
      <c r="S23" s="197">
        <v>1165.9950000000038</v>
      </c>
      <c r="T23" s="198">
        <v>0.7857421812184069</v>
      </c>
      <c r="U23" s="197">
        <v>762.635</v>
      </c>
      <c r="V23" s="197">
        <v>310.472</v>
      </c>
      <c r="W23" s="198">
        <v>-0.5928956840428252</v>
      </c>
      <c r="X23" s="197">
        <v>-109.68800000000002</v>
      </c>
      <c r="Y23" s="197">
        <v>855.523</v>
      </c>
      <c r="Z23" s="229">
        <v>-8.799604332287943</v>
      </c>
    </row>
    <row r="24" spans="1:26" ht="12.75">
      <c r="A24" s="303" t="s">
        <v>16</v>
      </c>
      <c r="B24" s="303"/>
      <c r="C24" s="219">
        <v>2261347.826</v>
      </c>
      <c r="D24" s="219">
        <v>2482553.3889999995</v>
      </c>
      <c r="E24" s="220">
        <v>0.09782022935908996</v>
      </c>
      <c r="F24" s="219">
        <v>1990355.046</v>
      </c>
      <c r="G24" s="219">
        <v>2184217.397</v>
      </c>
      <c r="H24" s="220">
        <v>0.09740088904720956</v>
      </c>
      <c r="I24" s="219">
        <v>270992.78</v>
      </c>
      <c r="J24" s="219">
        <v>298335.99199999997</v>
      </c>
      <c r="K24" s="220">
        <v>0.10090014944309567</v>
      </c>
      <c r="L24" s="219">
        <v>278861.774</v>
      </c>
      <c r="M24" s="219">
        <v>281342.17199999996</v>
      </c>
      <c r="N24" s="220">
        <v>0.008894722157221757</v>
      </c>
      <c r="O24" s="219">
        <v>45718.191000000006</v>
      </c>
      <c r="P24" s="219">
        <v>-42987.64</v>
      </c>
      <c r="Q24" s="220">
        <v>-1.9402742991296396</v>
      </c>
      <c r="R24" s="219">
        <v>37849.19699999999</v>
      </c>
      <c r="S24" s="219">
        <v>-25993.820000000007</v>
      </c>
      <c r="T24" s="220">
        <v>-1.6867733547953478</v>
      </c>
      <c r="U24" s="219">
        <v>12968.686</v>
      </c>
      <c r="V24" s="219">
        <v>20163.217</v>
      </c>
      <c r="W24" s="220">
        <v>0.5547617545833095</v>
      </c>
      <c r="X24" s="219">
        <v>24880.394999999997</v>
      </c>
      <c r="Y24" s="219">
        <v>-46157.03699999999</v>
      </c>
      <c r="Z24" s="220">
        <v>-2.8551569217450123</v>
      </c>
    </row>
    <row r="25" spans="1:26" ht="12.75">
      <c r="A25" s="299" t="s">
        <v>345</v>
      </c>
      <c r="B25" s="299"/>
      <c r="C25" s="245">
        <v>1933162.084</v>
      </c>
      <c r="D25" s="245">
        <v>2122807.405</v>
      </c>
      <c r="E25" s="244">
        <v>0.09810109693833602</v>
      </c>
      <c r="F25" s="245">
        <v>1690423.771</v>
      </c>
      <c r="G25" s="245">
        <v>1852631.2399999998</v>
      </c>
      <c r="H25" s="244">
        <v>0.09595668954894254</v>
      </c>
      <c r="I25" s="245">
        <v>242738.31300000002</v>
      </c>
      <c r="J25" s="245">
        <v>270176.165</v>
      </c>
      <c r="K25" s="244">
        <v>0.11303469839967106</v>
      </c>
      <c r="L25" s="245">
        <v>236154.90799999994</v>
      </c>
      <c r="M25" s="245">
        <v>240156.58099999995</v>
      </c>
      <c r="N25" s="244">
        <v>0.01694511892168693</v>
      </c>
      <c r="O25" s="245">
        <v>36587.63100000001</v>
      </c>
      <c r="P25" s="245">
        <v>38813.210999999996</v>
      </c>
      <c r="Q25" s="244">
        <v>0.06082875384853392</v>
      </c>
      <c r="R25" s="245">
        <v>43171.03599999999</v>
      </c>
      <c r="S25" s="245">
        <v>68832.795</v>
      </c>
      <c r="T25" s="244">
        <v>0.5944207361620881</v>
      </c>
      <c r="U25" s="245">
        <v>11690.023</v>
      </c>
      <c r="V25" s="245">
        <v>17771.284</v>
      </c>
      <c r="W25" s="244">
        <v>0.5202094983046655</v>
      </c>
      <c r="X25" s="245">
        <v>31480.896999999997</v>
      </c>
      <c r="Y25" s="245">
        <v>51061.511000000006</v>
      </c>
      <c r="Z25" s="244">
        <v>0.6219839923875108</v>
      </c>
    </row>
    <row r="26" spans="1:26" ht="12.75">
      <c r="A26" s="305" t="s">
        <v>291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7"/>
    </row>
    <row r="27" spans="1:26" ht="12.75">
      <c r="A27" s="320" t="s">
        <v>341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2"/>
    </row>
    <row r="28" spans="2:8" ht="13.5" customHeight="1">
      <c r="B28" s="300"/>
      <c r="C28" s="300"/>
      <c r="D28" s="300"/>
      <c r="E28" s="300"/>
      <c r="F28" s="300"/>
      <c r="G28" s="300"/>
      <c r="H28" s="300"/>
    </row>
    <row r="29" spans="1:8" ht="12.75">
      <c r="A29" s="115"/>
      <c r="B29" s="66"/>
      <c r="C29" s="116"/>
      <c r="D29" s="116"/>
      <c r="E29" s="117"/>
      <c r="F29" s="117"/>
      <c r="G29" s="117"/>
      <c r="H29" s="117"/>
    </row>
    <row r="30" spans="2:8" ht="12.75">
      <c r="B30" s="300"/>
      <c r="C30" s="300"/>
      <c r="D30" s="300"/>
      <c r="E30" s="300"/>
      <c r="F30" s="300"/>
      <c r="G30" s="300"/>
      <c r="H30" s="300"/>
    </row>
    <row r="31" ht="12.75">
      <c r="B31" s="118"/>
    </row>
  </sheetData>
  <sheetProtection/>
  <mergeCells count="22">
    <mergeCell ref="A2:Z2"/>
    <mergeCell ref="A3:Z3"/>
    <mergeCell ref="A4:Z4"/>
    <mergeCell ref="A5:A6"/>
    <mergeCell ref="B5:B6"/>
    <mergeCell ref="L5:N5"/>
    <mergeCell ref="I5:K5"/>
    <mergeCell ref="A26:Z26"/>
    <mergeCell ref="A23:B23"/>
    <mergeCell ref="A24:B24"/>
    <mergeCell ref="X5:Z5"/>
    <mergeCell ref="O5:Q5"/>
    <mergeCell ref="R5:T5"/>
    <mergeCell ref="U5:W5"/>
    <mergeCell ref="A15:B15"/>
    <mergeCell ref="A16:B16"/>
    <mergeCell ref="A25:B25"/>
    <mergeCell ref="B28:H28"/>
    <mergeCell ref="B30:H30"/>
    <mergeCell ref="C5:E5"/>
    <mergeCell ref="F5:H5"/>
    <mergeCell ref="A27:Z27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40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4" customWidth="1"/>
    <col min="2" max="2" width="50.83203125" style="104" customWidth="1"/>
    <col min="3" max="4" width="10.66015625" style="104" customWidth="1"/>
    <col min="5" max="5" width="13.5" style="104" customWidth="1"/>
    <col min="6" max="7" width="10.66015625" style="104" customWidth="1"/>
    <col min="8" max="8" width="12.66015625" style="104" customWidth="1"/>
    <col min="9" max="9" width="10.66015625" style="104" customWidth="1"/>
    <col min="10" max="10" width="12.33203125" style="104" customWidth="1"/>
    <col min="11" max="11" width="12.66015625" style="104" customWidth="1"/>
    <col min="12" max="13" width="10.66015625" style="104" customWidth="1"/>
    <col min="14" max="14" width="12.66015625" style="104" customWidth="1"/>
    <col min="15" max="15" width="11.66015625" style="104" customWidth="1"/>
    <col min="16" max="16" width="12.16015625" style="104" bestFit="1" customWidth="1"/>
    <col min="17" max="17" width="12.66015625" style="104" customWidth="1"/>
    <col min="18" max="16384" width="5.33203125" style="104" customWidth="1"/>
  </cols>
  <sheetData>
    <row r="1" spans="1:8" ht="12.75">
      <c r="A1" s="103"/>
      <c r="B1" s="103"/>
      <c r="C1" s="103"/>
      <c r="D1" s="103"/>
      <c r="E1" s="103"/>
      <c r="F1" s="103"/>
      <c r="G1" s="103"/>
      <c r="H1" s="103"/>
    </row>
    <row r="2" spans="1:17" ht="12.75">
      <c r="A2" s="344" t="s">
        <v>273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6"/>
    </row>
    <row r="3" spans="1:17" ht="12.75">
      <c r="A3" s="325" t="s">
        <v>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47"/>
    </row>
    <row r="4" spans="1:17" ht="12.75">
      <c r="A4" s="317" t="s">
        <v>290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</row>
    <row r="5" spans="1:17" ht="39.75" customHeight="1">
      <c r="A5" s="304" t="s">
        <v>4</v>
      </c>
      <c r="B5" s="304" t="s">
        <v>5</v>
      </c>
      <c r="C5" s="340" t="s">
        <v>266</v>
      </c>
      <c r="D5" s="340"/>
      <c r="E5" s="340"/>
      <c r="F5" s="340" t="s">
        <v>267</v>
      </c>
      <c r="G5" s="340"/>
      <c r="H5" s="340"/>
      <c r="I5" s="340" t="s">
        <v>268</v>
      </c>
      <c r="J5" s="340"/>
      <c r="K5" s="340"/>
      <c r="L5" s="340" t="s">
        <v>269</v>
      </c>
      <c r="M5" s="340"/>
      <c r="N5" s="340"/>
      <c r="O5" s="340" t="s">
        <v>270</v>
      </c>
      <c r="P5" s="340"/>
      <c r="Q5" s="340"/>
    </row>
    <row r="6" spans="1:17" ht="25.5">
      <c r="A6" s="304"/>
      <c r="B6" s="304"/>
      <c r="C6" s="195">
        <v>2015</v>
      </c>
      <c r="D6" s="195">
        <v>2016</v>
      </c>
      <c r="E6" s="196" t="s">
        <v>257</v>
      </c>
      <c r="F6" s="195">
        <v>2015</v>
      </c>
      <c r="G6" s="195">
        <v>2016</v>
      </c>
      <c r="H6" s="196" t="s">
        <v>257</v>
      </c>
      <c r="I6" s="195">
        <v>2015</v>
      </c>
      <c r="J6" s="195">
        <v>2016</v>
      </c>
      <c r="K6" s="196" t="s">
        <v>271</v>
      </c>
      <c r="L6" s="195">
        <v>2015</v>
      </c>
      <c r="M6" s="195">
        <v>2016</v>
      </c>
      <c r="N6" s="196" t="s">
        <v>271</v>
      </c>
      <c r="O6" s="195">
        <v>2015</v>
      </c>
      <c r="P6" s="195">
        <v>2016</v>
      </c>
      <c r="Q6" s="196" t="s">
        <v>271</v>
      </c>
    </row>
    <row r="7" spans="1:17" ht="12.75">
      <c r="A7" s="105">
        <v>67</v>
      </c>
      <c r="B7" s="51" t="s">
        <v>6</v>
      </c>
      <c r="C7" s="106">
        <v>0.7323343304616949</v>
      </c>
      <c r="D7" s="106">
        <v>0.6220004081976999</v>
      </c>
      <c r="E7" s="169">
        <v>-0.15066058994453513</v>
      </c>
      <c r="F7" s="170">
        <v>0.8136609321849129</v>
      </c>
      <c r="G7" s="170">
        <v>0.8615921173856395</v>
      </c>
      <c r="H7" s="171">
        <v>0.058908057772931954</v>
      </c>
      <c r="I7" s="172">
        <v>0.04331909765450926</v>
      </c>
      <c r="J7" s="172">
        <v>0.059693797657344644</v>
      </c>
      <c r="K7" s="172">
        <v>0.016374700002835384</v>
      </c>
      <c r="L7" s="172">
        <v>0.017501255388560687</v>
      </c>
      <c r="M7" s="172">
        <v>0.02116341284808948</v>
      </c>
      <c r="N7" s="172">
        <v>0.0036621574595287927</v>
      </c>
      <c r="O7" s="172">
        <v>0.8599229245980704</v>
      </c>
      <c r="P7" s="172">
        <v>0.8745927175894194</v>
      </c>
      <c r="Q7" s="172">
        <v>0.014669792991348962</v>
      </c>
    </row>
    <row r="8" spans="1:17" ht="12.75">
      <c r="A8" s="107">
        <v>78</v>
      </c>
      <c r="B8" s="53" t="s">
        <v>52</v>
      </c>
      <c r="C8" s="108">
        <v>0.7384771821196864</v>
      </c>
      <c r="D8" s="108">
        <v>0.8556488018236301</v>
      </c>
      <c r="E8" s="160">
        <v>0.15866654047132567</v>
      </c>
      <c r="F8" s="168">
        <v>2.6281334199726842</v>
      </c>
      <c r="G8" s="168">
        <v>2.195338486203999</v>
      </c>
      <c r="H8" s="109">
        <v>-0.16467768739578814</v>
      </c>
      <c r="I8" s="173">
        <v>0.10864070073942417</v>
      </c>
      <c r="J8" s="173">
        <v>0.33688649820181243</v>
      </c>
      <c r="K8" s="173">
        <v>0.22824579746238827</v>
      </c>
      <c r="L8" s="173">
        <v>0.007912559762718175</v>
      </c>
      <c r="M8" s="173">
        <v>0.022428762288898518</v>
      </c>
      <c r="N8" s="173">
        <v>0.014516202526180343</v>
      </c>
      <c r="O8" s="173">
        <v>0.8777568755051892</v>
      </c>
      <c r="P8" s="173">
        <v>0.8628696540356707</v>
      </c>
      <c r="Q8" s="173">
        <v>-0.014887221469518486</v>
      </c>
    </row>
    <row r="9" spans="1:17" ht="12.75">
      <c r="A9" s="107">
        <v>80</v>
      </c>
      <c r="B9" s="53" t="s">
        <v>7</v>
      </c>
      <c r="C9" s="108">
        <v>1.0466046778544835</v>
      </c>
      <c r="D9" s="108">
        <v>1.031967568728543</v>
      </c>
      <c r="E9" s="160">
        <v>-0.013985327445646734</v>
      </c>
      <c r="F9" s="168">
        <v>2.246058274752536</v>
      </c>
      <c r="G9" s="168">
        <v>2.2876011310388087</v>
      </c>
      <c r="H9" s="109">
        <v>0.018495894230905474</v>
      </c>
      <c r="I9" s="173">
        <v>0.6675517000460633</v>
      </c>
      <c r="J9" s="173">
        <v>0.9297177464432747</v>
      </c>
      <c r="K9" s="173">
        <v>0.2621660463972113</v>
      </c>
      <c r="L9" s="173">
        <v>0.05826074261184255</v>
      </c>
      <c r="M9" s="173">
        <v>0.06814137025850875</v>
      </c>
      <c r="N9" s="173">
        <v>0.009880627646666196</v>
      </c>
      <c r="O9" s="173">
        <v>0.8559238233586131</v>
      </c>
      <c r="P9" s="173">
        <v>0.8492816257873558</v>
      </c>
      <c r="Q9" s="173">
        <v>-0.00664219757125728</v>
      </c>
    </row>
    <row r="10" spans="1:17" ht="12.75">
      <c r="A10" s="52">
        <v>81</v>
      </c>
      <c r="B10" s="56" t="s">
        <v>278</v>
      </c>
      <c r="C10" s="108">
        <v>0.9152204028514529</v>
      </c>
      <c r="D10" s="108">
        <v>0.9537073854539504</v>
      </c>
      <c r="E10" s="160">
        <v>0.04205214665515289</v>
      </c>
      <c r="F10" s="168">
        <v>0.9998795673114707</v>
      </c>
      <c r="G10" s="168">
        <v>1.9286318718764197</v>
      </c>
      <c r="H10" s="109">
        <v>0.9288641701742417</v>
      </c>
      <c r="I10" s="173">
        <v>0.26355666039571546</v>
      </c>
      <c r="J10" s="173">
        <v>1.1480324556556043</v>
      </c>
      <c r="K10" s="173">
        <v>0.8844757952598888</v>
      </c>
      <c r="L10" s="173">
        <v>0.14303742248100723</v>
      </c>
      <c r="M10" s="173">
        <v>0.33429114027107676</v>
      </c>
      <c r="N10" s="173">
        <v>0.19125371779006953</v>
      </c>
      <c r="O10" s="173">
        <v>0.4520616303138614</v>
      </c>
      <c r="P10" s="173">
        <v>0.43215750511204015</v>
      </c>
      <c r="Q10" s="173">
        <v>-0.01990412520182122</v>
      </c>
    </row>
    <row r="11" spans="1:17" ht="12.75">
      <c r="A11" s="107">
        <v>88</v>
      </c>
      <c r="B11" s="53" t="s">
        <v>305</v>
      </c>
      <c r="C11" s="108">
        <v>0.3487974897590035</v>
      </c>
      <c r="D11" s="108">
        <v>0.218001595300601</v>
      </c>
      <c r="E11" s="160">
        <v>-0.37499092825689195</v>
      </c>
      <c r="F11" s="168">
        <v>2.714680229242171</v>
      </c>
      <c r="G11" s="168">
        <v>-3.046330198769646</v>
      </c>
      <c r="H11" s="109">
        <v>-2.1221690738949603</v>
      </c>
      <c r="I11" s="173">
        <v>-0.1273339355127361</v>
      </c>
      <c r="J11" s="173">
        <v>-2.1489803663109117</v>
      </c>
      <c r="K11" s="242" t="s">
        <v>325</v>
      </c>
      <c r="L11" s="173">
        <v>-0.02011209249913118</v>
      </c>
      <c r="M11" s="173">
        <v>-0.2702422051221564</v>
      </c>
      <c r="N11" s="242" t="s">
        <v>325</v>
      </c>
      <c r="O11" s="173">
        <v>0.9139070855796045</v>
      </c>
      <c r="P11" s="173">
        <v>0.9217230261005499</v>
      </c>
      <c r="Q11" s="173">
        <v>0.007815940520945364</v>
      </c>
    </row>
    <row r="12" spans="1:17" ht="12.75">
      <c r="A12" s="107">
        <v>99</v>
      </c>
      <c r="B12" s="53" t="s">
        <v>8</v>
      </c>
      <c r="C12" s="108">
        <v>0.9040821789135731</v>
      </c>
      <c r="D12" s="108">
        <v>0.8976736293782602</v>
      </c>
      <c r="E12" s="160">
        <v>-0.007088459085670684</v>
      </c>
      <c r="F12" s="168">
        <v>2.5727077104286074</v>
      </c>
      <c r="G12" s="168">
        <v>2.7602412268170533</v>
      </c>
      <c r="H12" s="109">
        <v>0.07289344049005986</v>
      </c>
      <c r="I12" s="173">
        <v>0.2593022273373876</v>
      </c>
      <c r="J12" s="173">
        <v>0.2888030294754575</v>
      </c>
      <c r="K12" s="173">
        <v>0.02950080213806988</v>
      </c>
      <c r="L12" s="173">
        <v>0.023485491438908174</v>
      </c>
      <c r="M12" s="173">
        <v>0.023636303622367724</v>
      </c>
      <c r="N12" s="173">
        <v>0.0001508121834595498</v>
      </c>
      <c r="O12" s="173">
        <v>0.8687478858669724</v>
      </c>
      <c r="P12" s="173">
        <v>0.8785206901399172</v>
      </c>
      <c r="Q12" s="173">
        <v>0.009772804272944802</v>
      </c>
    </row>
    <row r="13" spans="1:17" ht="12.75">
      <c r="A13" s="107">
        <v>107</v>
      </c>
      <c r="B13" s="53" t="s">
        <v>48</v>
      </c>
      <c r="C13" s="108">
        <v>0.5490824711963936</v>
      </c>
      <c r="D13" s="108">
        <v>0.6069710400672524</v>
      </c>
      <c r="E13" s="160">
        <v>0.10542782169812415</v>
      </c>
      <c r="F13" s="168">
        <v>3.2112022896829076</v>
      </c>
      <c r="G13" s="168">
        <v>2.7531405069547996</v>
      </c>
      <c r="H13" s="109">
        <v>-0.1426449477193601</v>
      </c>
      <c r="I13" s="173">
        <v>0.0849957598194814</v>
      </c>
      <c r="J13" s="173">
        <v>0.23283750829382382</v>
      </c>
      <c r="K13" s="173">
        <v>0.14784174847434242</v>
      </c>
      <c r="L13" s="173">
        <v>0.00525774805593486</v>
      </c>
      <c r="M13" s="173">
        <v>0.013900971724221748</v>
      </c>
      <c r="N13" s="173">
        <v>0.00864322366828689</v>
      </c>
      <c r="O13" s="173">
        <v>0.8818739115422383</v>
      </c>
      <c r="P13" s="173">
        <v>0.8669472821251865</v>
      </c>
      <c r="Q13" s="173">
        <v>-0.014926629417051807</v>
      </c>
    </row>
    <row r="14" spans="1:17" ht="12.75">
      <c r="A14" s="110">
        <v>108</v>
      </c>
      <c r="B14" s="59" t="s">
        <v>9</v>
      </c>
      <c r="C14" s="111">
        <v>1266.896551724138</v>
      </c>
      <c r="D14" s="111">
        <v>441.93567251461985</v>
      </c>
      <c r="E14" s="174">
        <v>-0.6511667255600442</v>
      </c>
      <c r="F14" s="175">
        <v>0.0004218519299725796</v>
      </c>
      <c r="G14" s="175">
        <v>0.0012056262558606831</v>
      </c>
      <c r="H14" s="176">
        <v>1.8579370395177492</v>
      </c>
      <c r="I14" s="177">
        <v>0.04051129139674275</v>
      </c>
      <c r="J14" s="177">
        <v>0.031609801511393636</v>
      </c>
      <c r="K14" s="177">
        <v>-0.008901489885349112</v>
      </c>
      <c r="L14" s="177"/>
      <c r="M14" s="177"/>
      <c r="N14" s="177"/>
      <c r="O14" s="177"/>
      <c r="P14" s="177"/>
      <c r="Q14" s="177"/>
    </row>
    <row r="15" spans="1:17" ht="12.75">
      <c r="A15" s="302" t="s">
        <v>10</v>
      </c>
      <c r="B15" s="302"/>
      <c r="C15" s="202">
        <v>0.6767157249224898</v>
      </c>
      <c r="D15" s="202">
        <v>0.6250160155109807</v>
      </c>
      <c r="E15" s="198">
        <v>-0.07639797260131742</v>
      </c>
      <c r="F15" s="203">
        <v>1.725738851879867</v>
      </c>
      <c r="G15" s="203">
        <v>2.525426775868934</v>
      </c>
      <c r="H15" s="198">
        <v>0.4633887236866445</v>
      </c>
      <c r="I15" s="198">
        <v>0.07551803081734643</v>
      </c>
      <c r="J15" s="198">
        <v>-0.14797110913931255</v>
      </c>
      <c r="K15" s="198">
        <v>-0.22348913995665898</v>
      </c>
      <c r="L15" s="198">
        <v>0.011599003456478088</v>
      </c>
      <c r="M15" s="198">
        <v>-0.019834168581293096</v>
      </c>
      <c r="N15" s="198">
        <v>-0.031433172037771184</v>
      </c>
      <c r="O15" s="198">
        <v>0.8761557223859472</v>
      </c>
      <c r="P15" s="198">
        <v>0.8758380218217438</v>
      </c>
      <c r="Q15" s="198">
        <v>-0.00031770056420343806</v>
      </c>
    </row>
    <row r="16" spans="1:17" ht="12.75">
      <c r="A16" s="298" t="s">
        <v>344</v>
      </c>
      <c r="B16" s="298"/>
      <c r="C16" s="246">
        <v>0.7700745934139246</v>
      </c>
      <c r="D16" s="246">
        <v>0.7753674279530984</v>
      </c>
      <c r="E16" s="244">
        <v>0.0068731452568893125</v>
      </c>
      <c r="F16" s="247">
        <v>1.5789589421279033</v>
      </c>
      <c r="G16" s="247">
        <v>1.5991284254352545</v>
      </c>
      <c r="H16" s="244">
        <v>0.012773912461694126</v>
      </c>
      <c r="I16" s="244">
        <v>0.11319573372857585</v>
      </c>
      <c r="J16" s="244">
        <v>0.19889040078184236</v>
      </c>
      <c r="K16" s="244">
        <v>0.08569466705326652</v>
      </c>
      <c r="L16" s="244">
        <v>0.017297428437621557</v>
      </c>
      <c r="M16" s="244">
        <v>0.024971452230684758</v>
      </c>
      <c r="N16" s="244">
        <v>0.0076740237930632005</v>
      </c>
      <c r="O16" s="244">
        <v>0.8693718726131076</v>
      </c>
      <c r="P16" s="244">
        <v>0.8676277976968615</v>
      </c>
      <c r="Q16" s="244">
        <v>-0.0017440749162460634</v>
      </c>
    </row>
    <row r="17" spans="1:17" ht="12.75">
      <c r="A17" s="105">
        <v>62</v>
      </c>
      <c r="B17" s="51" t="s">
        <v>11</v>
      </c>
      <c r="C17" s="106">
        <v>1.117859207916444</v>
      </c>
      <c r="D17" s="106">
        <v>1.121038690402812</v>
      </c>
      <c r="E17" s="160">
        <v>0.0028442602287046537</v>
      </c>
      <c r="F17" s="168">
        <v>2.2674160738751152</v>
      </c>
      <c r="G17" s="168">
        <v>1.8587450513699577</v>
      </c>
      <c r="H17" s="171">
        <v>-0.18023644941650274</v>
      </c>
      <c r="I17" s="172">
        <v>0.013944672593528589</v>
      </c>
      <c r="J17" s="172">
        <v>0.050435014823013984</v>
      </c>
      <c r="K17" s="172">
        <v>0.0364903422294854</v>
      </c>
      <c r="L17" s="172">
        <v>0.002794713049387027</v>
      </c>
      <c r="M17" s="172">
        <v>0.009785182523708314</v>
      </c>
      <c r="N17" s="172">
        <v>0.006990469474321288</v>
      </c>
      <c r="O17" s="172">
        <v>0.9623521833916893</v>
      </c>
      <c r="P17" s="172">
        <v>0.9486581088087668</v>
      </c>
      <c r="Q17" s="172">
        <v>-0.013694074582922489</v>
      </c>
    </row>
    <row r="18" spans="1:17" ht="12.75">
      <c r="A18" s="52">
        <v>63</v>
      </c>
      <c r="B18" s="56" t="s">
        <v>47</v>
      </c>
      <c r="C18" s="108">
        <v>1.256215746342421</v>
      </c>
      <c r="D18" s="108">
        <v>1.3673428991860126</v>
      </c>
      <c r="E18" s="160">
        <v>0.08846183720204714</v>
      </c>
      <c r="F18" s="168">
        <v>2.266922239432158</v>
      </c>
      <c r="G18" s="168">
        <v>2.495091353686653</v>
      </c>
      <c r="H18" s="109">
        <v>0.10065149579707189</v>
      </c>
      <c r="I18" s="173">
        <v>0.07380283392827246</v>
      </c>
      <c r="J18" s="173">
        <v>0.10875929374458702</v>
      </c>
      <c r="K18" s="173">
        <v>0.03495645981631457</v>
      </c>
      <c r="L18" s="173">
        <v>0.0038497668066391536</v>
      </c>
      <c r="M18" s="173">
        <v>0.005510300799529031</v>
      </c>
      <c r="N18" s="173">
        <v>0.0016605339928898771</v>
      </c>
      <c r="O18" s="173">
        <v>0.9929637231221808</v>
      </c>
      <c r="P18" s="173">
        <v>0.9996980506662243</v>
      </c>
      <c r="Q18" s="173">
        <v>0.006734327544043461</v>
      </c>
    </row>
    <row r="19" spans="1:17" ht="12.75">
      <c r="A19" s="52">
        <v>65</v>
      </c>
      <c r="B19" s="56" t="s">
        <v>12</v>
      </c>
      <c r="C19" s="108">
        <v>1.5426057596458234</v>
      </c>
      <c r="D19" s="108">
        <v>1.6483048782028946</v>
      </c>
      <c r="E19" s="160">
        <v>0.06851985213729495</v>
      </c>
      <c r="F19" s="168">
        <v>1.2967123018026943</v>
      </c>
      <c r="G19" s="168">
        <v>1.3056722971636536</v>
      </c>
      <c r="H19" s="109">
        <v>0.0069097789451855185</v>
      </c>
      <c r="I19" s="173">
        <v>0.08375498925813124</v>
      </c>
      <c r="J19" s="173">
        <v>0.06779544318854305</v>
      </c>
      <c r="K19" s="173">
        <v>-0.015959546069588187</v>
      </c>
      <c r="L19" s="173">
        <v>0.006466383767531104</v>
      </c>
      <c r="M19" s="173">
        <v>0.0055532633064197335</v>
      </c>
      <c r="N19" s="173">
        <v>-0.0009131204611113703</v>
      </c>
      <c r="O19" s="173">
        <v>0.9490665629168772</v>
      </c>
      <c r="P19" s="173">
        <v>0.9734119860236813</v>
      </c>
      <c r="Q19" s="173">
        <v>0.0243454231068041</v>
      </c>
    </row>
    <row r="20" spans="1:17" ht="12.75">
      <c r="A20" s="52">
        <v>68</v>
      </c>
      <c r="B20" s="56" t="s">
        <v>13</v>
      </c>
      <c r="C20" s="108">
        <v>1.2477177418990018</v>
      </c>
      <c r="D20" s="108">
        <v>1.2285869855723976</v>
      </c>
      <c r="E20" s="160">
        <v>-0.015332599420672999</v>
      </c>
      <c r="F20" s="168">
        <v>1.348450135447815</v>
      </c>
      <c r="G20" s="168">
        <v>1.6414520038664586</v>
      </c>
      <c r="H20" s="109">
        <v>0.2172878779246361</v>
      </c>
      <c r="I20" s="173">
        <v>0.07761806062740502</v>
      </c>
      <c r="J20" s="173">
        <v>0.1258583948234456</v>
      </c>
      <c r="K20" s="173">
        <v>0.04824033419604058</v>
      </c>
      <c r="L20" s="173">
        <v>0.009789150663685502</v>
      </c>
      <c r="M20" s="173">
        <v>0.0157727957356187</v>
      </c>
      <c r="N20" s="173">
        <v>0.005983645071933198</v>
      </c>
      <c r="O20" s="173">
        <v>0.9590884660666412</v>
      </c>
      <c r="P20" s="173">
        <v>0.9862673419678013</v>
      </c>
      <c r="Q20" s="173">
        <v>0.027178875901160082</v>
      </c>
    </row>
    <row r="21" spans="1:17" ht="12.75">
      <c r="A21" s="52">
        <v>76</v>
      </c>
      <c r="B21" s="56" t="s">
        <v>49</v>
      </c>
      <c r="C21" s="108">
        <v>0.47352810201025086</v>
      </c>
      <c r="D21" s="108">
        <v>0.5238212362119283</v>
      </c>
      <c r="E21" s="160">
        <v>0.10620939705198063</v>
      </c>
      <c r="F21" s="168">
        <v>0.8275914606084984</v>
      </c>
      <c r="G21" s="168">
        <v>0.9049474694084148</v>
      </c>
      <c r="H21" s="109">
        <v>0.09347125058907602</v>
      </c>
      <c r="I21" s="173">
        <v>-0.07179656522961483</v>
      </c>
      <c r="J21" s="173">
        <v>0.03144334697135857</v>
      </c>
      <c r="K21" s="173">
        <v>0.1032399122009734</v>
      </c>
      <c r="L21" s="173">
        <v>-0.026319179629441573</v>
      </c>
      <c r="M21" s="173">
        <v>0.009963961207512721</v>
      </c>
      <c r="N21" s="173">
        <v>0.036283140836954296</v>
      </c>
      <c r="O21" s="173">
        <v>0.9305840194201963</v>
      </c>
      <c r="P21" s="173">
        <v>0.8908982612599281</v>
      </c>
      <c r="Q21" s="173">
        <v>-0.0396857581602682</v>
      </c>
    </row>
    <row r="22" spans="1:17" ht="12.75">
      <c r="A22" s="110">
        <v>94</v>
      </c>
      <c r="B22" s="59" t="s">
        <v>14</v>
      </c>
      <c r="C22" s="111">
        <v>1.191631346583362</v>
      </c>
      <c r="D22" s="111">
        <v>0.9294190690767576</v>
      </c>
      <c r="E22" s="160">
        <v>-0.22004479678922317</v>
      </c>
      <c r="F22" s="168">
        <v>1.4781463900057823</v>
      </c>
      <c r="G22" s="168">
        <v>1.488754252149845</v>
      </c>
      <c r="H22" s="176">
        <v>0.007176462504516312</v>
      </c>
      <c r="I22" s="177">
        <v>0.09199335079825664</v>
      </c>
      <c r="J22" s="177">
        <v>0.018334386724580775</v>
      </c>
      <c r="K22" s="177">
        <v>-0.07365896407367586</v>
      </c>
      <c r="L22" s="177">
        <v>0.012289057077830694</v>
      </c>
      <c r="M22" s="177">
        <v>0.0032946723644795947</v>
      </c>
      <c r="N22" s="177">
        <v>-0.0089943847133511</v>
      </c>
      <c r="O22" s="177">
        <v>0.8666706161555806</v>
      </c>
      <c r="P22" s="177">
        <v>0.8331350182543311</v>
      </c>
      <c r="Q22" s="177">
        <v>-0.03353559790124949</v>
      </c>
    </row>
    <row r="23" spans="1:17" ht="12.75">
      <c r="A23" s="302" t="s">
        <v>15</v>
      </c>
      <c r="B23" s="302"/>
      <c r="C23" s="202">
        <v>0.9894881275913269</v>
      </c>
      <c r="D23" s="202">
        <v>1.042245591111425</v>
      </c>
      <c r="E23" s="198">
        <v>0.053317934848317705</v>
      </c>
      <c r="F23" s="203">
        <v>1.243783724552652</v>
      </c>
      <c r="G23" s="203">
        <v>1.3486661918824934</v>
      </c>
      <c r="H23" s="198">
        <v>0.08432532542389093</v>
      </c>
      <c r="I23" s="198">
        <v>-0.007433026156068748</v>
      </c>
      <c r="J23" s="198">
        <v>0.05900637996659316</v>
      </c>
      <c r="K23" s="198">
        <v>0.0664394061226619</v>
      </c>
      <c r="L23" s="198">
        <v>-0.0010266063807150595</v>
      </c>
      <c r="M23" s="198">
        <v>0.007620090036135714</v>
      </c>
      <c r="N23" s="198">
        <v>0.008646696416850773</v>
      </c>
      <c r="O23" s="198">
        <v>0.9609719329083791</v>
      </c>
      <c r="P23" s="198">
        <v>0.9640411784473523</v>
      </c>
      <c r="Q23" s="198">
        <v>0.003069245538973142</v>
      </c>
    </row>
    <row r="24" spans="1:17" ht="12.75">
      <c r="A24" s="302" t="s">
        <v>16</v>
      </c>
      <c r="B24" s="302"/>
      <c r="C24" s="202">
        <v>0.6850366631275812</v>
      </c>
      <c r="D24" s="202">
        <v>0.6365264565190114</v>
      </c>
      <c r="E24" s="198">
        <v>-0.07081402970038586</v>
      </c>
      <c r="F24" s="203">
        <v>1.7063804376912008</v>
      </c>
      <c r="G24" s="203">
        <v>2.459969645396654</v>
      </c>
      <c r="H24" s="198">
        <v>0.44163024320947364</v>
      </c>
      <c r="I24" s="198">
        <v>0.07197682790258708</v>
      </c>
      <c r="J24" s="198">
        <v>-0.1389379668828706</v>
      </c>
      <c r="K24" s="198">
        <v>-0.2109147947854577</v>
      </c>
      <c r="L24" s="198">
        <v>0.01100246265255436</v>
      </c>
      <c r="M24" s="198">
        <v>-0.018592565704535588</v>
      </c>
      <c r="N24" s="198">
        <v>-0.02959502835708995</v>
      </c>
      <c r="O24" s="198">
        <v>0.8801631589425377</v>
      </c>
      <c r="P24" s="198">
        <v>0.8798269582753373</v>
      </c>
      <c r="Q24" s="198">
        <v>-0.00033620066720041475</v>
      </c>
    </row>
    <row r="25" spans="1:17" ht="12.75">
      <c r="A25" s="299" t="s">
        <v>345</v>
      </c>
      <c r="B25" s="299"/>
      <c r="C25" s="246">
        <v>0.7775173283870012</v>
      </c>
      <c r="D25" s="246">
        <v>0.7853480357697532</v>
      </c>
      <c r="E25" s="244">
        <v>0.01007142490186963</v>
      </c>
      <c r="F25" s="247">
        <v>1.5635896130735805</v>
      </c>
      <c r="G25" s="247">
        <v>1.5874042479873192</v>
      </c>
      <c r="H25" s="244">
        <v>0.015230745148610891</v>
      </c>
      <c r="I25" s="244">
        <v>0.10713759631460981</v>
      </c>
      <c r="J25" s="244">
        <v>0.19129230669348352</v>
      </c>
      <c r="K25" s="244">
        <v>0.0841547103788737</v>
      </c>
      <c r="L25" s="244">
        <v>0.01628466503691265</v>
      </c>
      <c r="M25" s="244">
        <v>0.024053765254318966</v>
      </c>
      <c r="N25" s="244">
        <v>0.007769100217406316</v>
      </c>
      <c r="O25" s="244">
        <v>0.8744345779337145</v>
      </c>
      <c r="P25" s="244">
        <v>0.8727269537671506</v>
      </c>
      <c r="Q25" s="244">
        <v>-0.0017076241665638925</v>
      </c>
    </row>
    <row r="26" spans="1:17" ht="12.75">
      <c r="A26" s="305" t="s">
        <v>291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</row>
    <row r="27" spans="1:17" ht="12.75">
      <c r="A27" s="223" t="s">
        <v>341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2"/>
    </row>
    <row r="28" spans="1:17" ht="12.75" customHeight="1">
      <c r="A28" s="337" t="s">
        <v>223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9"/>
    </row>
    <row r="29" spans="1:17" ht="12.75" customHeight="1">
      <c r="A29" s="337" t="s">
        <v>224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9"/>
    </row>
    <row r="30" spans="1:17" ht="12.75" customHeight="1">
      <c r="A30" s="341" t="s">
        <v>272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3"/>
    </row>
    <row r="31" spans="1:17" ht="12.75" customHeight="1">
      <c r="A31" s="337" t="s">
        <v>229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9"/>
    </row>
    <row r="32" spans="1:17" ht="12.75" customHeight="1">
      <c r="A32" s="334" t="s">
        <v>249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6"/>
    </row>
    <row r="33" ht="12.75" customHeight="1"/>
    <row r="34" ht="12" customHeight="1"/>
    <row r="35" spans="1:8" ht="12.75">
      <c r="A35" s="112"/>
      <c r="B35" s="300"/>
      <c r="C35" s="300"/>
      <c r="D35" s="300"/>
      <c r="E35" s="300"/>
      <c r="F35" s="300"/>
      <c r="G35" s="300"/>
      <c r="H35" s="300"/>
    </row>
    <row r="36" spans="1:8" ht="12.75">
      <c r="A36" s="113"/>
      <c r="B36" s="114"/>
      <c r="C36" s="114"/>
      <c r="D36" s="114"/>
      <c r="E36" s="114"/>
      <c r="F36" s="114"/>
      <c r="G36" s="114"/>
      <c r="H36" s="114"/>
    </row>
    <row r="37" spans="2:8" ht="13.5" customHeight="1">
      <c r="B37" s="300"/>
      <c r="C37" s="300"/>
      <c r="D37" s="300"/>
      <c r="E37" s="300"/>
      <c r="F37" s="300"/>
      <c r="G37" s="300"/>
      <c r="H37" s="300"/>
    </row>
    <row r="38" spans="1:8" ht="12.75">
      <c r="A38" s="115"/>
      <c r="B38" s="66"/>
      <c r="C38" s="116"/>
      <c r="D38" s="116"/>
      <c r="E38" s="117"/>
      <c r="F38" s="117"/>
      <c r="G38" s="117"/>
      <c r="H38" s="117"/>
    </row>
    <row r="39" spans="2:8" ht="12.75">
      <c r="B39" s="300"/>
      <c r="C39" s="300"/>
      <c r="D39" s="300"/>
      <c r="E39" s="300"/>
      <c r="F39" s="300"/>
      <c r="G39" s="300"/>
      <c r="H39" s="300"/>
    </row>
    <row r="40" ht="12.75">
      <c r="B40" s="118"/>
    </row>
  </sheetData>
  <sheetProtection/>
  <mergeCells count="24">
    <mergeCell ref="A2:Q2"/>
    <mergeCell ref="A3:Q3"/>
    <mergeCell ref="A4:Q4"/>
    <mergeCell ref="A23:B23"/>
    <mergeCell ref="A5:A6"/>
    <mergeCell ref="B5:B6"/>
    <mergeCell ref="A28:Q28"/>
    <mergeCell ref="A29:Q29"/>
    <mergeCell ref="A30:Q30"/>
    <mergeCell ref="I5:K5"/>
    <mergeCell ref="L5:N5"/>
    <mergeCell ref="O5:Q5"/>
    <mergeCell ref="A16:B16"/>
    <mergeCell ref="A25:B25"/>
    <mergeCell ref="A32:Q32"/>
    <mergeCell ref="A31:Q31"/>
    <mergeCell ref="C5:E5"/>
    <mergeCell ref="F5:H5"/>
    <mergeCell ref="B39:H39"/>
    <mergeCell ref="B37:H37"/>
    <mergeCell ref="A15:B15"/>
    <mergeCell ref="B35:H35"/>
    <mergeCell ref="A24:B24"/>
    <mergeCell ref="A26:Q2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4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88" customWidth="1"/>
    <col min="2" max="2" width="45.33203125" style="88" customWidth="1"/>
    <col min="3" max="10" width="15.83203125" style="88" customWidth="1"/>
    <col min="11" max="11" width="5.33203125" style="88" customWidth="1"/>
    <col min="12" max="12" width="6.83203125" style="88" customWidth="1"/>
    <col min="13" max="13" width="9.33203125" style="88" customWidth="1"/>
    <col min="14" max="16384" width="5.33203125" style="88" customWidth="1"/>
  </cols>
  <sheetData>
    <row r="1" spans="1:10" ht="12.75">
      <c r="A1" s="348"/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2.75">
      <c r="A2" s="349" t="s">
        <v>35</v>
      </c>
      <c r="B2" s="350"/>
      <c r="C2" s="350"/>
      <c r="D2" s="350"/>
      <c r="E2" s="350"/>
      <c r="F2" s="350"/>
      <c r="G2" s="350"/>
      <c r="H2" s="350"/>
      <c r="I2" s="350"/>
      <c r="J2" s="351"/>
    </row>
    <row r="3" spans="1:10" ht="12.75">
      <c r="A3" s="352" t="s">
        <v>293</v>
      </c>
      <c r="B3" s="353"/>
      <c r="C3" s="353"/>
      <c r="D3" s="353"/>
      <c r="E3" s="353"/>
      <c r="F3" s="353"/>
      <c r="G3" s="353"/>
      <c r="H3" s="353"/>
      <c r="I3" s="353"/>
      <c r="J3" s="354"/>
    </row>
    <row r="4" spans="1:253" ht="12.75">
      <c r="A4" s="356" t="s">
        <v>250</v>
      </c>
      <c r="B4" s="357"/>
      <c r="C4" s="357"/>
      <c r="D4" s="357"/>
      <c r="E4" s="357"/>
      <c r="F4" s="357"/>
      <c r="G4" s="357"/>
      <c r="H4" s="357"/>
      <c r="I4" s="357"/>
      <c r="J4" s="357"/>
      <c r="K4" s="89"/>
      <c r="L4" s="89"/>
      <c r="M4" s="90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12.75">
      <c r="A5" s="355" t="s">
        <v>4</v>
      </c>
      <c r="B5" s="355" t="s">
        <v>5</v>
      </c>
      <c r="C5" s="355" t="s">
        <v>19</v>
      </c>
      <c r="D5" s="355"/>
      <c r="E5" s="355"/>
      <c r="F5" s="355" t="s">
        <v>20</v>
      </c>
      <c r="G5" s="355"/>
      <c r="H5" s="355"/>
      <c r="I5" s="355"/>
      <c r="J5" s="355" t="s">
        <v>243</v>
      </c>
      <c r="K5" s="89"/>
      <c r="L5" s="89"/>
      <c r="M5" s="90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13" ht="28.5" customHeight="1">
      <c r="A6" s="355"/>
      <c r="B6" s="355"/>
      <c r="C6" s="204" t="s">
        <v>168</v>
      </c>
      <c r="D6" s="204" t="s">
        <v>169</v>
      </c>
      <c r="E6" s="204" t="s">
        <v>17</v>
      </c>
      <c r="F6" s="204" t="s">
        <v>168</v>
      </c>
      <c r="G6" s="204" t="s">
        <v>169</v>
      </c>
      <c r="H6" s="204" t="s">
        <v>3</v>
      </c>
      <c r="I6" s="204" t="s">
        <v>17</v>
      </c>
      <c r="J6" s="355"/>
      <c r="M6" s="90"/>
    </row>
    <row r="7" spans="1:13" ht="12.75">
      <c r="A7" s="91">
        <v>67</v>
      </c>
      <c r="B7" s="51" t="s">
        <v>6</v>
      </c>
      <c r="C7" s="92">
        <v>72260.337</v>
      </c>
      <c r="D7" s="92">
        <v>247246.347</v>
      </c>
      <c r="E7" s="92">
        <v>319506.684</v>
      </c>
      <c r="F7" s="96">
        <v>116174.099</v>
      </c>
      <c r="G7" s="96">
        <v>31701.71</v>
      </c>
      <c r="H7" s="96">
        <v>171630.875</v>
      </c>
      <c r="I7" s="92">
        <v>319506.684</v>
      </c>
      <c r="J7" s="92">
        <v>6514005.058452299</v>
      </c>
      <c r="K7" s="93"/>
      <c r="L7" s="94"/>
      <c r="M7" s="89"/>
    </row>
    <row r="8" spans="1:13" ht="12.75">
      <c r="A8" s="95">
        <v>78</v>
      </c>
      <c r="B8" s="53" t="s">
        <v>52</v>
      </c>
      <c r="C8" s="96">
        <v>74464.052</v>
      </c>
      <c r="D8" s="96">
        <v>77089.619</v>
      </c>
      <c r="E8" s="96">
        <v>151553.671</v>
      </c>
      <c r="F8" s="96">
        <v>87026.42</v>
      </c>
      <c r="G8" s="96">
        <v>17097.637</v>
      </c>
      <c r="H8" s="96">
        <v>47429.614</v>
      </c>
      <c r="I8" s="96">
        <v>151553.671</v>
      </c>
      <c r="J8" s="96">
        <v>1800123.3491144292</v>
      </c>
      <c r="K8" s="93"/>
      <c r="L8" s="94"/>
      <c r="M8" s="89"/>
    </row>
    <row r="9" spans="1:13" ht="12.75">
      <c r="A9" s="95">
        <v>80</v>
      </c>
      <c r="B9" s="53" t="s">
        <v>7</v>
      </c>
      <c r="C9" s="96">
        <v>32009.278</v>
      </c>
      <c r="D9" s="96">
        <v>23819.308</v>
      </c>
      <c r="E9" s="96">
        <v>55828.585999999996</v>
      </c>
      <c r="F9" s="96">
        <v>31017.717</v>
      </c>
      <c r="G9" s="96">
        <v>7829.312</v>
      </c>
      <c r="H9" s="96">
        <v>16981.557</v>
      </c>
      <c r="I9" s="96">
        <v>55828.586</v>
      </c>
      <c r="J9" s="96">
        <v>644510.7746400293</v>
      </c>
      <c r="K9" s="93"/>
      <c r="L9" s="94"/>
      <c r="M9" s="89"/>
    </row>
    <row r="10" spans="1:13" ht="12.75">
      <c r="A10" s="52">
        <v>81</v>
      </c>
      <c r="B10" s="56" t="s">
        <v>278</v>
      </c>
      <c r="C10" s="96">
        <v>3350.684</v>
      </c>
      <c r="D10" s="96">
        <v>2837.398</v>
      </c>
      <c r="E10" s="96">
        <v>6188.082</v>
      </c>
      <c r="F10" s="96">
        <v>3513.325</v>
      </c>
      <c r="G10" s="96">
        <v>561.797</v>
      </c>
      <c r="H10" s="96">
        <v>2112.96</v>
      </c>
      <c r="I10" s="96">
        <v>6188.082</v>
      </c>
      <c r="J10" s="96">
        <v>80194.38302291106</v>
      </c>
      <c r="K10" s="93"/>
      <c r="L10" s="94"/>
      <c r="M10" s="89"/>
    </row>
    <row r="11" spans="1:13" ht="12.75">
      <c r="A11" s="95">
        <v>88</v>
      </c>
      <c r="B11" s="53" t="s">
        <v>305</v>
      </c>
      <c r="C11" s="96">
        <v>33034.342</v>
      </c>
      <c r="D11" s="96">
        <v>73332.191</v>
      </c>
      <c r="E11" s="96">
        <v>106366.533</v>
      </c>
      <c r="F11" s="96">
        <v>151532.57</v>
      </c>
      <c r="G11" s="96">
        <v>6813.127</v>
      </c>
      <c r="H11" s="96">
        <v>-51979.164</v>
      </c>
      <c r="I11" s="96">
        <v>106366.53300000002</v>
      </c>
      <c r="J11" s="96">
        <v>-1972795.0302072493</v>
      </c>
      <c r="K11" s="93"/>
      <c r="L11" s="94"/>
      <c r="M11" s="89"/>
    </row>
    <row r="12" spans="1:13" ht="12.75">
      <c r="A12" s="95">
        <v>99</v>
      </c>
      <c r="B12" s="53" t="s">
        <v>8</v>
      </c>
      <c r="C12" s="96">
        <v>96388.846</v>
      </c>
      <c r="D12" s="96">
        <v>78651.812</v>
      </c>
      <c r="E12" s="96">
        <v>175040.658</v>
      </c>
      <c r="F12" s="96">
        <v>107376.27</v>
      </c>
      <c r="G12" s="96">
        <v>21114.008</v>
      </c>
      <c r="H12" s="96">
        <v>46550.38</v>
      </c>
      <c r="I12" s="96">
        <v>175040.658</v>
      </c>
      <c r="J12" s="96">
        <v>1766753.276721783</v>
      </c>
      <c r="K12" s="93"/>
      <c r="L12" s="94"/>
      <c r="M12" s="89"/>
    </row>
    <row r="13" spans="1:13" ht="12.75">
      <c r="A13" s="95">
        <v>107</v>
      </c>
      <c r="B13" s="53" t="s">
        <v>48</v>
      </c>
      <c r="C13" s="96">
        <v>39516.191</v>
      </c>
      <c r="D13" s="96">
        <v>64864.325</v>
      </c>
      <c r="E13" s="96">
        <v>104380.516</v>
      </c>
      <c r="F13" s="96">
        <v>65103.915</v>
      </c>
      <c r="G13" s="96">
        <v>11465.088</v>
      </c>
      <c r="H13" s="96">
        <v>27811.513</v>
      </c>
      <c r="I13" s="96">
        <v>104380.516</v>
      </c>
      <c r="J13" s="96">
        <v>1055546.3075347713</v>
      </c>
      <c r="K13" s="93"/>
      <c r="L13" s="94"/>
      <c r="M13" s="89"/>
    </row>
    <row r="14" spans="1:13" ht="12.75">
      <c r="A14" s="97">
        <v>108</v>
      </c>
      <c r="B14" s="59" t="s">
        <v>9</v>
      </c>
      <c r="C14" s="98">
        <v>75.571</v>
      </c>
      <c r="D14" s="98">
        <v>66.435</v>
      </c>
      <c r="E14" s="98">
        <v>142.006</v>
      </c>
      <c r="F14" s="96">
        <v>0.171</v>
      </c>
      <c r="G14" s="96">
        <v>0</v>
      </c>
      <c r="H14" s="96">
        <v>141.835</v>
      </c>
      <c r="I14" s="98">
        <v>142.006</v>
      </c>
      <c r="J14" s="98">
        <v>5383.145121561502</v>
      </c>
      <c r="K14" s="93"/>
      <c r="L14" s="94"/>
      <c r="M14" s="89"/>
    </row>
    <row r="15" spans="1:13" ht="12.75">
      <c r="A15" s="358" t="s">
        <v>10</v>
      </c>
      <c r="B15" s="358"/>
      <c r="C15" s="205">
        <v>351099.301</v>
      </c>
      <c r="D15" s="205">
        <v>567907.435</v>
      </c>
      <c r="E15" s="205">
        <v>919006.7360000003</v>
      </c>
      <c r="F15" s="205">
        <v>561744.4870000001</v>
      </c>
      <c r="G15" s="205">
        <v>96582.67899999999</v>
      </c>
      <c r="H15" s="205">
        <v>260679.57</v>
      </c>
      <c r="I15" s="205">
        <v>919006.7360000003</v>
      </c>
      <c r="J15" s="205">
        <v>9893721.264400534</v>
      </c>
      <c r="K15" s="93"/>
      <c r="L15" s="94"/>
      <c r="M15" s="89"/>
    </row>
    <row r="16" spans="1:13" ht="12.75">
      <c r="A16" s="298" t="s">
        <v>344</v>
      </c>
      <c r="B16" s="298"/>
      <c r="C16" s="249">
        <v>318064.959</v>
      </c>
      <c r="D16" s="249">
        <v>494575.24400000006</v>
      </c>
      <c r="E16" s="249">
        <v>812640.2030000002</v>
      </c>
      <c r="F16" s="249">
        <v>410211.9170000001</v>
      </c>
      <c r="G16" s="249">
        <v>89769.552</v>
      </c>
      <c r="H16" s="249">
        <v>312658.734</v>
      </c>
      <c r="I16" s="249">
        <v>812640.2030000002</v>
      </c>
      <c r="J16" s="249">
        <v>11866516.294607785</v>
      </c>
      <c r="K16" s="93"/>
      <c r="L16" s="94"/>
      <c r="M16" s="89"/>
    </row>
    <row r="17" spans="1:13" ht="12.75">
      <c r="A17" s="91">
        <v>62</v>
      </c>
      <c r="B17" s="60" t="s">
        <v>11</v>
      </c>
      <c r="C17" s="96">
        <v>1045.78</v>
      </c>
      <c r="D17" s="96">
        <v>506.024</v>
      </c>
      <c r="E17" s="78">
        <v>1551.804</v>
      </c>
      <c r="F17" s="96">
        <v>932.867</v>
      </c>
      <c r="G17" s="96">
        <v>76.11</v>
      </c>
      <c r="H17" s="96">
        <v>542.827</v>
      </c>
      <c r="I17" s="92">
        <v>1551.804</v>
      </c>
      <c r="J17" s="92">
        <v>20602.22453485998</v>
      </c>
      <c r="K17" s="93"/>
      <c r="L17" s="94"/>
      <c r="M17" s="89"/>
    </row>
    <row r="18" spans="1:13" ht="12.75">
      <c r="A18" s="52">
        <v>63</v>
      </c>
      <c r="B18" s="56" t="s">
        <v>47</v>
      </c>
      <c r="C18" s="96">
        <v>5505.572</v>
      </c>
      <c r="D18" s="96">
        <v>2897.421</v>
      </c>
      <c r="E18" s="79">
        <v>8402.993</v>
      </c>
      <c r="F18" s="96">
        <v>4026.475</v>
      </c>
      <c r="G18" s="96">
        <v>1972.291</v>
      </c>
      <c r="H18" s="96">
        <v>2404.227</v>
      </c>
      <c r="I18" s="96">
        <v>8402.992999999999</v>
      </c>
      <c r="J18" s="96">
        <v>91249.00656520917</v>
      </c>
      <c r="K18" s="93"/>
      <c r="L18" s="94"/>
      <c r="M18" s="89"/>
    </row>
    <row r="19" spans="1:253" ht="12.75">
      <c r="A19" s="52">
        <v>65</v>
      </c>
      <c r="B19" s="56" t="s">
        <v>12</v>
      </c>
      <c r="C19" s="96">
        <v>3652.07</v>
      </c>
      <c r="D19" s="96">
        <v>2176.439</v>
      </c>
      <c r="E19" s="79">
        <v>5828.509</v>
      </c>
      <c r="F19" s="96">
        <v>2215.652</v>
      </c>
      <c r="G19" s="96">
        <v>1084.957</v>
      </c>
      <c r="H19" s="96">
        <v>2527.9</v>
      </c>
      <c r="I19" s="96">
        <v>5828.509</v>
      </c>
      <c r="J19" s="96">
        <v>95942.83888176626</v>
      </c>
      <c r="K19" s="99"/>
      <c r="L19" s="94"/>
      <c r="M19" s="89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</row>
    <row r="20" spans="1:13" ht="12.75">
      <c r="A20" s="52">
        <v>68</v>
      </c>
      <c r="B20" s="56" t="s">
        <v>13</v>
      </c>
      <c r="C20" s="96">
        <v>2836.268</v>
      </c>
      <c r="D20" s="96">
        <v>1604.343</v>
      </c>
      <c r="E20" s="79">
        <v>4440.611</v>
      </c>
      <c r="F20" s="96">
        <v>2308.561</v>
      </c>
      <c r="G20" s="96">
        <v>450.925</v>
      </c>
      <c r="H20" s="96">
        <v>1681.125</v>
      </c>
      <c r="I20" s="96">
        <v>4440.611000000001</v>
      </c>
      <c r="J20" s="96">
        <v>63804.70153689201</v>
      </c>
      <c r="K20" s="93"/>
      <c r="L20" s="94"/>
      <c r="M20" s="89"/>
    </row>
    <row r="21" spans="1:13" ht="12.75">
      <c r="A21" s="52">
        <v>76</v>
      </c>
      <c r="B21" s="56" t="s">
        <v>49</v>
      </c>
      <c r="C21" s="96">
        <v>3134.914</v>
      </c>
      <c r="D21" s="96">
        <v>11761.078</v>
      </c>
      <c r="E21" s="79">
        <v>14895.992</v>
      </c>
      <c r="F21" s="96">
        <v>5984.702</v>
      </c>
      <c r="G21" s="96">
        <v>1091.656</v>
      </c>
      <c r="H21" s="96">
        <v>7819.634</v>
      </c>
      <c r="I21" s="96">
        <v>14895.992</v>
      </c>
      <c r="J21" s="96">
        <v>296783.0550956848</v>
      </c>
      <c r="K21" s="93"/>
      <c r="L21" s="94"/>
      <c r="M21" s="89"/>
    </row>
    <row r="22" spans="1:13" ht="12.75">
      <c r="A22" s="97">
        <v>94</v>
      </c>
      <c r="B22" s="63" t="s">
        <v>14</v>
      </c>
      <c r="C22" s="96">
        <v>435.615</v>
      </c>
      <c r="D22" s="96">
        <v>506.707</v>
      </c>
      <c r="E22" s="81">
        <v>942.322</v>
      </c>
      <c r="F22" s="96">
        <v>468.696</v>
      </c>
      <c r="G22" s="96">
        <v>94.994</v>
      </c>
      <c r="H22" s="96">
        <v>378.632</v>
      </c>
      <c r="I22" s="98">
        <v>942.3220000000001</v>
      </c>
      <c r="J22" s="98">
        <v>14370.43750602513</v>
      </c>
      <c r="K22" s="93"/>
      <c r="L22" s="94"/>
      <c r="M22" s="89"/>
    </row>
    <row r="23" spans="1:13" ht="12.75">
      <c r="A23" s="358" t="s">
        <v>15</v>
      </c>
      <c r="B23" s="358"/>
      <c r="C23" s="206">
        <v>16610.219</v>
      </c>
      <c r="D23" s="206">
        <v>19452.012</v>
      </c>
      <c r="E23" s="206">
        <v>36062.231</v>
      </c>
      <c r="F23" s="206">
        <v>15936.953000000001</v>
      </c>
      <c r="G23" s="206">
        <v>4770.933</v>
      </c>
      <c r="H23" s="206">
        <v>15354.345</v>
      </c>
      <c r="I23" s="205">
        <v>36062.231</v>
      </c>
      <c r="J23" s="206">
        <v>582752.2641204373</v>
      </c>
      <c r="K23" s="93"/>
      <c r="L23" s="94"/>
      <c r="M23" s="89"/>
    </row>
    <row r="24" spans="1:13" ht="12.75">
      <c r="A24" s="358" t="s">
        <v>16</v>
      </c>
      <c r="B24" s="358"/>
      <c r="C24" s="206">
        <v>367709.51999999996</v>
      </c>
      <c r="D24" s="206">
        <v>587359.447</v>
      </c>
      <c r="E24" s="206">
        <v>955068.9670000003</v>
      </c>
      <c r="F24" s="206">
        <v>577681.4400000001</v>
      </c>
      <c r="G24" s="206">
        <v>101353.612</v>
      </c>
      <c r="H24" s="206">
        <v>276033.915</v>
      </c>
      <c r="I24" s="206">
        <v>955068.9670000003</v>
      </c>
      <c r="J24" s="206">
        <v>10476473.528520972</v>
      </c>
      <c r="K24" s="93"/>
      <c r="L24" s="94"/>
      <c r="M24" s="89"/>
    </row>
    <row r="25" spans="1:13" ht="12.75">
      <c r="A25" s="299" t="s">
        <v>345</v>
      </c>
      <c r="B25" s="299"/>
      <c r="C25" s="248">
        <v>334675.17799999996</v>
      </c>
      <c r="D25" s="248">
        <v>514027.25600000005</v>
      </c>
      <c r="E25" s="248">
        <v>848702.4340000002</v>
      </c>
      <c r="F25" s="248">
        <v>426148.87000000005</v>
      </c>
      <c r="G25" s="248">
        <v>94540.485</v>
      </c>
      <c r="H25" s="248">
        <v>328013.07899999997</v>
      </c>
      <c r="I25" s="248">
        <v>848702.4340000002</v>
      </c>
      <c r="J25" s="248">
        <v>12449268.558728222</v>
      </c>
      <c r="K25" s="93"/>
      <c r="L25" s="94"/>
      <c r="M25" s="89"/>
    </row>
    <row r="26" spans="1:13" ht="12.75">
      <c r="A26" s="360" t="s">
        <v>291</v>
      </c>
      <c r="B26" s="361"/>
      <c r="C26" s="361"/>
      <c r="D26" s="361"/>
      <c r="E26" s="361"/>
      <c r="F26" s="361"/>
      <c r="G26" s="361"/>
      <c r="H26" s="361"/>
      <c r="I26" s="361"/>
      <c r="J26" s="362"/>
      <c r="M26" s="89"/>
    </row>
    <row r="27" spans="1:13" ht="12.75">
      <c r="A27" s="366" t="s">
        <v>304</v>
      </c>
      <c r="B27" s="367"/>
      <c r="C27" s="367"/>
      <c r="D27" s="367"/>
      <c r="E27" s="367"/>
      <c r="F27" s="367"/>
      <c r="G27" s="367"/>
      <c r="H27" s="367"/>
      <c r="I27" s="367"/>
      <c r="J27" s="368"/>
      <c r="M27" s="89"/>
    </row>
    <row r="28" spans="1:13" ht="12.75">
      <c r="A28" s="363" t="s">
        <v>341</v>
      </c>
      <c r="B28" s="364"/>
      <c r="C28" s="364"/>
      <c r="D28" s="364"/>
      <c r="E28" s="364"/>
      <c r="F28" s="364"/>
      <c r="G28" s="364"/>
      <c r="H28" s="364"/>
      <c r="I28" s="364"/>
      <c r="J28" s="365"/>
      <c r="M28" s="89"/>
    </row>
    <row r="29" spans="2:253" ht="12.75">
      <c r="B29" s="359"/>
      <c r="C29" s="359"/>
      <c r="D29" s="359"/>
      <c r="E29" s="359"/>
      <c r="F29" s="359"/>
      <c r="G29" s="359"/>
      <c r="H29" s="359"/>
      <c r="I29" s="359"/>
      <c r="J29" s="359"/>
      <c r="K29" s="100"/>
      <c r="L29" s="100"/>
      <c r="M29" s="8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</row>
    <row r="30" ht="12.75">
      <c r="B30" s="101"/>
    </row>
    <row r="31" ht="12.75">
      <c r="B31" s="101"/>
    </row>
    <row r="32" spans="1:13" ht="12.75">
      <c r="A32" s="102"/>
      <c r="B32" s="66"/>
      <c r="C32" s="94"/>
      <c r="D32" s="94"/>
      <c r="E32" s="94"/>
      <c r="F32" s="94"/>
      <c r="G32" s="94"/>
      <c r="H32" s="94"/>
      <c r="I32" s="94"/>
      <c r="J32" s="94"/>
      <c r="K32" s="93"/>
      <c r="L32" s="94"/>
      <c r="M32" s="89"/>
    </row>
    <row r="33" ht="12.75">
      <c r="B33" s="101"/>
    </row>
    <row r="34" ht="12.75">
      <c r="B34" s="101"/>
    </row>
  </sheetData>
  <sheetProtection/>
  <mergeCells count="18">
    <mergeCell ref="A15:B15"/>
    <mergeCell ref="A23:B23"/>
    <mergeCell ref="B29:J29"/>
    <mergeCell ref="A24:B24"/>
    <mergeCell ref="A26:J26"/>
    <mergeCell ref="A28:J28"/>
    <mergeCell ref="A27:J27"/>
    <mergeCell ref="A16:B16"/>
    <mergeCell ref="A25:B25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5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69" customWidth="1"/>
    <col min="2" max="2" width="45.5" style="69" customWidth="1"/>
    <col min="3" max="5" width="15.83203125" style="69" customWidth="1"/>
    <col min="6" max="6" width="18.5" style="69" customWidth="1"/>
    <col min="7" max="10" width="15.83203125" style="69" customWidth="1"/>
    <col min="11" max="12" width="5.33203125" style="69" customWidth="1"/>
    <col min="13" max="13" width="8.33203125" style="69" customWidth="1"/>
    <col min="14" max="16384" width="5.33203125" style="69" customWidth="1"/>
  </cols>
  <sheetData>
    <row r="1" spans="1:10" ht="12.75">
      <c r="A1" s="348"/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2.75">
      <c r="A2" s="349" t="s">
        <v>36</v>
      </c>
      <c r="B2" s="350"/>
      <c r="C2" s="350"/>
      <c r="D2" s="350"/>
      <c r="E2" s="350"/>
      <c r="F2" s="350"/>
      <c r="G2" s="350"/>
      <c r="H2" s="350"/>
      <c r="I2" s="350"/>
      <c r="J2" s="351"/>
    </row>
    <row r="3" spans="1:10" ht="12.75">
      <c r="A3" s="374" t="s">
        <v>294</v>
      </c>
      <c r="B3" s="375"/>
      <c r="C3" s="375"/>
      <c r="D3" s="375"/>
      <c r="E3" s="375"/>
      <c r="F3" s="375"/>
      <c r="G3" s="375"/>
      <c r="H3" s="375"/>
      <c r="I3" s="375"/>
      <c r="J3" s="376"/>
    </row>
    <row r="4" spans="1:253" ht="12.75">
      <c r="A4" s="377" t="s">
        <v>250</v>
      </c>
      <c r="B4" s="377"/>
      <c r="C4" s="377"/>
      <c r="D4" s="377"/>
      <c r="E4" s="377"/>
      <c r="F4" s="377"/>
      <c r="G4" s="377"/>
      <c r="H4" s="377"/>
      <c r="I4" s="377"/>
      <c r="J4" s="377"/>
      <c r="K4" s="70"/>
      <c r="L4" s="70"/>
      <c r="M4" s="71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</row>
    <row r="5" spans="1:253" ht="12.75" customHeight="1">
      <c r="A5" s="370" t="s">
        <v>4</v>
      </c>
      <c r="B5" s="370" t="s">
        <v>5</v>
      </c>
      <c r="C5" s="370" t="s">
        <v>77</v>
      </c>
      <c r="D5" s="370" t="s">
        <v>170</v>
      </c>
      <c r="E5" s="370" t="s">
        <v>79</v>
      </c>
      <c r="F5" s="370" t="s">
        <v>279</v>
      </c>
      <c r="G5" s="370" t="s">
        <v>193</v>
      </c>
      <c r="H5" s="370" t="s">
        <v>172</v>
      </c>
      <c r="I5" s="370" t="s">
        <v>171</v>
      </c>
      <c r="J5" s="370" t="s">
        <v>92</v>
      </c>
      <c r="K5" s="70"/>
      <c r="L5" s="70"/>
      <c r="M5" s="71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</row>
    <row r="6" spans="1:13" ht="12.75">
      <c r="A6" s="370"/>
      <c r="B6" s="370"/>
      <c r="C6" s="370"/>
      <c r="D6" s="370"/>
      <c r="E6" s="370"/>
      <c r="F6" s="370"/>
      <c r="G6" s="370"/>
      <c r="H6" s="370"/>
      <c r="I6" s="370"/>
      <c r="J6" s="370"/>
      <c r="M6" s="71"/>
    </row>
    <row r="7" spans="1:13" ht="54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M7" s="70"/>
    </row>
    <row r="8" spans="1:13" ht="12.75">
      <c r="A8" s="72">
        <v>67</v>
      </c>
      <c r="B8" s="51" t="s">
        <v>6</v>
      </c>
      <c r="C8" s="75">
        <v>456834.116</v>
      </c>
      <c r="D8" s="75">
        <v>399543.791</v>
      </c>
      <c r="E8" s="75">
        <v>57290.32499999995</v>
      </c>
      <c r="F8" s="75">
        <v>51975.176</v>
      </c>
      <c r="G8" s="75">
        <v>7398.393</v>
      </c>
      <c r="H8" s="75">
        <v>12713.541999999954</v>
      </c>
      <c r="I8" s="75">
        <v>3045.373</v>
      </c>
      <c r="J8" s="75">
        <v>9668.169</v>
      </c>
      <c r="M8" s="73"/>
    </row>
    <row r="9" spans="1:13" ht="12.75">
      <c r="A9" s="74">
        <v>78</v>
      </c>
      <c r="B9" s="53" t="s">
        <v>52</v>
      </c>
      <c r="C9" s="75">
        <v>532884.822</v>
      </c>
      <c r="D9" s="75">
        <v>459810.142</v>
      </c>
      <c r="E9" s="75">
        <v>73074.68000000005</v>
      </c>
      <c r="F9" s="75">
        <v>59755.407</v>
      </c>
      <c r="G9" s="75">
        <v>3549.174</v>
      </c>
      <c r="H9" s="75">
        <v>16868.44700000005</v>
      </c>
      <c r="I9" s="75">
        <v>4916.5</v>
      </c>
      <c r="J9" s="75">
        <v>11951.947</v>
      </c>
      <c r="M9" s="73"/>
    </row>
    <row r="10" spans="1:13" ht="12.75">
      <c r="A10" s="74">
        <v>80</v>
      </c>
      <c r="B10" s="53" t="s">
        <v>7</v>
      </c>
      <c r="C10" s="75">
        <v>140353.312</v>
      </c>
      <c r="D10" s="75">
        <v>119199.489</v>
      </c>
      <c r="E10" s="75">
        <v>21153.823000000004</v>
      </c>
      <c r="F10" s="75">
        <v>11746.718</v>
      </c>
      <c r="G10" s="75">
        <v>3304.503</v>
      </c>
      <c r="H10" s="75">
        <v>12711.608000000004</v>
      </c>
      <c r="I10" s="75">
        <v>3147.741</v>
      </c>
      <c r="J10" s="75">
        <v>9563.867</v>
      </c>
      <c r="M10" s="73"/>
    </row>
    <row r="11" spans="1:13" ht="12.75">
      <c r="A11" s="52">
        <v>81</v>
      </c>
      <c r="B11" s="56" t="s">
        <v>278</v>
      </c>
      <c r="C11" s="75">
        <v>6780.072</v>
      </c>
      <c r="D11" s="75">
        <v>2930.059</v>
      </c>
      <c r="E11" s="75">
        <v>3850.013</v>
      </c>
      <c r="F11" s="75">
        <v>3269.468</v>
      </c>
      <c r="G11" s="75">
        <v>2288.077</v>
      </c>
      <c r="H11" s="75">
        <v>2868.6220000000003</v>
      </c>
      <c r="I11" s="75">
        <v>602.104</v>
      </c>
      <c r="J11" s="75">
        <v>2266.518</v>
      </c>
      <c r="M11" s="73"/>
    </row>
    <row r="12" spans="1:13" ht="12.75">
      <c r="A12" s="74">
        <v>88</v>
      </c>
      <c r="B12" s="53" t="s">
        <v>305</v>
      </c>
      <c r="C12" s="75">
        <v>359745.984</v>
      </c>
      <c r="D12" s="75">
        <v>331586.157</v>
      </c>
      <c r="E12" s="75">
        <v>28159.82699999999</v>
      </c>
      <c r="F12" s="75">
        <v>41185.591</v>
      </c>
      <c r="G12" s="75">
        <v>-81800.851</v>
      </c>
      <c r="H12" s="75">
        <v>-94826.615</v>
      </c>
      <c r="I12" s="75">
        <v>2391.933</v>
      </c>
      <c r="J12" s="75">
        <v>-97218.548</v>
      </c>
      <c r="L12" s="76"/>
      <c r="M12" s="73"/>
    </row>
    <row r="13" spans="1:13" ht="12.75">
      <c r="A13" s="74">
        <v>99</v>
      </c>
      <c r="B13" s="53" t="s">
        <v>8</v>
      </c>
      <c r="C13" s="75">
        <v>473132.059</v>
      </c>
      <c r="D13" s="75">
        <v>415656.303</v>
      </c>
      <c r="E13" s="75">
        <v>57475.755999999994</v>
      </c>
      <c r="F13" s="75">
        <v>52176.268</v>
      </c>
      <c r="G13" s="75">
        <v>9854.121</v>
      </c>
      <c r="H13" s="75">
        <v>15153.608999999997</v>
      </c>
      <c r="I13" s="75">
        <v>3970.516</v>
      </c>
      <c r="J13" s="75">
        <v>11183.093</v>
      </c>
      <c r="M13" s="73"/>
    </row>
    <row r="14" spans="1:13" ht="12.75">
      <c r="A14" s="74">
        <v>107</v>
      </c>
      <c r="B14" s="53" t="s">
        <v>48</v>
      </c>
      <c r="C14" s="75">
        <v>400550.991</v>
      </c>
      <c r="D14" s="75">
        <v>347256.593</v>
      </c>
      <c r="E14" s="75">
        <v>53294.39799999999</v>
      </c>
      <c r="F14" s="75">
        <v>50301.441</v>
      </c>
      <c r="G14" s="75">
        <v>4353.556</v>
      </c>
      <c r="H14" s="75">
        <v>7346.512999999987</v>
      </c>
      <c r="I14" s="75">
        <v>1778.465</v>
      </c>
      <c r="J14" s="75">
        <v>5568.048</v>
      </c>
      <c r="M14" s="73"/>
    </row>
    <row r="15" spans="1:13" ht="12.75">
      <c r="A15" s="77">
        <v>108</v>
      </c>
      <c r="B15" s="59" t="s">
        <v>9</v>
      </c>
      <c r="C15" s="75">
        <v>0</v>
      </c>
      <c r="D15" s="75">
        <v>0</v>
      </c>
      <c r="E15" s="75">
        <v>0</v>
      </c>
      <c r="F15" s="75">
        <v>0</v>
      </c>
      <c r="G15" s="75">
        <v>4.459</v>
      </c>
      <c r="H15" s="75">
        <v>4.459</v>
      </c>
      <c r="I15" s="75">
        <v>0.113</v>
      </c>
      <c r="J15" s="75">
        <v>4.346</v>
      </c>
      <c r="M15" s="73"/>
    </row>
    <row r="16" spans="1:13" ht="12.75">
      <c r="A16" s="358" t="s">
        <v>10</v>
      </c>
      <c r="B16" s="358"/>
      <c r="C16" s="207">
        <v>2370281.3559999997</v>
      </c>
      <c r="D16" s="207">
        <v>2075982.534</v>
      </c>
      <c r="E16" s="207">
        <v>294298.822</v>
      </c>
      <c r="F16" s="207">
        <v>270410.06899999996</v>
      </c>
      <c r="G16" s="207">
        <v>-51048.568</v>
      </c>
      <c r="H16" s="207">
        <v>-27159.81500000001</v>
      </c>
      <c r="I16" s="207">
        <v>19852.745</v>
      </c>
      <c r="J16" s="207">
        <v>-47012.55999999999</v>
      </c>
      <c r="M16" s="73"/>
    </row>
    <row r="17" spans="1:13" ht="12.75">
      <c r="A17" s="298" t="s">
        <v>344</v>
      </c>
      <c r="B17" s="298"/>
      <c r="C17" s="250">
        <v>2010535.3719999997</v>
      </c>
      <c r="D17" s="250">
        <v>1744396.3769999999</v>
      </c>
      <c r="E17" s="250">
        <v>266138.995</v>
      </c>
      <c r="F17" s="250">
        <v>229224.47799999994</v>
      </c>
      <c r="G17" s="250">
        <v>30752.282999999996</v>
      </c>
      <c r="H17" s="250">
        <v>67666.79999999999</v>
      </c>
      <c r="I17" s="250">
        <v>17460.811999999998</v>
      </c>
      <c r="J17" s="250">
        <v>50205.988000000005</v>
      </c>
      <c r="M17" s="73"/>
    </row>
    <row r="18" spans="1:13" ht="12.75">
      <c r="A18" s="72">
        <v>62</v>
      </c>
      <c r="B18" s="60" t="s">
        <v>11</v>
      </c>
      <c r="C18" s="75">
        <v>2663.517</v>
      </c>
      <c r="D18" s="75">
        <v>2526.767</v>
      </c>
      <c r="E18" s="75">
        <v>136.75</v>
      </c>
      <c r="F18" s="75">
        <v>658.155</v>
      </c>
      <c r="G18" s="75">
        <v>570.34</v>
      </c>
      <c r="H18" s="75">
        <v>48.93500000000006</v>
      </c>
      <c r="I18" s="75">
        <v>22.872</v>
      </c>
      <c r="J18" s="75">
        <v>26.063</v>
      </c>
      <c r="L18" s="61"/>
      <c r="M18" s="73"/>
    </row>
    <row r="19" spans="1:13" ht="12.75">
      <c r="A19" s="52">
        <v>63</v>
      </c>
      <c r="B19" s="56" t="s">
        <v>47</v>
      </c>
      <c r="C19" s="75">
        <v>42798.571</v>
      </c>
      <c r="D19" s="75">
        <v>42785.648</v>
      </c>
      <c r="E19" s="75">
        <v>12.923000000002503</v>
      </c>
      <c r="F19" s="75">
        <v>3183.193</v>
      </c>
      <c r="G19" s="75">
        <v>3641.314</v>
      </c>
      <c r="H19" s="75">
        <v>471.04400000000214</v>
      </c>
      <c r="I19" s="75">
        <v>235.211</v>
      </c>
      <c r="J19" s="75">
        <v>235.833</v>
      </c>
      <c r="L19" s="61"/>
      <c r="M19" s="73"/>
    </row>
    <row r="20" spans="1:253" ht="12.75">
      <c r="A20" s="52">
        <v>65</v>
      </c>
      <c r="B20" s="56" t="s">
        <v>12</v>
      </c>
      <c r="C20" s="75">
        <v>28901.745</v>
      </c>
      <c r="D20" s="75">
        <v>28133.305</v>
      </c>
      <c r="E20" s="75">
        <v>768.4399999999987</v>
      </c>
      <c r="F20" s="75">
        <v>2563.093</v>
      </c>
      <c r="G20" s="75">
        <v>1955.152</v>
      </c>
      <c r="H20" s="75">
        <v>160.4989999999989</v>
      </c>
      <c r="I20" s="75">
        <v>0</v>
      </c>
      <c r="J20" s="75">
        <v>160.499</v>
      </c>
      <c r="K20" s="80"/>
      <c r="L20" s="61"/>
      <c r="M20" s="73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</row>
    <row r="21" spans="1:13" ht="12.75">
      <c r="A21" s="52">
        <v>68</v>
      </c>
      <c r="B21" s="56" t="s">
        <v>13</v>
      </c>
      <c r="C21" s="75">
        <v>11914.882</v>
      </c>
      <c r="D21" s="75">
        <v>11751.259</v>
      </c>
      <c r="E21" s="75">
        <v>163.6229999999996</v>
      </c>
      <c r="F21" s="75">
        <v>808.15</v>
      </c>
      <c r="G21" s="75">
        <v>957.237</v>
      </c>
      <c r="H21" s="75">
        <v>312.7099999999996</v>
      </c>
      <c r="I21" s="75">
        <v>124.779</v>
      </c>
      <c r="J21" s="75">
        <v>187.931</v>
      </c>
      <c r="L21" s="61"/>
      <c r="M21" s="73"/>
    </row>
    <row r="22" spans="1:13" ht="12.75">
      <c r="A22" s="52">
        <v>76</v>
      </c>
      <c r="B22" s="56" t="s">
        <v>49</v>
      </c>
      <c r="C22" s="75">
        <v>23924.22</v>
      </c>
      <c r="D22" s="75">
        <v>21314.046</v>
      </c>
      <c r="E22" s="75">
        <v>2610.1740000000027</v>
      </c>
      <c r="F22" s="75">
        <v>3333.796</v>
      </c>
      <c r="G22" s="75">
        <v>873.325</v>
      </c>
      <c r="H22" s="75">
        <v>149.70300000000293</v>
      </c>
      <c r="I22" s="75">
        <v>-88.677</v>
      </c>
      <c r="J22" s="75">
        <v>238.38</v>
      </c>
      <c r="L22" s="61"/>
      <c r="M22" s="73"/>
    </row>
    <row r="23" spans="1:13" ht="12.75">
      <c r="A23" s="77">
        <v>94</v>
      </c>
      <c r="B23" s="63" t="s">
        <v>14</v>
      </c>
      <c r="C23" s="75">
        <v>2069.098</v>
      </c>
      <c r="D23" s="75">
        <v>1723.838</v>
      </c>
      <c r="E23" s="75">
        <v>345.26</v>
      </c>
      <c r="F23" s="75">
        <v>385.716</v>
      </c>
      <c r="G23" s="75">
        <v>63.56</v>
      </c>
      <c r="H23" s="75">
        <v>23.103999999999985</v>
      </c>
      <c r="I23" s="75">
        <v>16.287</v>
      </c>
      <c r="J23" s="75">
        <v>6.817</v>
      </c>
      <c r="L23" s="61"/>
      <c r="M23" s="73"/>
    </row>
    <row r="24" spans="1:13" ht="12.75">
      <c r="A24" s="358" t="s">
        <v>15</v>
      </c>
      <c r="B24" s="358"/>
      <c r="C24" s="207">
        <v>112272.033</v>
      </c>
      <c r="D24" s="207">
        <v>108234.86300000001</v>
      </c>
      <c r="E24" s="207">
        <v>4037.1700000000037</v>
      </c>
      <c r="F24" s="207">
        <v>10932.103</v>
      </c>
      <c r="G24" s="207">
        <v>8060.928</v>
      </c>
      <c r="H24" s="207">
        <v>1165.9950000000038</v>
      </c>
      <c r="I24" s="207">
        <v>310.472</v>
      </c>
      <c r="J24" s="207">
        <v>855.523</v>
      </c>
      <c r="M24" s="73"/>
    </row>
    <row r="25" spans="1:13" ht="12.75">
      <c r="A25" s="358" t="s">
        <v>16</v>
      </c>
      <c r="B25" s="358"/>
      <c r="C25" s="207">
        <v>2482553.3889999995</v>
      </c>
      <c r="D25" s="207">
        <v>2184217.397</v>
      </c>
      <c r="E25" s="207">
        <v>298335.99199999997</v>
      </c>
      <c r="F25" s="207">
        <v>281342.17199999996</v>
      </c>
      <c r="G25" s="207">
        <v>-42987.64</v>
      </c>
      <c r="H25" s="207">
        <v>-25993.820000000007</v>
      </c>
      <c r="I25" s="207">
        <v>20163.217</v>
      </c>
      <c r="J25" s="207">
        <v>-46157.03699999999</v>
      </c>
      <c r="M25" s="82"/>
    </row>
    <row r="26" spans="1:13" ht="12.75">
      <c r="A26" s="299" t="s">
        <v>345</v>
      </c>
      <c r="B26" s="299"/>
      <c r="C26" s="250">
        <v>2122807.405</v>
      </c>
      <c r="D26" s="250">
        <v>1852631.2399999998</v>
      </c>
      <c r="E26" s="250">
        <v>270176.165</v>
      </c>
      <c r="F26" s="250">
        <v>240156.58099999995</v>
      </c>
      <c r="G26" s="250">
        <v>38813.210999999996</v>
      </c>
      <c r="H26" s="250">
        <v>68832.795</v>
      </c>
      <c r="I26" s="250">
        <v>17771.284</v>
      </c>
      <c r="J26" s="250">
        <v>51061.511000000006</v>
      </c>
      <c r="M26" s="82"/>
    </row>
    <row r="27" spans="1:13" ht="12.75">
      <c r="A27" s="378" t="s">
        <v>291</v>
      </c>
      <c r="B27" s="379"/>
      <c r="C27" s="379"/>
      <c r="D27" s="379"/>
      <c r="E27" s="379"/>
      <c r="F27" s="379"/>
      <c r="G27" s="379"/>
      <c r="H27" s="379"/>
      <c r="I27" s="379"/>
      <c r="J27" s="380"/>
      <c r="M27" s="83"/>
    </row>
    <row r="28" spans="1:13" ht="12.75">
      <c r="A28" s="381" t="s">
        <v>252</v>
      </c>
      <c r="B28" s="382"/>
      <c r="C28" s="382"/>
      <c r="D28" s="382"/>
      <c r="E28" s="382"/>
      <c r="F28" s="382"/>
      <c r="G28" s="382"/>
      <c r="H28" s="382"/>
      <c r="I28" s="382"/>
      <c r="J28" s="383"/>
      <c r="M28" s="83"/>
    </row>
    <row r="29" spans="1:13" ht="12.75">
      <c r="A29" s="371" t="s">
        <v>341</v>
      </c>
      <c r="B29" s="372"/>
      <c r="C29" s="372"/>
      <c r="D29" s="372"/>
      <c r="E29" s="372"/>
      <c r="F29" s="372"/>
      <c r="G29" s="372"/>
      <c r="H29" s="372"/>
      <c r="I29" s="372"/>
      <c r="J29" s="373"/>
      <c r="M29" s="83"/>
    </row>
    <row r="30" spans="2:13" ht="12.75">
      <c r="B30" s="369"/>
      <c r="C30" s="369"/>
      <c r="D30" s="369"/>
      <c r="E30" s="369"/>
      <c r="F30" s="369"/>
      <c r="G30" s="369"/>
      <c r="H30" s="369"/>
      <c r="I30" s="369"/>
      <c r="J30" s="369"/>
      <c r="M30" s="83"/>
    </row>
    <row r="31" spans="2:13" ht="12.75">
      <c r="B31" s="369"/>
      <c r="C31" s="369"/>
      <c r="D31" s="369"/>
      <c r="E31" s="369"/>
      <c r="F31" s="369"/>
      <c r="G31" s="369"/>
      <c r="H31" s="369"/>
      <c r="I31" s="369"/>
      <c r="J31" s="369"/>
      <c r="M31" s="83"/>
    </row>
    <row r="32" spans="2:13" ht="12.75">
      <c r="B32" s="84"/>
      <c r="C32" s="85"/>
      <c r="D32" s="85"/>
      <c r="E32" s="85"/>
      <c r="F32" s="85"/>
      <c r="G32" s="85"/>
      <c r="H32" s="85"/>
      <c r="M32" s="83"/>
    </row>
    <row r="33" spans="2:13" ht="12.75">
      <c r="B33" s="84"/>
      <c r="H33" s="85"/>
      <c r="M33" s="83"/>
    </row>
    <row r="34" spans="1:13" ht="12.75">
      <c r="A34" s="86"/>
      <c r="B34" s="66"/>
      <c r="C34" s="87"/>
      <c r="D34" s="87"/>
      <c r="E34" s="87"/>
      <c r="F34" s="87"/>
      <c r="G34" s="87"/>
      <c r="H34" s="87"/>
      <c r="I34" s="87"/>
      <c r="J34" s="87"/>
      <c r="M34" s="73"/>
    </row>
    <row r="35" spans="2:13" ht="12.75">
      <c r="B35" s="84"/>
      <c r="H35" s="85"/>
      <c r="M35" s="83"/>
    </row>
    <row r="36" spans="2:13" ht="12.75">
      <c r="B36" s="84"/>
      <c r="H36" s="85"/>
      <c r="M36" s="83"/>
    </row>
    <row r="37" spans="2:13" ht="12.75">
      <c r="B37" s="84"/>
      <c r="C37" s="85"/>
      <c r="D37" s="85"/>
      <c r="E37" s="85"/>
      <c r="F37" s="85"/>
      <c r="H37" s="85"/>
      <c r="M37" s="70"/>
    </row>
    <row r="38" ht="12.75">
      <c r="B38" s="84"/>
    </row>
    <row r="39" ht="12.75">
      <c r="B39" s="84"/>
    </row>
    <row r="40" ht="12.75">
      <c r="B40" s="84"/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</sheetData>
  <sheetProtection/>
  <mergeCells count="24">
    <mergeCell ref="A27:J27"/>
    <mergeCell ref="B30:J30"/>
    <mergeCell ref="E5:E7"/>
    <mergeCell ref="A28:J28"/>
    <mergeCell ref="A1:J1"/>
    <mergeCell ref="A2:J2"/>
    <mergeCell ref="A3:J3"/>
    <mergeCell ref="J5:J7"/>
    <mergeCell ref="A5:A7"/>
    <mergeCell ref="A4:J4"/>
    <mergeCell ref="G5:G7"/>
    <mergeCell ref="C5:C7"/>
    <mergeCell ref="F5:F7"/>
    <mergeCell ref="B5:B7"/>
    <mergeCell ref="B31:J31"/>
    <mergeCell ref="I5:I7"/>
    <mergeCell ref="A16:B16"/>
    <mergeCell ref="A24:B24"/>
    <mergeCell ref="A25:B25"/>
    <mergeCell ref="A29:J29"/>
    <mergeCell ref="A17:B17"/>
    <mergeCell ref="A26:B26"/>
    <mergeCell ref="D5:D7"/>
    <mergeCell ref="H5:H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2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48.66015625" style="47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48"/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2.75">
      <c r="A2" s="349" t="s">
        <v>37</v>
      </c>
      <c r="B2" s="350"/>
      <c r="C2" s="350"/>
      <c r="D2" s="350"/>
      <c r="E2" s="350"/>
      <c r="F2" s="350"/>
      <c r="G2" s="350"/>
      <c r="H2" s="350"/>
      <c r="I2" s="350"/>
      <c r="J2" s="351"/>
    </row>
    <row r="3" spans="1:10" ht="12.75">
      <c r="A3" s="384" t="s">
        <v>295</v>
      </c>
      <c r="B3" s="385"/>
      <c r="C3" s="385"/>
      <c r="D3" s="385"/>
      <c r="E3" s="385"/>
      <c r="F3" s="385"/>
      <c r="G3" s="385"/>
      <c r="H3" s="385"/>
      <c r="I3" s="385"/>
      <c r="J3" s="386"/>
    </row>
    <row r="4" spans="1:253" ht="12.75">
      <c r="A4" s="389" t="s">
        <v>250</v>
      </c>
      <c r="B4" s="389"/>
      <c r="C4" s="389"/>
      <c r="D4" s="389"/>
      <c r="E4" s="389"/>
      <c r="F4" s="389"/>
      <c r="G4" s="389"/>
      <c r="H4" s="389"/>
      <c r="I4" s="389"/>
      <c r="J4" s="389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387" t="s">
        <v>32</v>
      </c>
      <c r="B5" s="387" t="s">
        <v>5</v>
      </c>
      <c r="C5" s="387" t="s">
        <v>232</v>
      </c>
      <c r="D5" s="387" t="s">
        <v>233</v>
      </c>
      <c r="E5" s="387" t="s">
        <v>234</v>
      </c>
      <c r="F5" s="387" t="s">
        <v>140</v>
      </c>
      <c r="G5" s="387" t="s">
        <v>141</v>
      </c>
      <c r="H5" s="387" t="s">
        <v>142</v>
      </c>
      <c r="I5" s="387" t="s">
        <v>143</v>
      </c>
      <c r="J5" s="387" t="s">
        <v>144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387"/>
      <c r="B7" s="387"/>
      <c r="C7" s="387"/>
      <c r="D7" s="387"/>
      <c r="E7" s="387"/>
      <c r="F7" s="387"/>
      <c r="G7" s="387"/>
      <c r="H7" s="387"/>
      <c r="I7" s="387"/>
      <c r="J7" s="387"/>
      <c r="M7" s="49"/>
    </row>
    <row r="8" spans="1:13" ht="107.25" customHeight="1">
      <c r="A8" s="387"/>
      <c r="B8" s="387"/>
      <c r="C8" s="387"/>
      <c r="D8" s="387"/>
      <c r="E8" s="387"/>
      <c r="F8" s="387"/>
      <c r="G8" s="387"/>
      <c r="H8" s="387"/>
      <c r="I8" s="387"/>
      <c r="J8" s="387"/>
      <c r="M8" s="48"/>
    </row>
    <row r="9" spans="1:13" ht="12.75">
      <c r="A9" s="50">
        <v>67</v>
      </c>
      <c r="B9" s="51" t="s">
        <v>6</v>
      </c>
      <c r="C9" s="54">
        <v>5566.864</v>
      </c>
      <c r="D9" s="54">
        <v>-6387.476</v>
      </c>
      <c r="E9" s="54">
        <v>-15234.757</v>
      </c>
      <c r="F9" s="54">
        <v>-16055.368999999999</v>
      </c>
      <c r="G9" s="55">
        <v>0</v>
      </c>
      <c r="H9" s="54">
        <v>-16055.368999999999</v>
      </c>
      <c r="I9" s="55">
        <v>35158.732</v>
      </c>
      <c r="J9" s="54">
        <v>19103.363000000005</v>
      </c>
      <c r="M9" s="48"/>
    </row>
    <row r="10" spans="1:13" ht="12.75">
      <c r="A10" s="52">
        <v>78</v>
      </c>
      <c r="B10" s="53" t="s">
        <v>52</v>
      </c>
      <c r="C10" s="54">
        <v>6195.05</v>
      </c>
      <c r="D10" s="54">
        <v>1681.871</v>
      </c>
      <c r="E10" s="54">
        <v>-7087.707</v>
      </c>
      <c r="F10" s="54">
        <v>789.2139999999999</v>
      </c>
      <c r="G10" s="55">
        <v>6.14</v>
      </c>
      <c r="H10" s="54">
        <v>795.3539999999999</v>
      </c>
      <c r="I10" s="55">
        <v>2366.247</v>
      </c>
      <c r="J10" s="54">
        <v>3161.6009999999997</v>
      </c>
      <c r="M10" s="48"/>
    </row>
    <row r="11" spans="1:13" ht="12.75">
      <c r="A11" s="52">
        <v>80</v>
      </c>
      <c r="B11" s="53" t="s">
        <v>7</v>
      </c>
      <c r="C11" s="54">
        <v>4829.631</v>
      </c>
      <c r="D11" s="54">
        <v>-4662.367</v>
      </c>
      <c r="E11" s="54">
        <v>18633.738</v>
      </c>
      <c r="F11" s="54">
        <v>18801.002</v>
      </c>
      <c r="G11" s="55">
        <v>0</v>
      </c>
      <c r="H11" s="54">
        <v>18801.002</v>
      </c>
      <c r="I11" s="55">
        <v>4769.098</v>
      </c>
      <c r="J11" s="54">
        <v>23570.1</v>
      </c>
      <c r="M11" s="48"/>
    </row>
    <row r="12" spans="1:13" ht="12.75">
      <c r="A12" s="52">
        <v>81</v>
      </c>
      <c r="B12" s="56" t="s">
        <v>278</v>
      </c>
      <c r="C12" s="54">
        <v>-564.15</v>
      </c>
      <c r="D12" s="54">
        <v>3455.373</v>
      </c>
      <c r="E12" s="54">
        <v>-2125.621</v>
      </c>
      <c r="F12" s="54">
        <v>765.6019999999999</v>
      </c>
      <c r="G12" s="55">
        <v>0</v>
      </c>
      <c r="H12" s="54">
        <v>765.6019999999999</v>
      </c>
      <c r="I12" s="55">
        <v>174.723</v>
      </c>
      <c r="J12" s="54">
        <v>940.3249999999998</v>
      </c>
      <c r="M12" s="48"/>
    </row>
    <row r="13" spans="1:13" ht="12.75">
      <c r="A13" s="52">
        <v>88</v>
      </c>
      <c r="B13" s="53" t="s">
        <v>305</v>
      </c>
      <c r="C13" s="54">
        <v>23644.092</v>
      </c>
      <c r="D13" s="54">
        <v>-22875.321</v>
      </c>
      <c r="E13" s="54">
        <v>-948.172</v>
      </c>
      <c r="F13" s="54">
        <v>-179.40099999999939</v>
      </c>
      <c r="G13" s="55">
        <v>0</v>
      </c>
      <c r="H13" s="54">
        <v>-179.40099999999939</v>
      </c>
      <c r="I13" s="55">
        <v>1049.636</v>
      </c>
      <c r="J13" s="54">
        <v>870.2350000000006</v>
      </c>
      <c r="L13" s="57"/>
      <c r="M13" s="48"/>
    </row>
    <row r="14" spans="1:13" ht="12.75">
      <c r="A14" s="52">
        <v>99</v>
      </c>
      <c r="B14" s="53" t="s">
        <v>8</v>
      </c>
      <c r="C14" s="54">
        <v>5876.165</v>
      </c>
      <c r="D14" s="54">
        <v>54831.302</v>
      </c>
      <c r="E14" s="54">
        <v>-5281.929</v>
      </c>
      <c r="F14" s="54">
        <v>55425.538</v>
      </c>
      <c r="G14" s="55">
        <v>0</v>
      </c>
      <c r="H14" s="54">
        <v>55425.538</v>
      </c>
      <c r="I14" s="55">
        <v>4324.807</v>
      </c>
      <c r="J14" s="54">
        <v>59750.345</v>
      </c>
      <c r="M14" s="48"/>
    </row>
    <row r="15" spans="1:13" ht="12.75">
      <c r="A15" s="52">
        <v>107</v>
      </c>
      <c r="B15" s="53" t="s">
        <v>48</v>
      </c>
      <c r="C15" s="54">
        <v>-2804.732</v>
      </c>
      <c r="D15" s="54">
        <v>-289.211</v>
      </c>
      <c r="E15" s="54">
        <v>2331.037</v>
      </c>
      <c r="F15" s="54">
        <v>-762.9060000000004</v>
      </c>
      <c r="G15" s="55">
        <v>0</v>
      </c>
      <c r="H15" s="54">
        <v>-762.9060000000004</v>
      </c>
      <c r="I15" s="55">
        <v>14360.469</v>
      </c>
      <c r="J15" s="54">
        <v>13597.562999999998</v>
      </c>
      <c r="M15" s="48"/>
    </row>
    <row r="16" spans="1:13" ht="12.75">
      <c r="A16" s="58">
        <v>108</v>
      </c>
      <c r="B16" s="59" t="s">
        <v>9</v>
      </c>
      <c r="C16" s="54">
        <v>-0.418</v>
      </c>
      <c r="D16" s="54">
        <v>2.821</v>
      </c>
      <c r="E16" s="54">
        <v>0</v>
      </c>
      <c r="F16" s="54">
        <v>2.403</v>
      </c>
      <c r="G16" s="55">
        <v>0</v>
      </c>
      <c r="H16" s="54">
        <v>2.403</v>
      </c>
      <c r="I16" s="55">
        <v>73.164</v>
      </c>
      <c r="J16" s="54">
        <v>75.56700000000001</v>
      </c>
      <c r="M16" s="48"/>
    </row>
    <row r="17" spans="1:13" ht="12.75">
      <c r="A17" s="358" t="s">
        <v>10</v>
      </c>
      <c r="B17" s="358"/>
      <c r="C17" s="208">
        <v>42742.502</v>
      </c>
      <c r="D17" s="208">
        <v>25756.992000000006</v>
      </c>
      <c r="E17" s="208">
        <v>-9713.410999999998</v>
      </c>
      <c r="F17" s="208">
        <v>58786.083</v>
      </c>
      <c r="G17" s="208">
        <v>6.14</v>
      </c>
      <c r="H17" s="208">
        <v>58792.223</v>
      </c>
      <c r="I17" s="208">
        <v>62276.876</v>
      </c>
      <c r="J17" s="208">
        <v>121069.09899999999</v>
      </c>
      <c r="M17" s="48"/>
    </row>
    <row r="18" spans="1:13" ht="12.75">
      <c r="A18" s="298" t="s">
        <v>344</v>
      </c>
      <c r="B18" s="298"/>
      <c r="C18" s="251">
        <v>19098.41</v>
      </c>
      <c r="D18" s="251">
        <v>48632.31300000001</v>
      </c>
      <c r="E18" s="251">
        <v>-8765.238999999998</v>
      </c>
      <c r="F18" s="251">
        <v>58965.484</v>
      </c>
      <c r="G18" s="251">
        <v>6.14</v>
      </c>
      <c r="H18" s="251">
        <v>58971.623999999996</v>
      </c>
      <c r="I18" s="251">
        <v>61227.24</v>
      </c>
      <c r="J18" s="251">
        <v>120198.86399999999</v>
      </c>
      <c r="M18" s="48"/>
    </row>
    <row r="19" spans="1:13" ht="12.75">
      <c r="A19" s="50">
        <v>62</v>
      </c>
      <c r="B19" s="60" t="s">
        <v>11</v>
      </c>
      <c r="C19" s="54">
        <v>422.243</v>
      </c>
      <c r="D19" s="54">
        <v>-147</v>
      </c>
      <c r="E19" s="54">
        <v>0</v>
      </c>
      <c r="F19" s="54">
        <v>275.243</v>
      </c>
      <c r="G19" s="55">
        <v>0</v>
      </c>
      <c r="H19" s="54">
        <v>275.243</v>
      </c>
      <c r="I19" s="55">
        <v>12.409</v>
      </c>
      <c r="J19" s="54">
        <v>287.652</v>
      </c>
      <c r="L19" s="61"/>
      <c r="M19" s="48"/>
    </row>
    <row r="20" spans="1:13" ht="12.75">
      <c r="A20" s="52">
        <v>63</v>
      </c>
      <c r="B20" s="56" t="s">
        <v>47</v>
      </c>
      <c r="C20" s="54">
        <v>596.176</v>
      </c>
      <c r="D20" s="54">
        <v>-152.571</v>
      </c>
      <c r="E20" s="54">
        <v>0</v>
      </c>
      <c r="F20" s="54">
        <v>443.605</v>
      </c>
      <c r="G20" s="55">
        <v>0</v>
      </c>
      <c r="H20" s="54">
        <v>443.605</v>
      </c>
      <c r="I20" s="55">
        <v>119.694</v>
      </c>
      <c r="J20" s="54">
        <v>563.299</v>
      </c>
      <c r="L20" s="61"/>
      <c r="M20" s="48"/>
    </row>
    <row r="21" spans="1:253" ht="12.75">
      <c r="A21" s="52">
        <v>65</v>
      </c>
      <c r="B21" s="56" t="s">
        <v>12</v>
      </c>
      <c r="C21" s="54">
        <v>-268.621</v>
      </c>
      <c r="D21" s="54">
        <v>450</v>
      </c>
      <c r="E21" s="54">
        <v>0</v>
      </c>
      <c r="F21" s="54">
        <v>181.37900000000002</v>
      </c>
      <c r="G21" s="55">
        <v>0</v>
      </c>
      <c r="H21" s="54">
        <v>181.37900000000002</v>
      </c>
      <c r="I21" s="55">
        <v>1328.865</v>
      </c>
      <c r="J21" s="54">
        <v>1510.2440000000001</v>
      </c>
      <c r="K21" s="62"/>
      <c r="L21" s="61"/>
      <c r="M21" s="48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13" ht="12.75">
      <c r="A22" s="52">
        <v>68</v>
      </c>
      <c r="B22" s="56" t="s">
        <v>13</v>
      </c>
      <c r="C22" s="54">
        <v>162.921</v>
      </c>
      <c r="D22" s="54">
        <v>-186</v>
      </c>
      <c r="E22" s="54">
        <v>0</v>
      </c>
      <c r="F22" s="54">
        <v>-23.079000000000008</v>
      </c>
      <c r="G22" s="55">
        <v>0</v>
      </c>
      <c r="H22" s="54">
        <v>-23.079000000000008</v>
      </c>
      <c r="I22" s="55">
        <v>92.405</v>
      </c>
      <c r="J22" s="54">
        <v>69.326</v>
      </c>
      <c r="L22" s="61"/>
      <c r="M22" s="48"/>
    </row>
    <row r="23" spans="1:13" ht="12.75">
      <c r="A23" s="52">
        <v>76</v>
      </c>
      <c r="B23" s="56" t="s">
        <v>49</v>
      </c>
      <c r="C23" s="54">
        <v>759.376</v>
      </c>
      <c r="D23" s="54">
        <v>-371.143</v>
      </c>
      <c r="E23" s="54">
        <v>245.265</v>
      </c>
      <c r="F23" s="54">
        <v>633.498</v>
      </c>
      <c r="G23" s="55">
        <v>0</v>
      </c>
      <c r="H23" s="54">
        <v>633.498</v>
      </c>
      <c r="I23" s="55">
        <v>1093.222</v>
      </c>
      <c r="J23" s="54">
        <v>1726.72</v>
      </c>
      <c r="L23" s="61"/>
      <c r="M23" s="48"/>
    </row>
    <row r="24" spans="1:13" ht="12.75">
      <c r="A24" s="58">
        <v>94</v>
      </c>
      <c r="B24" s="63" t="s">
        <v>14</v>
      </c>
      <c r="C24" s="54">
        <v>83.025</v>
      </c>
      <c r="D24" s="54">
        <v>-79.389</v>
      </c>
      <c r="E24" s="54">
        <v>0</v>
      </c>
      <c r="F24" s="54">
        <v>3.63600000000001</v>
      </c>
      <c r="G24" s="55">
        <v>0</v>
      </c>
      <c r="H24" s="54">
        <v>3.63600000000001</v>
      </c>
      <c r="I24" s="55">
        <v>18.478</v>
      </c>
      <c r="J24" s="54">
        <v>22.11400000000001</v>
      </c>
      <c r="L24" s="61"/>
      <c r="M24" s="48"/>
    </row>
    <row r="25" spans="1:13" ht="12.75">
      <c r="A25" s="358" t="s">
        <v>15</v>
      </c>
      <c r="B25" s="358"/>
      <c r="C25" s="208">
        <v>1755.1200000000001</v>
      </c>
      <c r="D25" s="208">
        <v>-486.103</v>
      </c>
      <c r="E25" s="208">
        <v>245.265</v>
      </c>
      <c r="F25" s="208">
        <v>1514.282</v>
      </c>
      <c r="G25" s="208">
        <v>0</v>
      </c>
      <c r="H25" s="208">
        <v>1514.282</v>
      </c>
      <c r="I25" s="208">
        <v>2665.0730000000003</v>
      </c>
      <c r="J25" s="208">
        <v>4179.355</v>
      </c>
      <c r="M25" s="48"/>
    </row>
    <row r="26" spans="1:13" ht="12.75">
      <c r="A26" s="358" t="s">
        <v>16</v>
      </c>
      <c r="B26" s="358"/>
      <c r="C26" s="208">
        <v>44497.622</v>
      </c>
      <c r="D26" s="208">
        <v>25270.889000000006</v>
      </c>
      <c r="E26" s="208">
        <v>-9468.145999999999</v>
      </c>
      <c r="F26" s="208">
        <v>60300.365</v>
      </c>
      <c r="G26" s="208">
        <v>6.14</v>
      </c>
      <c r="H26" s="208">
        <v>60306.505</v>
      </c>
      <c r="I26" s="208">
        <v>64941.94899999999</v>
      </c>
      <c r="J26" s="208">
        <v>125248.45399999998</v>
      </c>
      <c r="M26" s="48"/>
    </row>
    <row r="27" spans="1:13" ht="12.75">
      <c r="A27" s="299" t="s">
        <v>345</v>
      </c>
      <c r="B27" s="299"/>
      <c r="C27" s="251">
        <v>20853.53</v>
      </c>
      <c r="D27" s="251">
        <v>48146.21000000001</v>
      </c>
      <c r="E27" s="251">
        <v>-8519.973999999998</v>
      </c>
      <c r="F27" s="251">
        <v>60479.765999999996</v>
      </c>
      <c r="G27" s="251">
        <v>6.14</v>
      </c>
      <c r="H27" s="251">
        <v>60485.905999999995</v>
      </c>
      <c r="I27" s="251">
        <v>63892.312999999995</v>
      </c>
      <c r="J27" s="251">
        <v>124378.21899999998</v>
      </c>
      <c r="M27" s="48"/>
    </row>
    <row r="28" spans="1:13" ht="12.75">
      <c r="A28" s="390" t="s">
        <v>291</v>
      </c>
      <c r="B28" s="391"/>
      <c r="C28" s="391"/>
      <c r="D28" s="391"/>
      <c r="E28" s="391"/>
      <c r="F28" s="391"/>
      <c r="G28" s="391"/>
      <c r="H28" s="391"/>
      <c r="I28" s="391"/>
      <c r="J28" s="392"/>
      <c r="M28" s="48"/>
    </row>
    <row r="29" spans="1:13" ht="12.75">
      <c r="A29" s="157" t="s">
        <v>341</v>
      </c>
      <c r="B29" s="158"/>
      <c r="C29" s="158"/>
      <c r="D29" s="158"/>
      <c r="E29" s="158"/>
      <c r="F29" s="158"/>
      <c r="G29" s="158"/>
      <c r="H29" s="158"/>
      <c r="I29" s="158"/>
      <c r="J29" s="159"/>
      <c r="M29" s="48"/>
    </row>
    <row r="30" spans="1:253" ht="12.75">
      <c r="A30" s="393"/>
      <c r="B30" s="394"/>
      <c r="C30" s="394"/>
      <c r="D30" s="394"/>
      <c r="E30" s="394"/>
      <c r="F30" s="394"/>
      <c r="G30" s="394"/>
      <c r="H30" s="394"/>
      <c r="I30" s="394"/>
      <c r="J30" s="395"/>
      <c r="K30" s="62"/>
      <c r="L30" s="62"/>
      <c r="M30" s="48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2:253" ht="11.25" customHeight="1">
      <c r="B31" s="388"/>
      <c r="C31" s="388"/>
      <c r="D31" s="388"/>
      <c r="E31" s="388"/>
      <c r="F31" s="388"/>
      <c r="G31" s="388"/>
      <c r="H31" s="388"/>
      <c r="I31" s="388"/>
      <c r="J31" s="388"/>
      <c r="K31" s="62"/>
      <c r="L31" s="62"/>
      <c r="M31" s="48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</row>
    <row r="32" spans="2:10" ht="12.75">
      <c r="B32" s="388"/>
      <c r="C32" s="388"/>
      <c r="D32" s="388"/>
      <c r="E32" s="388"/>
      <c r="F32" s="388"/>
      <c r="G32" s="388"/>
      <c r="H32" s="388"/>
      <c r="I32" s="388"/>
      <c r="J32" s="388"/>
    </row>
    <row r="33" ht="12.75">
      <c r="B33" s="64"/>
    </row>
    <row r="34" spans="1:13" ht="12.75">
      <c r="A34" s="65"/>
      <c r="B34" s="66"/>
      <c r="C34" s="67"/>
      <c r="D34" s="67"/>
      <c r="E34" s="67"/>
      <c r="F34" s="67"/>
      <c r="G34" s="68"/>
      <c r="H34" s="67"/>
      <c r="I34" s="68"/>
      <c r="J34" s="67"/>
      <c r="M34" s="48"/>
    </row>
    <row r="35" ht="12.75">
      <c r="B35" s="64"/>
    </row>
    <row r="36" ht="12.75">
      <c r="B36" s="64"/>
    </row>
    <row r="37" ht="12.75">
      <c r="B37" s="64"/>
    </row>
    <row r="38" ht="12.75">
      <c r="B38" s="64"/>
    </row>
    <row r="40" spans="3:10" ht="12.75">
      <c r="C40" s="68"/>
      <c r="D40" s="68"/>
      <c r="E40" s="68"/>
      <c r="F40" s="68"/>
      <c r="G40" s="68"/>
      <c r="H40" s="68"/>
      <c r="I40" s="68"/>
      <c r="J40" s="68"/>
    </row>
    <row r="41" spans="3:10" ht="12.75">
      <c r="C41" s="68"/>
      <c r="D41" s="68"/>
      <c r="E41" s="68"/>
      <c r="F41" s="68"/>
      <c r="G41" s="68"/>
      <c r="H41" s="68"/>
      <c r="I41" s="68"/>
      <c r="J41" s="68"/>
    </row>
    <row r="42" spans="3:10" ht="12.75">
      <c r="C42" s="68"/>
      <c r="D42" s="68"/>
      <c r="E42" s="68"/>
      <c r="F42" s="68"/>
      <c r="G42" s="68"/>
      <c r="H42" s="68"/>
      <c r="I42" s="68"/>
      <c r="J42" s="68"/>
    </row>
  </sheetData>
  <sheetProtection/>
  <mergeCells count="23">
    <mergeCell ref="A28:J28"/>
    <mergeCell ref="A5:A8"/>
    <mergeCell ref="A30:J30"/>
    <mergeCell ref="D5:D8"/>
    <mergeCell ref="C5:C8"/>
    <mergeCell ref="B5:B8"/>
    <mergeCell ref="A27:B27"/>
    <mergeCell ref="B32:J32"/>
    <mergeCell ref="A17:B17"/>
    <mergeCell ref="A25:B25"/>
    <mergeCell ref="A26:B26"/>
    <mergeCell ref="G5:G8"/>
    <mergeCell ref="A4:J4"/>
    <mergeCell ref="B31:J31"/>
    <mergeCell ref="J5:J8"/>
    <mergeCell ref="F5:F8"/>
    <mergeCell ref="E5:E8"/>
    <mergeCell ref="A1:J1"/>
    <mergeCell ref="A2:J2"/>
    <mergeCell ref="A3:J3"/>
    <mergeCell ref="H5:H8"/>
    <mergeCell ref="I5:I8"/>
    <mergeCell ref="A18:B1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2013-03-08T16:05:01Z</cp:lastPrinted>
  <dcterms:created xsi:type="dcterms:W3CDTF">2001-05-01T21:47:49Z</dcterms:created>
  <dcterms:modified xsi:type="dcterms:W3CDTF">2018-01-04T21:59:06Z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