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0380" windowHeight="6360" tabRatio="778" activeTab="0"/>
  </bookViews>
  <sheets>
    <sheet name="Sus y Des" sheetId="1" r:id="rId1"/>
    <sheet name="enero 2014" sheetId="2" r:id="rId2"/>
    <sheet name="febrero 2014" sheetId="3" r:id="rId3"/>
    <sheet name="marzo 2014" sheetId="4" r:id="rId4"/>
    <sheet name="abril 2014" sheetId="5" r:id="rId5"/>
    <sheet name="mayo 2014" sheetId="6" r:id="rId6"/>
    <sheet name="junio 2014" sheetId="7" r:id="rId7"/>
    <sheet name="julio 2014" sheetId="8" r:id="rId8"/>
    <sheet name="agosto 2014" sheetId="9" r:id="rId9"/>
    <sheet name="septiembre 2014" sheetId="10" r:id="rId10"/>
    <sheet name="octubre 2014" sheetId="11" r:id="rId11"/>
    <sheet name="noviembre 2014" sheetId="12" r:id="rId12"/>
    <sheet name="diciembre 2014" sheetId="13" r:id="rId13"/>
  </sheets>
  <definedNames>
    <definedName name="_Key1" hidden="1">#REF!</definedName>
    <definedName name="_Order1" hidden="1">255</definedName>
    <definedName name="_Order2" hidden="1">255</definedName>
    <definedName name="AB">#REF!</definedName>
    <definedName name="_xlnm.Print_Area" localSheetId="8">'agosto 2014'!$A$1:$P$43</definedName>
    <definedName name="_xlnm.Print_Area" localSheetId="7">'julio 2014'!$A$2:$P$41</definedName>
    <definedName name="Básicas">[0]!Básicas</definedName>
    <definedName name="CE">#REF!</definedName>
    <definedName name="sep" hidden="1">#REF!</definedName>
  </definedNames>
  <calcPr fullCalcOnLoad="1"/>
</workbook>
</file>

<file path=xl/sharedStrings.xml><?xml version="1.0" encoding="utf-8"?>
<sst xmlns="http://schemas.openxmlformats.org/spreadsheetml/2006/main" count="605" uniqueCount="67">
  <si>
    <t>Código</t>
  </si>
  <si>
    <t>Colmena Golden Cross</t>
  </si>
  <si>
    <t>Vida Tres</t>
  </si>
  <si>
    <t>MasVida</t>
  </si>
  <si>
    <t>Banmédica</t>
  </si>
  <si>
    <t>Consalud</t>
  </si>
  <si>
    <t>San Lorenzo</t>
  </si>
  <si>
    <t>Chuquicamata</t>
  </si>
  <si>
    <t>Río Blanco</t>
  </si>
  <si>
    <t>Ferrosalud</t>
  </si>
  <si>
    <t>Cruz del Norte</t>
  </si>
  <si>
    <t>Isapres Abiertas</t>
  </si>
  <si>
    <t>Contratos Suscritos (1)</t>
  </si>
  <si>
    <t>Desahucios por parte de la Isapre (3)</t>
  </si>
  <si>
    <t>Preexistencias no declaradas (3.1)</t>
  </si>
  <si>
    <t>No aviso c./empl. (3.2.)</t>
  </si>
  <si>
    <t>No aviso c./sit. Laboral (3.3)</t>
  </si>
  <si>
    <t>Uso indeb. De beneficios (3.4)</t>
  </si>
  <si>
    <t>Fallecimiento (3.6)</t>
  </si>
  <si>
    <t>No pago de cotiz. (3.5)</t>
  </si>
  <si>
    <t>Pérdida Rel. Laboral (3.7)</t>
  </si>
  <si>
    <t>Otros (3.8)</t>
  </si>
  <si>
    <t>Total Desahucios Isapre</t>
  </si>
  <si>
    <t>Total desahucios (5)</t>
  </si>
  <si>
    <t>Variación neta (6)</t>
  </si>
  <si>
    <t>Total Isapres Abiertas</t>
  </si>
  <si>
    <t>Total Isapres Cerradas</t>
  </si>
  <si>
    <t>Total Sistema</t>
  </si>
  <si>
    <t>Nota:</t>
  </si>
  <si>
    <t>1.- Contratos suscritos</t>
  </si>
  <si>
    <t>2.- Desahucio voluntario</t>
  </si>
  <si>
    <t>3.- Desahucio por parte de la isapre</t>
  </si>
  <si>
    <t xml:space="preserve">      3.1  Por preexistencias no declaradas</t>
  </si>
  <si>
    <t xml:space="preserve">      3.2  No aviso de cambio de empleador</t>
  </si>
  <si>
    <t xml:space="preserve">      3.3  No aviso de cambio de situación laboral</t>
  </si>
  <si>
    <t xml:space="preserve">      3.4  Uso indebido de beneficios</t>
  </si>
  <si>
    <t xml:space="preserve">      3.5  No pago de cotizaciones</t>
  </si>
  <si>
    <t xml:space="preserve">      3.6  Fallecimiento del afiliado </t>
  </si>
  <si>
    <t xml:space="preserve">      3.7  Pérdida de la relación laboral cuando constituya una condición esencial</t>
  </si>
  <si>
    <t xml:space="preserve">      3.8 Otras (especificando la causal y agrupando, según corresponda)</t>
  </si>
  <si>
    <t>4.- Desahucio por mutuo acuerdo</t>
  </si>
  <si>
    <t>5.- Total desahucios</t>
  </si>
  <si>
    <t>6.- Variación neta del mes</t>
  </si>
  <si>
    <t>Desahucios Voluntarios (2)</t>
  </si>
  <si>
    <t>Desahucios  Mutuo acuerdo (4)</t>
  </si>
  <si>
    <t>Fuente: Superintendencia de Salud, Archivo Maestro de Suscripciones y Desahucio de contratos</t>
  </si>
  <si>
    <t>Isapre Fundación</t>
  </si>
  <si>
    <t>Fusat Ltda.</t>
  </si>
  <si>
    <t>Cruz Blanca S.A.</t>
  </si>
  <si>
    <t>SUSCRIPCIÓN Y DESAHUCIO DE CONTRATOS SISTEMA ISAPRE</t>
  </si>
  <si>
    <t>SUSCRIPCIÓN Y DESAHUCIO DE CONTRATOS SISTEMA ISAPRE PROVISIONAL</t>
  </si>
  <si>
    <t>INFORMACIÓN PROVISIONAL SUJETA A MODIFICACIÓN (*)</t>
  </si>
  <si>
    <r>
      <rPr>
        <b/>
        <sz val="10"/>
        <rFont val="Verdana"/>
        <family val="2"/>
      </rPr>
      <t>(*)</t>
    </r>
    <r>
      <rPr>
        <sz val="10"/>
        <rFont val="Verdana"/>
        <family val="2"/>
      </rPr>
      <t xml:space="preserve"> La información es provisional, ya que los nuevos archivos maestros enviados por las isapres están en proceso de validación, dejará de serlo cuando se elimine la palabra </t>
    </r>
    <r>
      <rPr>
        <b/>
        <sz val="10"/>
        <rFont val="Verdana"/>
        <family val="2"/>
      </rPr>
      <t>provisional</t>
    </r>
    <r>
      <rPr>
        <sz val="10"/>
        <rFont val="Verdana"/>
        <family val="2"/>
      </rPr>
      <t>.</t>
    </r>
  </si>
  <si>
    <t xml:space="preserve"> </t>
  </si>
  <si>
    <t>ESTADÍSTICAS DE SUSCRIPCIONES Y DESAHUCIO DE CONTRATOS DE ISAPRE ACUMULADAS AÑO 2014</t>
  </si>
  <si>
    <t>MES ENERO 2014</t>
  </si>
  <si>
    <t>MES FEBRERO 2014</t>
  </si>
  <si>
    <t>MES MARZO 2014</t>
  </si>
  <si>
    <t>MES ABRIL 2014</t>
  </si>
  <si>
    <t>MES MAYO 2014</t>
  </si>
  <si>
    <t>MES JUNIO 2014</t>
  </si>
  <si>
    <t>MES JULIO 2014</t>
  </si>
  <si>
    <t>MES AGOSTO 2014</t>
  </si>
  <si>
    <t>MES SEPTIEMBRE 2014</t>
  </si>
  <si>
    <t>MES OCTUBRE 2014</t>
  </si>
  <si>
    <t>MES NOVIEMBRE 2014</t>
  </si>
  <si>
    <t>MES DICIEMBRE 2014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</si>
</sst>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General_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2"/>
      <name val="TIMES"/>
      <family val="0"/>
    </font>
    <font>
      <sz val="8"/>
      <name val="TIMES"/>
      <family val="0"/>
    </font>
    <font>
      <sz val="12"/>
      <name val="Verdana"/>
      <family val="2"/>
    </font>
    <font>
      <b/>
      <sz val="8.5"/>
      <name val="Verdana"/>
      <family val="2"/>
    </font>
    <font>
      <sz val="8.5"/>
      <name val="Verdana"/>
      <family val="2"/>
    </font>
    <font>
      <b/>
      <sz val="10.5"/>
      <color indexed="63"/>
      <name val="Verdana"/>
      <family val="2"/>
    </font>
    <font>
      <sz val="8.5"/>
      <color indexed="9"/>
      <name val="Verdana"/>
      <family val="2"/>
    </font>
    <font>
      <b/>
      <sz val="12"/>
      <color indexed="63"/>
      <name val="Verdana"/>
      <family val="2"/>
    </font>
    <font>
      <b/>
      <sz val="11"/>
      <color indexed="63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164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4" fillId="0" borderId="0" xfId="52" applyFont="1">
      <alignment/>
      <protection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33" borderId="10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37" fontId="6" fillId="0" borderId="0" xfId="53" applyNumberFormat="1" applyFont="1" applyBorder="1" applyAlignment="1" applyProtection="1">
      <alignment horizontal="center"/>
      <protection/>
    </xf>
    <xf numFmtId="37" fontId="6" fillId="0" borderId="0" xfId="53" applyNumberFormat="1" applyFont="1" applyBorder="1" applyAlignment="1" applyProtection="1">
      <alignment horizontal="left"/>
      <protection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vertical="center" wrapText="1"/>
    </xf>
    <xf numFmtId="3" fontId="6" fillId="0" borderId="11" xfId="0" applyNumberFormat="1" applyFont="1" applyBorder="1" applyAlignment="1">
      <alignment vertical="center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3" fontId="6" fillId="0" borderId="0" xfId="0" applyNumberFormat="1" applyFont="1" applyBorder="1" applyAlignment="1">
      <alignment vertical="center" wrapText="1"/>
    </xf>
    <xf numFmtId="37" fontId="6" fillId="0" borderId="0" xfId="0" applyNumberFormat="1" applyFont="1" applyAlignment="1" applyProtection="1">
      <alignment horizontal="left"/>
      <protection/>
    </xf>
    <xf numFmtId="3" fontId="6" fillId="0" borderId="0" xfId="0" applyNumberFormat="1" applyFont="1" applyFill="1" applyBorder="1" applyAlignment="1">
      <alignment/>
    </xf>
    <xf numFmtId="0" fontId="10" fillId="0" borderId="0" xfId="0" applyFont="1" applyAlignment="1">
      <alignment horizontal="center" vertical="center" wrapText="1"/>
    </xf>
    <xf numFmtId="0" fontId="9" fillId="0" borderId="0" xfId="52" applyFont="1" applyAlignment="1">
      <alignment horizontal="center"/>
      <protection/>
    </xf>
    <xf numFmtId="0" fontId="11" fillId="0" borderId="0" xfId="0" applyFont="1" applyAlignment="1">
      <alignment horizontal="left" wrapText="1"/>
    </xf>
    <xf numFmtId="0" fontId="7" fillId="0" borderId="0" xfId="0" applyFont="1" applyBorder="1" applyAlignment="1">
      <alignment horizontal="center"/>
    </xf>
    <xf numFmtId="0" fontId="8" fillId="33" borderId="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basicas acumuladas 2006" xfId="52"/>
    <cellStyle name="Normal_historia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6629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1</xdr:col>
      <xdr:colOff>114300</xdr:colOff>
      <xdr:row>21</xdr:row>
      <xdr:rowOff>38100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0"/>
          <a:ext cx="9525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76200</xdr:colOff>
      <xdr:row>8</xdr:row>
      <xdr:rowOff>114300</xdr:rowOff>
    </xdr:to>
    <xdr:pic>
      <xdr:nvPicPr>
        <xdr:cNvPr id="2" name="Picture 13" descr="supersaludgob_medi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590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1</xdr:col>
      <xdr:colOff>514350</xdr:colOff>
      <xdr:row>44</xdr:row>
      <xdr:rowOff>57150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48375"/>
          <a:ext cx="9620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1</xdr:col>
      <xdr:colOff>514350</xdr:colOff>
      <xdr:row>44</xdr:row>
      <xdr:rowOff>57150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48375"/>
          <a:ext cx="9620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1</xdr:col>
      <xdr:colOff>514350</xdr:colOff>
      <xdr:row>44</xdr:row>
      <xdr:rowOff>57150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48375"/>
          <a:ext cx="9620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1</xdr:col>
      <xdr:colOff>514350</xdr:colOff>
      <xdr:row>44</xdr:row>
      <xdr:rowOff>57150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48375"/>
          <a:ext cx="9620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1</xdr:col>
      <xdr:colOff>514350</xdr:colOff>
      <xdr:row>44</xdr:row>
      <xdr:rowOff>57150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48375"/>
          <a:ext cx="9620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1</xdr:col>
      <xdr:colOff>514350</xdr:colOff>
      <xdr:row>44</xdr:row>
      <xdr:rowOff>57150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48375"/>
          <a:ext cx="9620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1</xdr:col>
      <xdr:colOff>514350</xdr:colOff>
      <xdr:row>44</xdr:row>
      <xdr:rowOff>57150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48375"/>
          <a:ext cx="9620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1</xdr:col>
      <xdr:colOff>514350</xdr:colOff>
      <xdr:row>44</xdr:row>
      <xdr:rowOff>57150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48375"/>
          <a:ext cx="9620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1</xdr:col>
      <xdr:colOff>514350</xdr:colOff>
      <xdr:row>44</xdr:row>
      <xdr:rowOff>57150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48375"/>
          <a:ext cx="9620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1</xdr:col>
      <xdr:colOff>514350</xdr:colOff>
      <xdr:row>44</xdr:row>
      <xdr:rowOff>57150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48375"/>
          <a:ext cx="9620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1</xdr:col>
      <xdr:colOff>514350</xdr:colOff>
      <xdr:row>44</xdr:row>
      <xdr:rowOff>57150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19800"/>
          <a:ext cx="9620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1</xdr:col>
      <xdr:colOff>514350</xdr:colOff>
      <xdr:row>44</xdr:row>
      <xdr:rowOff>57150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48375"/>
          <a:ext cx="9620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showGridLines="0" tabSelected="1" zoomScalePageLayoutView="0" workbookViewId="0" topLeftCell="A1">
      <selection activeCell="A1" sqref="A1"/>
    </sheetView>
  </sheetViews>
  <sheetFormatPr defaultColWidth="12.57421875" defaultRowHeight="12.75"/>
  <cols>
    <col min="1" max="16384" width="12.57421875" style="1" customWidth="1"/>
  </cols>
  <sheetData>
    <row r="1" ht="15">
      <c r="A1" s="1" t="s">
        <v>53</v>
      </c>
    </row>
    <row r="13" spans="1:11" ht="19.5" customHeight="1">
      <c r="A13" s="18" t="s">
        <v>54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</row>
    <row r="14" spans="1:11" ht="15" customHeight="1">
      <c r="A14" s="17" t="s">
        <v>51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</row>
    <row r="15" spans="1:11" ht="26.25" customHeight="1">
      <c r="A15" s="19" t="s">
        <v>52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</row>
  </sheetData>
  <sheetProtection/>
  <mergeCells count="3">
    <mergeCell ref="A14:K14"/>
    <mergeCell ref="A13:K13"/>
    <mergeCell ref="A15:K15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43"/>
  <sheetViews>
    <sheetView showGridLines="0" zoomScale="67" zoomScaleNormal="67" zoomScalePageLayoutView="0" workbookViewId="0" topLeftCell="A1">
      <selection activeCell="A1" sqref="A1"/>
    </sheetView>
  </sheetViews>
  <sheetFormatPr defaultColWidth="11.421875" defaultRowHeight="12.75"/>
  <cols>
    <col min="1" max="1" width="6.7109375" style="3" bestFit="1" customWidth="1"/>
    <col min="2" max="2" width="16.8515625" style="3" bestFit="1" customWidth="1"/>
    <col min="3" max="3" width="11.421875" style="3" customWidth="1"/>
    <col min="4" max="4" width="15.421875" style="3" bestFit="1" customWidth="1"/>
    <col min="5" max="5" width="15.57421875" style="3" customWidth="1"/>
    <col min="6" max="6" width="13.57421875" style="3" customWidth="1"/>
    <col min="7" max="7" width="13.140625" style="3" customWidth="1"/>
    <col min="8" max="8" width="14.28125" style="3" customWidth="1"/>
    <col min="9" max="12" width="11.7109375" style="3" customWidth="1"/>
    <col min="13" max="13" width="17.57421875" style="3" customWidth="1"/>
    <col min="14" max="14" width="17.7109375" style="3" customWidth="1"/>
    <col min="15" max="15" width="17.8515625" style="3" bestFit="1" customWidth="1"/>
    <col min="16" max="16" width="11.421875" style="3" customWidth="1"/>
    <col min="17" max="17" width="16.7109375" style="3" bestFit="1" customWidth="1"/>
    <col min="18" max="18" width="17.28125" style="3" customWidth="1"/>
    <col min="19" max="16384" width="11.421875" style="3" customWidth="1"/>
  </cols>
  <sheetData>
    <row r="1" ht="10.5">
      <c r="A1" s="2"/>
    </row>
    <row r="2" spans="1:16" ht="13.5">
      <c r="A2" s="20" t="s">
        <v>49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3.5">
      <c r="A3" s="20" t="s">
        <v>63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5" spans="1:16" ht="10.5">
      <c r="A5" s="4"/>
      <c r="B5" s="4"/>
      <c r="C5" s="4"/>
      <c r="D5" s="4"/>
      <c r="E5" s="23" t="s">
        <v>13</v>
      </c>
      <c r="F5" s="23"/>
      <c r="G5" s="23"/>
      <c r="H5" s="23"/>
      <c r="I5" s="23"/>
      <c r="J5" s="23"/>
      <c r="K5" s="23"/>
      <c r="L5" s="23"/>
      <c r="M5" s="4"/>
      <c r="N5" s="4"/>
      <c r="O5" s="4"/>
      <c r="P5" s="4"/>
    </row>
    <row r="6" spans="1:16" ht="10.5">
      <c r="A6" s="21" t="s">
        <v>0</v>
      </c>
      <c r="B6" s="21" t="s">
        <v>11</v>
      </c>
      <c r="C6" s="21" t="s">
        <v>12</v>
      </c>
      <c r="D6" s="21" t="s">
        <v>43</v>
      </c>
      <c r="E6" s="21" t="s">
        <v>14</v>
      </c>
      <c r="F6" s="21" t="s">
        <v>15</v>
      </c>
      <c r="G6" s="21" t="s">
        <v>16</v>
      </c>
      <c r="H6" s="21" t="s">
        <v>17</v>
      </c>
      <c r="I6" s="21" t="s">
        <v>19</v>
      </c>
      <c r="J6" s="21" t="s">
        <v>18</v>
      </c>
      <c r="K6" s="21" t="s">
        <v>20</v>
      </c>
      <c r="L6" s="21" t="s">
        <v>21</v>
      </c>
      <c r="M6" s="21" t="s">
        <v>22</v>
      </c>
      <c r="N6" s="21" t="s">
        <v>44</v>
      </c>
      <c r="O6" s="21" t="s">
        <v>23</v>
      </c>
      <c r="P6" s="21" t="s">
        <v>24</v>
      </c>
    </row>
    <row r="7" spans="1:16" ht="11.25" thickBo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</row>
    <row r="8" spans="1:16" ht="10.5">
      <c r="A8" s="5">
        <v>67</v>
      </c>
      <c r="B8" s="3" t="s">
        <v>1</v>
      </c>
      <c r="C8" s="6">
        <v>3815</v>
      </c>
      <c r="D8" s="6">
        <v>1878</v>
      </c>
      <c r="E8" s="6"/>
      <c r="F8" s="6"/>
      <c r="G8" s="6"/>
      <c r="H8" s="6">
        <v>1</v>
      </c>
      <c r="I8" s="6">
        <v>757</v>
      </c>
      <c r="J8" s="6">
        <v>16</v>
      </c>
      <c r="K8" s="6"/>
      <c r="L8" s="6">
        <v>3</v>
      </c>
      <c r="M8" s="6">
        <f aca="true" t="shared" si="0" ref="M8:M14">SUM(E8:L8)</f>
        <v>777</v>
      </c>
      <c r="N8" s="6">
        <v>101</v>
      </c>
      <c r="O8" s="6">
        <f aca="true" t="shared" si="1" ref="O8:O14">SUM(N8+M8+D8)</f>
        <v>2756</v>
      </c>
      <c r="P8" s="6">
        <f aca="true" t="shared" si="2" ref="P8:P14">SUM(C8-O8)</f>
        <v>1059</v>
      </c>
    </row>
    <row r="9" spans="1:16" ht="10.5">
      <c r="A9" s="5">
        <v>78</v>
      </c>
      <c r="B9" s="3" t="s">
        <v>48</v>
      </c>
      <c r="C9" s="6">
        <v>7227</v>
      </c>
      <c r="D9" s="6">
        <v>2870</v>
      </c>
      <c r="E9" s="6"/>
      <c r="F9" s="6"/>
      <c r="G9" s="6"/>
      <c r="H9" s="6"/>
      <c r="I9" s="6">
        <v>1565</v>
      </c>
      <c r="J9" s="6">
        <v>10</v>
      </c>
      <c r="K9" s="6"/>
      <c r="L9" s="6">
        <v>8</v>
      </c>
      <c r="M9" s="6">
        <f t="shared" si="0"/>
        <v>1583</v>
      </c>
      <c r="N9" s="6">
        <v>137</v>
      </c>
      <c r="O9" s="6">
        <f t="shared" si="1"/>
        <v>4590</v>
      </c>
      <c r="P9" s="6">
        <f t="shared" si="2"/>
        <v>2637</v>
      </c>
    </row>
    <row r="10" spans="1:16" ht="10.5">
      <c r="A10" s="5">
        <v>80</v>
      </c>
      <c r="B10" s="3" t="s">
        <v>2</v>
      </c>
      <c r="C10" s="6">
        <v>511</v>
      </c>
      <c r="D10" s="6">
        <v>519</v>
      </c>
      <c r="E10" s="6"/>
      <c r="F10" s="6"/>
      <c r="G10" s="6"/>
      <c r="H10" s="6">
        <v>5</v>
      </c>
      <c r="I10" s="6">
        <v>83</v>
      </c>
      <c r="J10" s="6"/>
      <c r="K10" s="6">
        <v>149</v>
      </c>
      <c r="L10" s="6"/>
      <c r="M10" s="6">
        <f t="shared" si="0"/>
        <v>237</v>
      </c>
      <c r="N10" s="6">
        <v>5</v>
      </c>
      <c r="O10" s="6">
        <f t="shared" si="1"/>
        <v>761</v>
      </c>
      <c r="P10" s="6">
        <f t="shared" si="2"/>
        <v>-250</v>
      </c>
    </row>
    <row r="11" spans="1:16" ht="10.5">
      <c r="A11" s="7">
        <v>81</v>
      </c>
      <c r="B11" s="8" t="s">
        <v>9</v>
      </c>
      <c r="C11" s="6">
        <v>530</v>
      </c>
      <c r="D11" s="6">
        <v>293</v>
      </c>
      <c r="E11" s="6"/>
      <c r="F11" s="6"/>
      <c r="G11" s="6"/>
      <c r="H11" s="6"/>
      <c r="I11" s="6"/>
      <c r="J11" s="6"/>
      <c r="K11" s="6"/>
      <c r="L11" s="6">
        <v>2</v>
      </c>
      <c r="M11" s="16">
        <f>SUM(E11:L11)</f>
        <v>2</v>
      </c>
      <c r="N11" s="16">
        <v>42</v>
      </c>
      <c r="O11" s="16">
        <f>SUM(N11+M11+D11)</f>
        <v>337</v>
      </c>
      <c r="P11" s="6">
        <f>SUM(C11-O11)</f>
        <v>193</v>
      </c>
    </row>
    <row r="12" spans="1:16" ht="10.5">
      <c r="A12" s="5">
        <v>88</v>
      </c>
      <c r="B12" s="3" t="s">
        <v>3</v>
      </c>
      <c r="C12" s="6">
        <v>4728</v>
      </c>
      <c r="D12" s="6">
        <v>1868</v>
      </c>
      <c r="E12" s="6"/>
      <c r="F12" s="6"/>
      <c r="G12" s="6"/>
      <c r="H12" s="6"/>
      <c r="I12" s="6">
        <v>301</v>
      </c>
      <c r="J12" s="6">
        <v>29</v>
      </c>
      <c r="K12" s="6"/>
      <c r="L12" s="6">
        <v>2</v>
      </c>
      <c r="M12" s="6">
        <f t="shared" si="0"/>
        <v>332</v>
      </c>
      <c r="N12" s="6">
        <v>637</v>
      </c>
      <c r="O12" s="6">
        <f t="shared" si="1"/>
        <v>2837</v>
      </c>
      <c r="P12" s="6">
        <f t="shared" si="2"/>
        <v>1891</v>
      </c>
    </row>
    <row r="13" spans="1:16" ht="10.5">
      <c r="A13" s="5">
        <v>99</v>
      </c>
      <c r="B13" s="3" t="s">
        <v>4</v>
      </c>
      <c r="C13" s="6">
        <v>4098</v>
      </c>
      <c r="D13" s="6">
        <v>2661</v>
      </c>
      <c r="E13" s="6"/>
      <c r="F13" s="6"/>
      <c r="G13" s="6"/>
      <c r="H13" s="6">
        <v>22</v>
      </c>
      <c r="I13" s="6">
        <v>228</v>
      </c>
      <c r="J13" s="6"/>
      <c r="K13" s="6">
        <v>1016</v>
      </c>
      <c r="L13" s="6">
        <v>1</v>
      </c>
      <c r="M13" s="6">
        <f t="shared" si="0"/>
        <v>1267</v>
      </c>
      <c r="N13" s="6">
        <v>47</v>
      </c>
      <c r="O13" s="6">
        <f t="shared" si="1"/>
        <v>3975</v>
      </c>
      <c r="P13" s="6">
        <f t="shared" si="2"/>
        <v>123</v>
      </c>
    </row>
    <row r="14" spans="1:16" ht="10.5">
      <c r="A14" s="5">
        <v>107</v>
      </c>
      <c r="B14" s="3" t="s">
        <v>5</v>
      </c>
      <c r="C14" s="6">
        <v>5023</v>
      </c>
      <c r="D14" s="6">
        <v>3138</v>
      </c>
      <c r="E14" s="6"/>
      <c r="F14" s="6"/>
      <c r="G14" s="6"/>
      <c r="H14" s="6"/>
      <c r="I14" s="6">
        <v>1234</v>
      </c>
      <c r="J14" s="6">
        <v>110</v>
      </c>
      <c r="K14" s="6"/>
      <c r="L14" s="6">
        <v>3</v>
      </c>
      <c r="M14" s="6">
        <f t="shared" si="0"/>
        <v>1347</v>
      </c>
      <c r="N14" s="6">
        <v>17</v>
      </c>
      <c r="O14" s="6">
        <f t="shared" si="1"/>
        <v>4502</v>
      </c>
      <c r="P14" s="6">
        <f t="shared" si="2"/>
        <v>521</v>
      </c>
    </row>
    <row r="15" spans="1:16" ht="10.5">
      <c r="A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2:16" ht="10.5">
      <c r="B16" s="3" t="s">
        <v>25</v>
      </c>
      <c r="C16" s="6">
        <f aca="true" t="shared" si="3" ref="C16:P16">SUM(C8:C14)</f>
        <v>25932</v>
      </c>
      <c r="D16" s="6">
        <f t="shared" si="3"/>
        <v>13227</v>
      </c>
      <c r="E16" s="6">
        <f t="shared" si="3"/>
        <v>0</v>
      </c>
      <c r="F16" s="6">
        <f t="shared" si="3"/>
        <v>0</v>
      </c>
      <c r="G16" s="6">
        <f t="shared" si="3"/>
        <v>0</v>
      </c>
      <c r="H16" s="6">
        <f t="shared" si="3"/>
        <v>28</v>
      </c>
      <c r="I16" s="6">
        <f t="shared" si="3"/>
        <v>4168</v>
      </c>
      <c r="J16" s="6">
        <f t="shared" si="3"/>
        <v>165</v>
      </c>
      <c r="K16" s="6">
        <f t="shared" si="3"/>
        <v>1165</v>
      </c>
      <c r="L16" s="6">
        <f t="shared" si="3"/>
        <v>19</v>
      </c>
      <c r="M16" s="6">
        <f t="shared" si="3"/>
        <v>5545</v>
      </c>
      <c r="N16" s="6">
        <f t="shared" si="3"/>
        <v>986</v>
      </c>
      <c r="O16" s="6">
        <f t="shared" si="3"/>
        <v>19758</v>
      </c>
      <c r="P16" s="6">
        <f t="shared" si="3"/>
        <v>6174</v>
      </c>
    </row>
    <row r="18" spans="1:16" ht="10.5">
      <c r="A18" s="7">
        <v>62</v>
      </c>
      <c r="B18" s="8" t="s">
        <v>6</v>
      </c>
      <c r="C18" s="6"/>
      <c r="D18" s="6">
        <v>2</v>
      </c>
      <c r="E18" s="6"/>
      <c r="F18" s="6"/>
      <c r="G18" s="6"/>
      <c r="H18" s="6"/>
      <c r="I18" s="6"/>
      <c r="J18" s="6"/>
      <c r="K18" s="6"/>
      <c r="L18" s="6"/>
      <c r="M18" s="6">
        <f aca="true" t="shared" si="4" ref="M18:M23">SUM(E18:L18)</f>
        <v>0</v>
      </c>
      <c r="N18" s="6"/>
      <c r="O18" s="6">
        <f aca="true" t="shared" si="5" ref="O18:O23">SUM(N18+M18+D18)</f>
        <v>2</v>
      </c>
      <c r="P18" s="6">
        <f aca="true" t="shared" si="6" ref="P18:P23">SUM(C18-O18)</f>
        <v>-2</v>
      </c>
    </row>
    <row r="19" spans="1:16" ht="10.5">
      <c r="A19" s="7">
        <v>63</v>
      </c>
      <c r="B19" s="8" t="s">
        <v>47</v>
      </c>
      <c r="C19" s="6">
        <v>21</v>
      </c>
      <c r="D19" s="6">
        <v>16</v>
      </c>
      <c r="E19" s="6"/>
      <c r="F19" s="6"/>
      <c r="G19" s="6"/>
      <c r="H19" s="6"/>
      <c r="I19" s="6"/>
      <c r="J19" s="6">
        <v>11</v>
      </c>
      <c r="K19" s="6">
        <v>4</v>
      </c>
      <c r="L19" s="6"/>
      <c r="M19" s="6">
        <f t="shared" si="4"/>
        <v>15</v>
      </c>
      <c r="N19" s="6"/>
      <c r="O19" s="6">
        <f t="shared" si="5"/>
        <v>31</v>
      </c>
      <c r="P19" s="6">
        <f t="shared" si="6"/>
        <v>-10</v>
      </c>
    </row>
    <row r="20" spans="1:16" ht="10.5">
      <c r="A20" s="7">
        <v>65</v>
      </c>
      <c r="B20" s="8" t="s">
        <v>7</v>
      </c>
      <c r="C20" s="6">
        <v>51</v>
      </c>
      <c r="D20" s="6">
        <v>23</v>
      </c>
      <c r="E20" s="6"/>
      <c r="F20" s="6"/>
      <c r="G20" s="6"/>
      <c r="H20" s="6"/>
      <c r="I20" s="6"/>
      <c r="J20" s="6">
        <v>14</v>
      </c>
      <c r="K20" s="6">
        <v>5</v>
      </c>
      <c r="L20" s="6"/>
      <c r="M20" s="6">
        <f t="shared" si="4"/>
        <v>19</v>
      </c>
      <c r="N20" s="6"/>
      <c r="O20" s="6">
        <f t="shared" si="5"/>
        <v>42</v>
      </c>
      <c r="P20" s="6">
        <f t="shared" si="6"/>
        <v>9</v>
      </c>
    </row>
    <row r="21" spans="1:16" ht="10.5">
      <c r="A21" s="7">
        <v>68</v>
      </c>
      <c r="B21" s="8" t="s">
        <v>8</v>
      </c>
      <c r="C21" s="6">
        <v>4</v>
      </c>
      <c r="D21" s="6">
        <v>1</v>
      </c>
      <c r="E21" s="6"/>
      <c r="F21" s="6"/>
      <c r="G21" s="6"/>
      <c r="H21" s="6"/>
      <c r="I21" s="6"/>
      <c r="J21" s="6"/>
      <c r="K21" s="6">
        <v>1</v>
      </c>
      <c r="L21" s="6"/>
      <c r="M21" s="6">
        <f t="shared" si="4"/>
        <v>1</v>
      </c>
      <c r="N21" s="6"/>
      <c r="O21" s="6">
        <f t="shared" si="5"/>
        <v>2</v>
      </c>
      <c r="P21" s="6">
        <f t="shared" si="6"/>
        <v>2</v>
      </c>
    </row>
    <row r="22" spans="1:16" ht="10.5">
      <c r="A22" s="7">
        <v>76</v>
      </c>
      <c r="B22" s="8" t="s">
        <v>46</v>
      </c>
      <c r="C22" s="6">
        <v>39</v>
      </c>
      <c r="D22" s="6">
        <v>11</v>
      </c>
      <c r="E22" s="6"/>
      <c r="F22" s="6"/>
      <c r="G22" s="6"/>
      <c r="H22" s="6"/>
      <c r="I22" s="6">
        <v>5</v>
      </c>
      <c r="J22" s="6">
        <v>13</v>
      </c>
      <c r="K22" s="6">
        <v>7</v>
      </c>
      <c r="L22" s="6">
        <v>1</v>
      </c>
      <c r="M22" s="6">
        <f t="shared" si="4"/>
        <v>26</v>
      </c>
      <c r="N22" s="6"/>
      <c r="O22" s="6">
        <f t="shared" si="5"/>
        <v>37</v>
      </c>
      <c r="P22" s="6">
        <f t="shared" si="6"/>
        <v>2</v>
      </c>
    </row>
    <row r="23" spans="1:16" ht="10.5">
      <c r="A23" s="7">
        <v>94</v>
      </c>
      <c r="B23" s="8" t="s">
        <v>10</v>
      </c>
      <c r="C23" s="6">
        <v>4</v>
      </c>
      <c r="D23" s="6">
        <v>1</v>
      </c>
      <c r="E23" s="6"/>
      <c r="F23" s="6"/>
      <c r="G23" s="6"/>
      <c r="H23" s="6"/>
      <c r="I23" s="6"/>
      <c r="J23" s="6"/>
      <c r="K23" s="6">
        <v>19</v>
      </c>
      <c r="L23" s="6"/>
      <c r="M23" s="6">
        <f t="shared" si="4"/>
        <v>19</v>
      </c>
      <c r="N23" s="6"/>
      <c r="O23" s="6">
        <f t="shared" si="5"/>
        <v>20</v>
      </c>
      <c r="P23" s="6">
        <f t="shared" si="6"/>
        <v>-16</v>
      </c>
    </row>
    <row r="24" spans="1:16" ht="10.5">
      <c r="A24" s="7"/>
      <c r="B24" s="8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2:16" ht="10.5">
      <c r="B25" s="3" t="s">
        <v>26</v>
      </c>
      <c r="C25" s="6">
        <f aca="true" t="shared" si="7" ref="C25:P25">SUM(C18:C23)</f>
        <v>119</v>
      </c>
      <c r="D25" s="6">
        <f t="shared" si="7"/>
        <v>54</v>
      </c>
      <c r="E25" s="6">
        <f t="shared" si="7"/>
        <v>0</v>
      </c>
      <c r="F25" s="6">
        <f t="shared" si="7"/>
        <v>0</v>
      </c>
      <c r="G25" s="6">
        <f t="shared" si="7"/>
        <v>0</v>
      </c>
      <c r="H25" s="6">
        <f t="shared" si="7"/>
        <v>0</v>
      </c>
      <c r="I25" s="6">
        <f t="shared" si="7"/>
        <v>5</v>
      </c>
      <c r="J25" s="6">
        <f t="shared" si="7"/>
        <v>38</v>
      </c>
      <c r="K25" s="6">
        <f t="shared" si="7"/>
        <v>36</v>
      </c>
      <c r="L25" s="6">
        <f t="shared" si="7"/>
        <v>1</v>
      </c>
      <c r="M25" s="6">
        <f t="shared" si="7"/>
        <v>80</v>
      </c>
      <c r="N25" s="6">
        <f t="shared" si="7"/>
        <v>0</v>
      </c>
      <c r="O25" s="6">
        <f t="shared" si="7"/>
        <v>134</v>
      </c>
      <c r="P25" s="6">
        <f t="shared" si="7"/>
        <v>-15</v>
      </c>
    </row>
    <row r="26" spans="3:16" ht="10.5"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s="12" customFormat="1" ht="11.25" thickBot="1">
      <c r="A27" s="9"/>
      <c r="B27" s="10" t="s">
        <v>27</v>
      </c>
      <c r="C27" s="11">
        <f aca="true" t="shared" si="8" ref="C27:P27">SUM(C16+C25)</f>
        <v>26051</v>
      </c>
      <c r="D27" s="11">
        <f t="shared" si="8"/>
        <v>13281</v>
      </c>
      <c r="E27" s="11">
        <f t="shared" si="8"/>
        <v>0</v>
      </c>
      <c r="F27" s="11">
        <f t="shared" si="8"/>
        <v>0</v>
      </c>
      <c r="G27" s="11">
        <f t="shared" si="8"/>
        <v>0</v>
      </c>
      <c r="H27" s="11">
        <f t="shared" si="8"/>
        <v>28</v>
      </c>
      <c r="I27" s="11">
        <f t="shared" si="8"/>
        <v>4173</v>
      </c>
      <c r="J27" s="11">
        <f t="shared" si="8"/>
        <v>203</v>
      </c>
      <c r="K27" s="11">
        <f t="shared" si="8"/>
        <v>1201</v>
      </c>
      <c r="L27" s="11">
        <f t="shared" si="8"/>
        <v>20</v>
      </c>
      <c r="M27" s="11">
        <f t="shared" si="8"/>
        <v>5625</v>
      </c>
      <c r="N27" s="11">
        <f t="shared" si="8"/>
        <v>986</v>
      </c>
      <c r="O27" s="11">
        <f t="shared" si="8"/>
        <v>19892</v>
      </c>
      <c r="P27" s="11">
        <f t="shared" si="8"/>
        <v>6159</v>
      </c>
    </row>
    <row r="28" spans="1:16" s="12" customFormat="1" ht="10.5">
      <c r="A28" s="12" t="str">
        <f>+'octubre 2014'!A28</f>
        <v>Fuente: Superintendencia de Salud, Archivo Maestro de Suscripciones y Desahucio de contratos</v>
      </c>
      <c r="B28" s="13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</row>
    <row r="29" s="12" customFormat="1" ht="10.5">
      <c r="A29" s="12" t="s">
        <v>28</v>
      </c>
    </row>
    <row r="30" s="12" customFormat="1" ht="10.5">
      <c r="A30" s="12" t="s">
        <v>29</v>
      </c>
    </row>
    <row r="31" spans="1:2" s="12" customFormat="1" ht="10.5">
      <c r="A31" s="3" t="s">
        <v>30</v>
      </c>
      <c r="B31" s="3"/>
    </row>
    <row r="32" ht="10.5">
      <c r="A32" s="3" t="s">
        <v>31</v>
      </c>
    </row>
    <row r="33" ht="10.5">
      <c r="A33" s="3" t="s">
        <v>32</v>
      </c>
    </row>
    <row r="34" ht="10.5">
      <c r="A34" s="3" t="s">
        <v>33</v>
      </c>
    </row>
    <row r="35" ht="10.5">
      <c r="A35" s="3" t="s">
        <v>34</v>
      </c>
    </row>
    <row r="36" ht="10.5">
      <c r="A36" s="3" t="s">
        <v>35</v>
      </c>
    </row>
    <row r="37" ht="10.5">
      <c r="A37" s="3" t="s">
        <v>36</v>
      </c>
    </row>
    <row r="38" ht="10.5">
      <c r="A38" s="3" t="s">
        <v>37</v>
      </c>
    </row>
    <row r="39" ht="10.5">
      <c r="A39" s="3" t="s">
        <v>38</v>
      </c>
    </row>
    <row r="40" ht="10.5">
      <c r="A40" s="3" t="s">
        <v>39</v>
      </c>
    </row>
    <row r="41" ht="10.5">
      <c r="A41" s="3" t="s">
        <v>40</v>
      </c>
    </row>
    <row r="42" ht="10.5">
      <c r="A42" s="3" t="s">
        <v>41</v>
      </c>
    </row>
    <row r="43" ht="10.5">
      <c r="A43" s="3" t="s">
        <v>42</v>
      </c>
    </row>
  </sheetData>
  <sheetProtection/>
  <mergeCells count="19">
    <mergeCell ref="I6:I7"/>
    <mergeCell ref="E6:E7"/>
    <mergeCell ref="F6:F7"/>
    <mergeCell ref="G6:G7"/>
    <mergeCell ref="H6:H7"/>
    <mergeCell ref="A6:A7"/>
    <mergeCell ref="B6:B7"/>
    <mergeCell ref="C6:C7"/>
    <mergeCell ref="D6:D7"/>
    <mergeCell ref="A2:P2"/>
    <mergeCell ref="A3:P3"/>
    <mergeCell ref="N6:N7"/>
    <mergeCell ref="O6:O7"/>
    <mergeCell ref="P6:P7"/>
    <mergeCell ref="J6:J7"/>
    <mergeCell ref="K6:K7"/>
    <mergeCell ref="L6:L7"/>
    <mergeCell ref="M6:M7"/>
    <mergeCell ref="E5:L5"/>
  </mergeCells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43"/>
  <sheetViews>
    <sheetView showGridLines="0" zoomScale="67" zoomScaleNormal="67" zoomScalePageLayoutView="0" workbookViewId="0" topLeftCell="A1">
      <selection activeCell="A1" sqref="A1"/>
    </sheetView>
  </sheetViews>
  <sheetFormatPr defaultColWidth="11.421875" defaultRowHeight="12.75"/>
  <cols>
    <col min="1" max="1" width="6.7109375" style="3" bestFit="1" customWidth="1"/>
    <col min="2" max="2" width="16.8515625" style="3" bestFit="1" customWidth="1"/>
    <col min="3" max="3" width="11.421875" style="3" customWidth="1"/>
    <col min="4" max="4" width="15.421875" style="3" bestFit="1" customWidth="1"/>
    <col min="5" max="5" width="15.57421875" style="3" customWidth="1"/>
    <col min="6" max="6" width="13.57421875" style="3" customWidth="1"/>
    <col min="7" max="7" width="13.140625" style="3" customWidth="1"/>
    <col min="8" max="8" width="14.28125" style="3" customWidth="1"/>
    <col min="9" max="12" width="11.7109375" style="3" customWidth="1"/>
    <col min="13" max="13" width="17.57421875" style="3" customWidth="1"/>
    <col min="14" max="14" width="17.7109375" style="3" customWidth="1"/>
    <col min="15" max="15" width="17.8515625" style="3" bestFit="1" customWidth="1"/>
    <col min="16" max="16" width="11.421875" style="3" customWidth="1"/>
    <col min="17" max="17" width="16.7109375" style="3" bestFit="1" customWidth="1"/>
    <col min="18" max="18" width="17.28125" style="3" customWidth="1"/>
    <col min="19" max="16384" width="11.421875" style="3" customWidth="1"/>
  </cols>
  <sheetData>
    <row r="1" ht="10.5">
      <c r="A1" s="2"/>
    </row>
    <row r="2" spans="1:16" ht="13.5">
      <c r="A2" s="20" t="s">
        <v>49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3.5">
      <c r="A3" s="20" t="s">
        <v>64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5" spans="1:16" ht="10.5">
      <c r="A5" s="4"/>
      <c r="B5" s="4"/>
      <c r="C5" s="4"/>
      <c r="D5" s="4"/>
      <c r="E5" s="23" t="s">
        <v>13</v>
      </c>
      <c r="F5" s="23"/>
      <c r="G5" s="23"/>
      <c r="H5" s="23"/>
      <c r="I5" s="23"/>
      <c r="J5" s="23"/>
      <c r="K5" s="23"/>
      <c r="L5" s="23"/>
      <c r="M5" s="4"/>
      <c r="N5" s="4"/>
      <c r="O5" s="4"/>
      <c r="P5" s="4"/>
    </row>
    <row r="6" spans="1:16" ht="10.5">
      <c r="A6" s="21" t="s">
        <v>0</v>
      </c>
      <c r="B6" s="21" t="s">
        <v>11</v>
      </c>
      <c r="C6" s="21" t="s">
        <v>12</v>
      </c>
      <c r="D6" s="21" t="s">
        <v>43</v>
      </c>
      <c r="E6" s="21" t="s">
        <v>14</v>
      </c>
      <c r="F6" s="21" t="s">
        <v>15</v>
      </c>
      <c r="G6" s="21" t="s">
        <v>16</v>
      </c>
      <c r="H6" s="21" t="s">
        <v>17</v>
      </c>
      <c r="I6" s="21" t="s">
        <v>19</v>
      </c>
      <c r="J6" s="21" t="s">
        <v>18</v>
      </c>
      <c r="K6" s="21" t="s">
        <v>20</v>
      </c>
      <c r="L6" s="21" t="s">
        <v>21</v>
      </c>
      <c r="M6" s="21" t="s">
        <v>22</v>
      </c>
      <c r="N6" s="21" t="s">
        <v>44</v>
      </c>
      <c r="O6" s="21" t="s">
        <v>23</v>
      </c>
      <c r="P6" s="21" t="s">
        <v>24</v>
      </c>
    </row>
    <row r="7" spans="1:16" ht="11.25" thickBo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</row>
    <row r="8" spans="1:16" ht="10.5">
      <c r="A8" s="5">
        <v>67</v>
      </c>
      <c r="B8" s="3" t="s">
        <v>1</v>
      </c>
      <c r="C8" s="6">
        <v>4561</v>
      </c>
      <c r="D8" s="6">
        <v>2100</v>
      </c>
      <c r="E8" s="6"/>
      <c r="F8" s="6"/>
      <c r="G8" s="6"/>
      <c r="H8" s="6"/>
      <c r="I8" s="6">
        <v>853</v>
      </c>
      <c r="J8" s="6">
        <v>15</v>
      </c>
      <c r="K8" s="6"/>
      <c r="L8" s="6">
        <v>5</v>
      </c>
      <c r="M8" s="6">
        <f aca="true" t="shared" si="0" ref="M8:M14">SUM(E8:L8)</f>
        <v>873</v>
      </c>
      <c r="N8" s="6">
        <v>120</v>
      </c>
      <c r="O8" s="6">
        <f aca="true" t="shared" si="1" ref="O8:O14">SUM(N8+M8+D8)</f>
        <v>3093</v>
      </c>
      <c r="P8" s="6">
        <f aca="true" t="shared" si="2" ref="P8:P14">SUM(C8-O8)</f>
        <v>1468</v>
      </c>
    </row>
    <row r="9" spans="1:16" ht="10.5">
      <c r="A9" s="5">
        <v>78</v>
      </c>
      <c r="B9" s="3" t="s">
        <v>48</v>
      </c>
      <c r="C9" s="6">
        <v>8067</v>
      </c>
      <c r="D9" s="6">
        <v>3389</v>
      </c>
      <c r="E9" s="6"/>
      <c r="F9" s="6"/>
      <c r="G9" s="6"/>
      <c r="H9" s="6">
        <v>6</v>
      </c>
      <c r="I9" s="6">
        <v>1507</v>
      </c>
      <c r="J9" s="6">
        <v>18</v>
      </c>
      <c r="K9" s="6"/>
      <c r="L9" s="6">
        <v>9</v>
      </c>
      <c r="M9" s="6">
        <f t="shared" si="0"/>
        <v>1540</v>
      </c>
      <c r="N9" s="6">
        <v>176</v>
      </c>
      <c r="O9" s="6">
        <f t="shared" si="1"/>
        <v>5105</v>
      </c>
      <c r="P9" s="6">
        <f t="shared" si="2"/>
        <v>2962</v>
      </c>
    </row>
    <row r="10" spans="1:16" ht="10.5">
      <c r="A10" s="5">
        <v>80</v>
      </c>
      <c r="B10" s="3" t="s">
        <v>2</v>
      </c>
      <c r="C10" s="6">
        <v>667</v>
      </c>
      <c r="D10" s="6">
        <v>577</v>
      </c>
      <c r="E10" s="6"/>
      <c r="F10" s="6"/>
      <c r="G10" s="6"/>
      <c r="H10" s="6"/>
      <c r="I10" s="6">
        <v>32</v>
      </c>
      <c r="J10" s="6"/>
      <c r="K10" s="6">
        <v>21</v>
      </c>
      <c r="L10" s="6">
        <v>7</v>
      </c>
      <c r="M10" s="6">
        <f t="shared" si="0"/>
        <v>60</v>
      </c>
      <c r="N10" s="6">
        <v>8</v>
      </c>
      <c r="O10" s="6">
        <f t="shared" si="1"/>
        <v>645</v>
      </c>
      <c r="P10" s="6">
        <f t="shared" si="2"/>
        <v>22</v>
      </c>
    </row>
    <row r="11" spans="1:16" ht="10.5">
      <c r="A11" s="7">
        <v>81</v>
      </c>
      <c r="B11" s="8" t="s">
        <v>9</v>
      </c>
      <c r="C11" s="6">
        <v>552</v>
      </c>
      <c r="D11" s="6">
        <v>314</v>
      </c>
      <c r="E11" s="6"/>
      <c r="F11" s="6"/>
      <c r="G11" s="6"/>
      <c r="H11" s="6"/>
      <c r="I11" s="6"/>
      <c r="J11" s="6">
        <v>1</v>
      </c>
      <c r="K11" s="6"/>
      <c r="L11" s="6"/>
      <c r="M11" s="6">
        <f>SUM(E11:L11)</f>
        <v>1</v>
      </c>
      <c r="N11" s="6">
        <v>59</v>
      </c>
      <c r="O11" s="6">
        <f>SUM(N11+M11+D11)</f>
        <v>374</v>
      </c>
      <c r="P11" s="6">
        <f>SUM(C11-O11)</f>
        <v>178</v>
      </c>
    </row>
    <row r="12" spans="1:16" ht="10.5">
      <c r="A12" s="5">
        <v>88</v>
      </c>
      <c r="B12" s="3" t="s">
        <v>3</v>
      </c>
      <c r="C12" s="6">
        <v>5901</v>
      </c>
      <c r="D12" s="6">
        <v>2054</v>
      </c>
      <c r="E12" s="6"/>
      <c r="F12" s="6"/>
      <c r="G12" s="6"/>
      <c r="H12" s="6">
        <v>4</v>
      </c>
      <c r="I12" s="6">
        <v>321</v>
      </c>
      <c r="J12" s="6">
        <v>21</v>
      </c>
      <c r="K12" s="6"/>
      <c r="L12" s="6">
        <v>1</v>
      </c>
      <c r="M12" s="6">
        <f t="shared" si="0"/>
        <v>347</v>
      </c>
      <c r="N12" s="6">
        <v>648</v>
      </c>
      <c r="O12" s="6">
        <f t="shared" si="1"/>
        <v>3049</v>
      </c>
      <c r="P12" s="6">
        <f t="shared" si="2"/>
        <v>2852</v>
      </c>
    </row>
    <row r="13" spans="1:16" ht="10.5">
      <c r="A13" s="5">
        <v>99</v>
      </c>
      <c r="B13" s="3" t="s">
        <v>4</v>
      </c>
      <c r="C13" s="6">
        <v>5060</v>
      </c>
      <c r="D13" s="6">
        <v>3118</v>
      </c>
      <c r="E13" s="6"/>
      <c r="F13" s="6"/>
      <c r="G13" s="6"/>
      <c r="H13" s="6"/>
      <c r="I13" s="6">
        <v>52</v>
      </c>
      <c r="J13" s="6"/>
      <c r="K13" s="6">
        <v>696</v>
      </c>
      <c r="L13" s="6">
        <v>64</v>
      </c>
      <c r="M13" s="6">
        <f t="shared" si="0"/>
        <v>812</v>
      </c>
      <c r="N13" s="6">
        <v>35</v>
      </c>
      <c r="O13" s="6">
        <f t="shared" si="1"/>
        <v>3965</v>
      </c>
      <c r="P13" s="6">
        <f t="shared" si="2"/>
        <v>1095</v>
      </c>
    </row>
    <row r="14" spans="1:16" ht="10.5">
      <c r="A14" s="5">
        <v>107</v>
      </c>
      <c r="B14" s="3" t="s">
        <v>5</v>
      </c>
      <c r="C14" s="6">
        <v>6217</v>
      </c>
      <c r="D14" s="6">
        <v>3653</v>
      </c>
      <c r="E14" s="6"/>
      <c r="F14" s="6"/>
      <c r="G14" s="6"/>
      <c r="H14" s="6">
        <v>2</v>
      </c>
      <c r="I14" s="6">
        <v>1049</v>
      </c>
      <c r="J14" s="6">
        <v>124</v>
      </c>
      <c r="K14" s="6"/>
      <c r="L14" s="6">
        <v>6</v>
      </c>
      <c r="M14" s="6">
        <f t="shared" si="0"/>
        <v>1181</v>
      </c>
      <c r="N14" s="6">
        <v>19</v>
      </c>
      <c r="O14" s="6">
        <f t="shared" si="1"/>
        <v>4853</v>
      </c>
      <c r="P14" s="6">
        <f t="shared" si="2"/>
        <v>1364</v>
      </c>
    </row>
    <row r="15" spans="1:16" ht="10.5">
      <c r="A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2:16" ht="10.5">
      <c r="B16" s="3" t="s">
        <v>25</v>
      </c>
      <c r="C16" s="6">
        <f aca="true" t="shared" si="3" ref="C16:P16">SUM(C8:C14)</f>
        <v>31025</v>
      </c>
      <c r="D16" s="6">
        <f t="shared" si="3"/>
        <v>15205</v>
      </c>
      <c r="E16" s="6">
        <f t="shared" si="3"/>
        <v>0</v>
      </c>
      <c r="F16" s="6">
        <f t="shared" si="3"/>
        <v>0</v>
      </c>
      <c r="G16" s="6">
        <f t="shared" si="3"/>
        <v>0</v>
      </c>
      <c r="H16" s="6">
        <f t="shared" si="3"/>
        <v>12</v>
      </c>
      <c r="I16" s="6">
        <f t="shared" si="3"/>
        <v>3814</v>
      </c>
      <c r="J16" s="6">
        <f t="shared" si="3"/>
        <v>179</v>
      </c>
      <c r="K16" s="6">
        <f t="shared" si="3"/>
        <v>717</v>
      </c>
      <c r="L16" s="6">
        <f t="shared" si="3"/>
        <v>92</v>
      </c>
      <c r="M16" s="6">
        <f t="shared" si="3"/>
        <v>4814</v>
      </c>
      <c r="N16" s="6">
        <f t="shared" si="3"/>
        <v>1065</v>
      </c>
      <c r="O16" s="6">
        <f t="shared" si="3"/>
        <v>21084</v>
      </c>
      <c r="P16" s="6">
        <f t="shared" si="3"/>
        <v>9941</v>
      </c>
    </row>
    <row r="18" spans="1:16" ht="10.5">
      <c r="A18" s="7">
        <v>62</v>
      </c>
      <c r="B18" s="8" t="s">
        <v>6</v>
      </c>
      <c r="C18" s="6"/>
      <c r="D18" s="6">
        <v>5</v>
      </c>
      <c r="E18" s="6"/>
      <c r="F18" s="6"/>
      <c r="G18" s="6"/>
      <c r="H18" s="6"/>
      <c r="I18" s="6"/>
      <c r="J18" s="6">
        <v>1</v>
      </c>
      <c r="K18" s="6"/>
      <c r="L18" s="6"/>
      <c r="M18" s="6">
        <f aca="true" t="shared" si="4" ref="M18:M23">SUM(E18:L18)</f>
        <v>1</v>
      </c>
      <c r="N18" s="6"/>
      <c r="O18" s="6">
        <f aca="true" t="shared" si="5" ref="O18:O23">SUM(N18+M18+D18)</f>
        <v>6</v>
      </c>
      <c r="P18" s="6">
        <f aca="true" t="shared" si="6" ref="P18:P23">SUM(C18-O18)</f>
        <v>-6</v>
      </c>
    </row>
    <row r="19" spans="1:16" ht="10.5">
      <c r="A19" s="7">
        <v>63</v>
      </c>
      <c r="B19" s="8" t="s">
        <v>47</v>
      </c>
      <c r="C19" s="6">
        <v>16</v>
      </c>
      <c r="D19" s="6">
        <v>25</v>
      </c>
      <c r="E19" s="6"/>
      <c r="F19" s="6"/>
      <c r="G19" s="6"/>
      <c r="H19" s="6"/>
      <c r="I19" s="6">
        <v>4</v>
      </c>
      <c r="J19" s="6">
        <v>9</v>
      </c>
      <c r="K19" s="6">
        <v>7</v>
      </c>
      <c r="L19" s="6"/>
      <c r="M19" s="6">
        <f t="shared" si="4"/>
        <v>20</v>
      </c>
      <c r="N19" s="6"/>
      <c r="O19" s="6">
        <f t="shared" si="5"/>
        <v>45</v>
      </c>
      <c r="P19" s="6">
        <f t="shared" si="6"/>
        <v>-29</v>
      </c>
    </row>
    <row r="20" spans="1:16" ht="10.5">
      <c r="A20" s="7">
        <v>65</v>
      </c>
      <c r="B20" s="8" t="s">
        <v>7</v>
      </c>
      <c r="C20" s="6">
        <v>26</v>
      </c>
      <c r="D20" s="6">
        <v>24</v>
      </c>
      <c r="E20" s="6"/>
      <c r="F20" s="6"/>
      <c r="G20" s="6"/>
      <c r="H20" s="6"/>
      <c r="I20" s="6"/>
      <c r="J20" s="6">
        <v>2</v>
      </c>
      <c r="K20" s="6">
        <v>12</v>
      </c>
      <c r="L20" s="6"/>
      <c r="M20" s="6">
        <f t="shared" si="4"/>
        <v>14</v>
      </c>
      <c r="N20" s="6"/>
      <c r="O20" s="6">
        <f t="shared" si="5"/>
        <v>38</v>
      </c>
      <c r="P20" s="6">
        <f t="shared" si="6"/>
        <v>-12</v>
      </c>
    </row>
    <row r="21" spans="1:16" ht="10.5">
      <c r="A21" s="7">
        <v>68</v>
      </c>
      <c r="B21" s="8" t="s">
        <v>8</v>
      </c>
      <c r="C21" s="6">
        <v>2</v>
      </c>
      <c r="D21" s="6">
        <v>4</v>
      </c>
      <c r="E21" s="6"/>
      <c r="F21" s="6"/>
      <c r="G21" s="6"/>
      <c r="H21" s="6"/>
      <c r="I21" s="6"/>
      <c r="J21" s="6">
        <v>2</v>
      </c>
      <c r="K21" s="6"/>
      <c r="L21" s="6"/>
      <c r="M21" s="6">
        <f t="shared" si="4"/>
        <v>2</v>
      </c>
      <c r="N21" s="6"/>
      <c r="O21" s="6">
        <f t="shared" si="5"/>
        <v>6</v>
      </c>
      <c r="P21" s="6">
        <f t="shared" si="6"/>
        <v>-4</v>
      </c>
    </row>
    <row r="22" spans="1:16" ht="10.5">
      <c r="A22" s="7">
        <v>76</v>
      </c>
      <c r="B22" s="8" t="s">
        <v>46</v>
      </c>
      <c r="C22" s="6">
        <v>57</v>
      </c>
      <c r="D22" s="6">
        <v>20</v>
      </c>
      <c r="E22" s="6"/>
      <c r="F22" s="6"/>
      <c r="G22" s="6"/>
      <c r="H22" s="6"/>
      <c r="I22" s="6">
        <v>5</v>
      </c>
      <c r="J22" s="6">
        <v>35</v>
      </c>
      <c r="K22" s="6">
        <v>2</v>
      </c>
      <c r="L22" s="6"/>
      <c r="M22" s="6">
        <f t="shared" si="4"/>
        <v>42</v>
      </c>
      <c r="N22" s="6"/>
      <c r="O22" s="6">
        <f t="shared" si="5"/>
        <v>62</v>
      </c>
      <c r="P22" s="6">
        <f t="shared" si="6"/>
        <v>-5</v>
      </c>
    </row>
    <row r="23" spans="1:16" ht="10.5">
      <c r="A23" s="7">
        <v>94</v>
      </c>
      <c r="B23" s="8" t="s">
        <v>10</v>
      </c>
      <c r="C23" s="6">
        <v>8</v>
      </c>
      <c r="D23" s="6"/>
      <c r="E23" s="6"/>
      <c r="F23" s="6"/>
      <c r="G23" s="6"/>
      <c r="H23" s="6"/>
      <c r="I23" s="6"/>
      <c r="J23" s="6"/>
      <c r="K23" s="6"/>
      <c r="L23" s="6">
        <v>6</v>
      </c>
      <c r="M23" s="6">
        <f t="shared" si="4"/>
        <v>6</v>
      </c>
      <c r="N23" s="6"/>
      <c r="O23" s="6">
        <f t="shared" si="5"/>
        <v>6</v>
      </c>
      <c r="P23" s="6">
        <f t="shared" si="6"/>
        <v>2</v>
      </c>
    </row>
    <row r="24" spans="1:16" ht="10.5">
      <c r="A24" s="7"/>
      <c r="B24" s="8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2:16" ht="10.5">
      <c r="B25" s="3" t="s">
        <v>26</v>
      </c>
      <c r="C25" s="6">
        <f aca="true" t="shared" si="7" ref="C25:P25">SUM(C18:C23)</f>
        <v>109</v>
      </c>
      <c r="D25" s="6">
        <f t="shared" si="7"/>
        <v>78</v>
      </c>
      <c r="E25" s="6">
        <f t="shared" si="7"/>
        <v>0</v>
      </c>
      <c r="F25" s="6">
        <f t="shared" si="7"/>
        <v>0</v>
      </c>
      <c r="G25" s="6">
        <f t="shared" si="7"/>
        <v>0</v>
      </c>
      <c r="H25" s="6">
        <f t="shared" si="7"/>
        <v>0</v>
      </c>
      <c r="I25" s="6">
        <f t="shared" si="7"/>
        <v>9</v>
      </c>
      <c r="J25" s="6">
        <f t="shared" si="7"/>
        <v>49</v>
      </c>
      <c r="K25" s="6">
        <f t="shared" si="7"/>
        <v>21</v>
      </c>
      <c r="L25" s="6">
        <f t="shared" si="7"/>
        <v>6</v>
      </c>
      <c r="M25" s="6">
        <f t="shared" si="7"/>
        <v>85</v>
      </c>
      <c r="N25" s="6">
        <f t="shared" si="7"/>
        <v>0</v>
      </c>
      <c r="O25" s="6">
        <f t="shared" si="7"/>
        <v>163</v>
      </c>
      <c r="P25" s="6">
        <f t="shared" si="7"/>
        <v>-54</v>
      </c>
    </row>
    <row r="26" spans="3:16" ht="10.5"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s="12" customFormat="1" ht="11.25" thickBot="1">
      <c r="A27" s="9"/>
      <c r="B27" s="10" t="s">
        <v>27</v>
      </c>
      <c r="C27" s="11">
        <f aca="true" t="shared" si="8" ref="C27:P27">SUM(C16+C25)</f>
        <v>31134</v>
      </c>
      <c r="D27" s="11">
        <f t="shared" si="8"/>
        <v>15283</v>
      </c>
      <c r="E27" s="11">
        <f t="shared" si="8"/>
        <v>0</v>
      </c>
      <c r="F27" s="11">
        <f t="shared" si="8"/>
        <v>0</v>
      </c>
      <c r="G27" s="11">
        <f t="shared" si="8"/>
        <v>0</v>
      </c>
      <c r="H27" s="11">
        <f t="shared" si="8"/>
        <v>12</v>
      </c>
      <c r="I27" s="11">
        <f t="shared" si="8"/>
        <v>3823</v>
      </c>
      <c r="J27" s="11">
        <f t="shared" si="8"/>
        <v>228</v>
      </c>
      <c r="K27" s="11">
        <f t="shared" si="8"/>
        <v>738</v>
      </c>
      <c r="L27" s="11">
        <f t="shared" si="8"/>
        <v>98</v>
      </c>
      <c r="M27" s="11">
        <f t="shared" si="8"/>
        <v>4899</v>
      </c>
      <c r="N27" s="11">
        <f t="shared" si="8"/>
        <v>1065</v>
      </c>
      <c r="O27" s="11">
        <f t="shared" si="8"/>
        <v>21247</v>
      </c>
      <c r="P27" s="11">
        <f t="shared" si="8"/>
        <v>9887</v>
      </c>
    </row>
    <row r="28" spans="1:16" s="12" customFormat="1" ht="10.5">
      <c r="A28" s="12" t="str">
        <f>+'noviembre 2014'!A28</f>
        <v>Fuente: Superintendencia de Salud, Archivo Maestro de Suscripciones y Desahucio de contratos</v>
      </c>
      <c r="B28" s="13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</row>
    <row r="29" s="12" customFormat="1" ht="10.5">
      <c r="A29" s="12" t="s">
        <v>28</v>
      </c>
    </row>
    <row r="30" s="12" customFormat="1" ht="10.5">
      <c r="A30" s="12" t="s">
        <v>29</v>
      </c>
    </row>
    <row r="31" spans="1:2" s="12" customFormat="1" ht="10.5">
      <c r="A31" s="3" t="s">
        <v>30</v>
      </c>
      <c r="B31" s="3"/>
    </row>
    <row r="32" ht="10.5">
      <c r="A32" s="3" t="s">
        <v>31</v>
      </c>
    </row>
    <row r="33" ht="10.5">
      <c r="A33" s="3" t="s">
        <v>32</v>
      </c>
    </row>
    <row r="34" ht="10.5">
      <c r="A34" s="3" t="s">
        <v>33</v>
      </c>
    </row>
    <row r="35" ht="10.5">
      <c r="A35" s="3" t="s">
        <v>34</v>
      </c>
    </row>
    <row r="36" ht="10.5">
      <c r="A36" s="3" t="s">
        <v>35</v>
      </c>
    </row>
    <row r="37" ht="10.5">
      <c r="A37" s="3" t="s">
        <v>36</v>
      </c>
    </row>
    <row r="38" ht="10.5">
      <c r="A38" s="3" t="s">
        <v>37</v>
      </c>
    </row>
    <row r="39" ht="10.5">
      <c r="A39" s="3" t="s">
        <v>38</v>
      </c>
    </row>
    <row r="40" ht="10.5">
      <c r="A40" s="3" t="s">
        <v>39</v>
      </c>
    </row>
    <row r="41" ht="10.5">
      <c r="A41" s="3" t="s">
        <v>40</v>
      </c>
    </row>
    <row r="42" ht="10.5">
      <c r="A42" s="3" t="s">
        <v>41</v>
      </c>
    </row>
    <row r="43" ht="10.5">
      <c r="A43" s="3" t="s">
        <v>42</v>
      </c>
    </row>
  </sheetData>
  <sheetProtection/>
  <mergeCells count="19">
    <mergeCell ref="A6:A7"/>
    <mergeCell ref="B6:B7"/>
    <mergeCell ref="C6:C7"/>
    <mergeCell ref="D6:D7"/>
    <mergeCell ref="I6:I7"/>
    <mergeCell ref="E6:E7"/>
    <mergeCell ref="F6:F7"/>
    <mergeCell ref="G6:G7"/>
    <mergeCell ref="H6:H7"/>
    <mergeCell ref="A2:P2"/>
    <mergeCell ref="A3:P3"/>
    <mergeCell ref="N6:N7"/>
    <mergeCell ref="O6:O7"/>
    <mergeCell ref="P6:P7"/>
    <mergeCell ref="J6:J7"/>
    <mergeCell ref="K6:K7"/>
    <mergeCell ref="L6:L7"/>
    <mergeCell ref="M6:M7"/>
    <mergeCell ref="E5:L5"/>
  </mergeCells>
  <printOptions/>
  <pageMargins left="0.75" right="0.75" top="1" bottom="1" header="0" footer="0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43"/>
  <sheetViews>
    <sheetView showGridLines="0" zoomScale="67" zoomScaleNormal="67" zoomScalePageLayoutView="0" workbookViewId="0" topLeftCell="A1">
      <selection activeCell="A1" sqref="A1"/>
    </sheetView>
  </sheetViews>
  <sheetFormatPr defaultColWidth="11.421875" defaultRowHeight="12.75"/>
  <cols>
    <col min="1" max="1" width="6.7109375" style="3" bestFit="1" customWidth="1"/>
    <col min="2" max="2" width="16.8515625" style="3" bestFit="1" customWidth="1"/>
    <col min="3" max="3" width="11.421875" style="3" customWidth="1"/>
    <col min="4" max="4" width="15.421875" style="3" bestFit="1" customWidth="1"/>
    <col min="5" max="5" width="15.57421875" style="3" customWidth="1"/>
    <col min="6" max="6" width="13.57421875" style="3" customWidth="1"/>
    <col min="7" max="7" width="13.140625" style="3" customWidth="1"/>
    <col min="8" max="8" width="14.28125" style="3" customWidth="1"/>
    <col min="9" max="12" width="11.7109375" style="3" customWidth="1"/>
    <col min="13" max="13" width="17.57421875" style="3" customWidth="1"/>
    <col min="14" max="14" width="17.7109375" style="3" customWidth="1"/>
    <col min="15" max="15" width="17.8515625" style="3" bestFit="1" customWidth="1"/>
    <col min="16" max="16" width="11.421875" style="3" customWidth="1"/>
    <col min="17" max="17" width="16.7109375" style="3" bestFit="1" customWidth="1"/>
    <col min="18" max="18" width="17.28125" style="3" customWidth="1"/>
    <col min="19" max="16384" width="11.421875" style="3" customWidth="1"/>
  </cols>
  <sheetData>
    <row r="1" ht="10.5">
      <c r="A1" s="2"/>
    </row>
    <row r="2" spans="1:16" ht="13.5">
      <c r="A2" s="20" t="s">
        <v>49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3.5">
      <c r="A3" s="20" t="s">
        <v>65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5" spans="1:16" ht="10.5">
      <c r="A5" s="4"/>
      <c r="B5" s="4"/>
      <c r="C5" s="4"/>
      <c r="D5" s="4"/>
      <c r="E5" s="23" t="s">
        <v>13</v>
      </c>
      <c r="F5" s="23"/>
      <c r="G5" s="23"/>
      <c r="H5" s="23"/>
      <c r="I5" s="23"/>
      <c r="J5" s="23"/>
      <c r="K5" s="23"/>
      <c r="L5" s="23"/>
      <c r="M5" s="4"/>
      <c r="N5" s="4"/>
      <c r="O5" s="4"/>
      <c r="P5" s="4"/>
    </row>
    <row r="6" spans="1:16" ht="10.5">
      <c r="A6" s="21" t="s">
        <v>0</v>
      </c>
      <c r="B6" s="21" t="s">
        <v>11</v>
      </c>
      <c r="C6" s="21" t="s">
        <v>12</v>
      </c>
      <c r="D6" s="21" t="s">
        <v>43</v>
      </c>
      <c r="E6" s="21" t="s">
        <v>14</v>
      </c>
      <c r="F6" s="21" t="s">
        <v>15</v>
      </c>
      <c r="G6" s="21" t="s">
        <v>16</v>
      </c>
      <c r="H6" s="21" t="s">
        <v>17</v>
      </c>
      <c r="I6" s="21" t="s">
        <v>19</v>
      </c>
      <c r="J6" s="21" t="s">
        <v>18</v>
      </c>
      <c r="K6" s="21" t="s">
        <v>20</v>
      </c>
      <c r="L6" s="21" t="s">
        <v>21</v>
      </c>
      <c r="M6" s="21" t="s">
        <v>22</v>
      </c>
      <c r="N6" s="21" t="s">
        <v>44</v>
      </c>
      <c r="O6" s="21" t="s">
        <v>23</v>
      </c>
      <c r="P6" s="21" t="s">
        <v>24</v>
      </c>
    </row>
    <row r="7" spans="1:16" ht="11.25" thickBo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</row>
    <row r="8" spans="1:16" ht="10.5">
      <c r="A8" s="5">
        <v>67</v>
      </c>
      <c r="B8" s="3" t="s">
        <v>1</v>
      </c>
      <c r="C8" s="6">
        <v>4070</v>
      </c>
      <c r="D8" s="6">
        <v>1951</v>
      </c>
      <c r="E8" s="6"/>
      <c r="F8" s="6"/>
      <c r="G8" s="6"/>
      <c r="H8" s="6"/>
      <c r="I8" s="6">
        <v>766</v>
      </c>
      <c r="J8" s="6">
        <v>19</v>
      </c>
      <c r="K8" s="6"/>
      <c r="L8" s="6">
        <v>5</v>
      </c>
      <c r="M8" s="6">
        <f aca="true" t="shared" si="0" ref="M8:M14">SUM(E8:L8)</f>
        <v>790</v>
      </c>
      <c r="N8" s="6"/>
      <c r="O8" s="6">
        <f aca="true" t="shared" si="1" ref="O8:O14">SUM(N8+M8+D8)</f>
        <v>2741</v>
      </c>
      <c r="P8" s="6">
        <f aca="true" t="shared" si="2" ref="P8:P14">SUM(C8-O8)</f>
        <v>1329</v>
      </c>
    </row>
    <row r="9" spans="1:16" ht="10.5">
      <c r="A9" s="5">
        <v>78</v>
      </c>
      <c r="B9" s="3" t="s">
        <v>48</v>
      </c>
      <c r="C9" s="6">
        <v>7586</v>
      </c>
      <c r="D9" s="6">
        <v>3049</v>
      </c>
      <c r="E9" s="6"/>
      <c r="F9" s="6"/>
      <c r="G9" s="6"/>
      <c r="H9" s="6">
        <v>1</v>
      </c>
      <c r="I9" s="6">
        <v>804</v>
      </c>
      <c r="J9" s="6">
        <v>12</v>
      </c>
      <c r="K9" s="6"/>
      <c r="L9" s="6">
        <v>4</v>
      </c>
      <c r="M9" s="6">
        <f t="shared" si="0"/>
        <v>821</v>
      </c>
      <c r="N9" s="6"/>
      <c r="O9" s="6">
        <f t="shared" si="1"/>
        <v>3870</v>
      </c>
      <c r="P9" s="6">
        <f t="shared" si="2"/>
        <v>3716</v>
      </c>
    </row>
    <row r="10" spans="1:16" ht="10.5">
      <c r="A10" s="5">
        <v>80</v>
      </c>
      <c r="B10" s="3" t="s">
        <v>2</v>
      </c>
      <c r="C10" s="6">
        <v>625</v>
      </c>
      <c r="D10" s="6">
        <v>562</v>
      </c>
      <c r="E10" s="6"/>
      <c r="F10" s="6"/>
      <c r="G10" s="6"/>
      <c r="H10" s="6"/>
      <c r="I10" s="6">
        <v>208</v>
      </c>
      <c r="J10" s="6"/>
      <c r="K10" s="6">
        <v>66</v>
      </c>
      <c r="L10" s="6">
        <v>8</v>
      </c>
      <c r="M10" s="6">
        <f t="shared" si="0"/>
        <v>282</v>
      </c>
      <c r="N10" s="6">
        <v>115</v>
      </c>
      <c r="O10" s="6">
        <f t="shared" si="1"/>
        <v>959</v>
      </c>
      <c r="P10" s="6">
        <f t="shared" si="2"/>
        <v>-334</v>
      </c>
    </row>
    <row r="11" spans="1:16" ht="10.5">
      <c r="A11" s="7">
        <v>81</v>
      </c>
      <c r="B11" s="8" t="s">
        <v>9</v>
      </c>
      <c r="C11" s="6">
        <v>734</v>
      </c>
      <c r="D11" s="6">
        <v>244</v>
      </c>
      <c r="E11" s="6"/>
      <c r="F11" s="6"/>
      <c r="G11" s="6"/>
      <c r="H11" s="6"/>
      <c r="I11" s="6"/>
      <c r="J11" s="6"/>
      <c r="K11" s="6"/>
      <c r="L11" s="6"/>
      <c r="M11" s="6">
        <f>SUM(E11:L11)</f>
        <v>0</v>
      </c>
      <c r="N11" s="6">
        <v>116</v>
      </c>
      <c r="O11" s="6">
        <f>SUM(N11+M11+D11)</f>
        <v>360</v>
      </c>
      <c r="P11" s="6">
        <f>SUM(C11-O11)</f>
        <v>374</v>
      </c>
    </row>
    <row r="12" spans="1:16" ht="10.5">
      <c r="A12" s="5">
        <v>88</v>
      </c>
      <c r="B12" s="3" t="s">
        <v>3</v>
      </c>
      <c r="C12" s="6">
        <v>5026</v>
      </c>
      <c r="D12" s="6">
        <v>1985</v>
      </c>
      <c r="E12" s="6"/>
      <c r="F12" s="6"/>
      <c r="G12" s="6"/>
      <c r="H12" s="6"/>
      <c r="I12" s="6">
        <v>301</v>
      </c>
      <c r="J12" s="6">
        <v>15</v>
      </c>
      <c r="K12" s="6"/>
      <c r="L12" s="6">
        <v>5</v>
      </c>
      <c r="M12" s="6">
        <f t="shared" si="0"/>
        <v>321</v>
      </c>
      <c r="N12" s="6">
        <v>6</v>
      </c>
      <c r="O12" s="6">
        <f t="shared" si="1"/>
        <v>2312</v>
      </c>
      <c r="P12" s="6">
        <f t="shared" si="2"/>
        <v>2714</v>
      </c>
    </row>
    <row r="13" spans="1:16" ht="10.5">
      <c r="A13" s="5">
        <v>99</v>
      </c>
      <c r="B13" s="3" t="s">
        <v>4</v>
      </c>
      <c r="C13" s="6">
        <v>5014</v>
      </c>
      <c r="D13" s="6">
        <v>2829</v>
      </c>
      <c r="E13" s="6"/>
      <c r="F13" s="6"/>
      <c r="G13" s="6"/>
      <c r="H13" s="6"/>
      <c r="I13" s="6">
        <v>794</v>
      </c>
      <c r="J13" s="6"/>
      <c r="K13" s="6">
        <v>589</v>
      </c>
      <c r="L13" s="6">
        <v>41</v>
      </c>
      <c r="M13" s="6">
        <f t="shared" si="0"/>
        <v>1424</v>
      </c>
      <c r="N13" s="6">
        <v>40</v>
      </c>
      <c r="O13" s="6">
        <f t="shared" si="1"/>
        <v>4293</v>
      </c>
      <c r="P13" s="6">
        <f t="shared" si="2"/>
        <v>721</v>
      </c>
    </row>
    <row r="14" spans="1:16" ht="10.5">
      <c r="A14" s="5">
        <v>107</v>
      </c>
      <c r="B14" s="3" t="s">
        <v>5</v>
      </c>
      <c r="C14" s="6">
        <v>5879</v>
      </c>
      <c r="D14" s="6">
        <v>3315</v>
      </c>
      <c r="E14" s="6"/>
      <c r="F14" s="6"/>
      <c r="G14" s="6"/>
      <c r="H14" s="6">
        <v>1</v>
      </c>
      <c r="I14" s="6">
        <v>1109</v>
      </c>
      <c r="J14" s="6">
        <v>56</v>
      </c>
      <c r="K14" s="6"/>
      <c r="L14" s="6">
        <v>4</v>
      </c>
      <c r="M14" s="6">
        <f t="shared" si="0"/>
        <v>1170</v>
      </c>
      <c r="N14" s="6">
        <v>600</v>
      </c>
      <c r="O14" s="6">
        <f t="shared" si="1"/>
        <v>5085</v>
      </c>
      <c r="P14" s="6">
        <f t="shared" si="2"/>
        <v>794</v>
      </c>
    </row>
    <row r="15" spans="1:16" ht="10.5">
      <c r="A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>
        <v>38</v>
      </c>
      <c r="O15" s="6"/>
      <c r="P15" s="6"/>
    </row>
    <row r="16" spans="2:16" ht="10.5">
      <c r="B16" s="3" t="s">
        <v>25</v>
      </c>
      <c r="C16" s="6">
        <f aca="true" t="shared" si="3" ref="C16:P16">SUM(C8:C14)</f>
        <v>28934</v>
      </c>
      <c r="D16" s="6">
        <f t="shared" si="3"/>
        <v>13935</v>
      </c>
      <c r="E16" s="6">
        <f t="shared" si="3"/>
        <v>0</v>
      </c>
      <c r="F16" s="6">
        <f t="shared" si="3"/>
        <v>0</v>
      </c>
      <c r="G16" s="6">
        <f t="shared" si="3"/>
        <v>0</v>
      </c>
      <c r="H16" s="6">
        <f t="shared" si="3"/>
        <v>2</v>
      </c>
      <c r="I16" s="6">
        <f t="shared" si="3"/>
        <v>3982</v>
      </c>
      <c r="J16" s="6">
        <f t="shared" si="3"/>
        <v>102</v>
      </c>
      <c r="K16" s="6">
        <f t="shared" si="3"/>
        <v>655</v>
      </c>
      <c r="L16" s="6">
        <f t="shared" si="3"/>
        <v>67</v>
      </c>
      <c r="M16" s="6">
        <f t="shared" si="3"/>
        <v>4808</v>
      </c>
      <c r="N16" s="6">
        <v>17</v>
      </c>
      <c r="O16" s="6">
        <f t="shared" si="3"/>
        <v>19620</v>
      </c>
      <c r="P16" s="6">
        <f t="shared" si="3"/>
        <v>9314</v>
      </c>
    </row>
    <row r="18" spans="1:16" ht="10.5">
      <c r="A18" s="7">
        <v>62</v>
      </c>
      <c r="B18" s="8" t="s">
        <v>6</v>
      </c>
      <c r="C18" s="6"/>
      <c r="D18" s="6">
        <v>1</v>
      </c>
      <c r="E18" s="6"/>
      <c r="F18" s="6"/>
      <c r="G18" s="6"/>
      <c r="H18" s="6"/>
      <c r="I18" s="6"/>
      <c r="J18" s="6"/>
      <c r="K18" s="6">
        <v>2</v>
      </c>
      <c r="L18" s="6"/>
      <c r="M18" s="6">
        <f aca="true" t="shared" si="4" ref="M18:M23">SUM(E18:L18)</f>
        <v>2</v>
      </c>
      <c r="N18" s="6"/>
      <c r="O18" s="6">
        <f aca="true" t="shared" si="5" ref="O18:O23">SUM(N18+M18+D18)</f>
        <v>3</v>
      </c>
      <c r="P18" s="6">
        <f aca="true" t="shared" si="6" ref="P18:P23">SUM(C18-O18)</f>
        <v>-3</v>
      </c>
    </row>
    <row r="19" spans="1:16" ht="10.5">
      <c r="A19" s="7">
        <v>63</v>
      </c>
      <c r="B19" s="8" t="s">
        <v>47</v>
      </c>
      <c r="C19" s="6">
        <v>9</v>
      </c>
      <c r="D19" s="6">
        <v>17</v>
      </c>
      <c r="E19" s="6"/>
      <c r="F19" s="6"/>
      <c r="G19" s="6"/>
      <c r="H19" s="6"/>
      <c r="I19" s="6">
        <v>11</v>
      </c>
      <c r="J19" s="6">
        <v>5</v>
      </c>
      <c r="K19" s="6">
        <v>2</v>
      </c>
      <c r="L19" s="6"/>
      <c r="M19" s="6">
        <f t="shared" si="4"/>
        <v>18</v>
      </c>
      <c r="N19" s="6"/>
      <c r="O19" s="6">
        <f t="shared" si="5"/>
        <v>35</v>
      </c>
      <c r="P19" s="6">
        <f t="shared" si="6"/>
        <v>-26</v>
      </c>
    </row>
    <row r="20" spans="1:16" ht="10.5">
      <c r="A20" s="7">
        <v>65</v>
      </c>
      <c r="B20" s="8" t="s">
        <v>7</v>
      </c>
      <c r="C20" s="6">
        <v>40</v>
      </c>
      <c r="D20" s="6">
        <v>25</v>
      </c>
      <c r="E20" s="6"/>
      <c r="F20" s="6"/>
      <c r="G20" s="6"/>
      <c r="H20" s="6"/>
      <c r="I20" s="6"/>
      <c r="J20" s="6">
        <v>3</v>
      </c>
      <c r="K20" s="6">
        <v>10</v>
      </c>
      <c r="L20" s="6"/>
      <c r="M20" s="6">
        <f t="shared" si="4"/>
        <v>13</v>
      </c>
      <c r="N20" s="6"/>
      <c r="O20" s="6">
        <f t="shared" si="5"/>
        <v>38</v>
      </c>
      <c r="P20" s="6">
        <f t="shared" si="6"/>
        <v>2</v>
      </c>
    </row>
    <row r="21" spans="1:16" ht="10.5">
      <c r="A21" s="7">
        <v>68</v>
      </c>
      <c r="B21" s="8" t="s">
        <v>8</v>
      </c>
      <c r="C21" s="6">
        <v>6</v>
      </c>
      <c r="D21" s="6"/>
      <c r="E21" s="6"/>
      <c r="F21" s="6"/>
      <c r="G21" s="6"/>
      <c r="H21" s="6"/>
      <c r="I21" s="6"/>
      <c r="J21" s="6">
        <v>1</v>
      </c>
      <c r="K21" s="6">
        <v>1</v>
      </c>
      <c r="L21" s="6"/>
      <c r="M21" s="6">
        <f t="shared" si="4"/>
        <v>2</v>
      </c>
      <c r="N21" s="6"/>
      <c r="O21" s="6">
        <f t="shared" si="5"/>
        <v>2</v>
      </c>
      <c r="P21" s="6">
        <f t="shared" si="6"/>
        <v>4</v>
      </c>
    </row>
    <row r="22" spans="1:16" ht="10.5">
      <c r="A22" s="7">
        <v>76</v>
      </c>
      <c r="B22" s="8" t="s">
        <v>46</v>
      </c>
      <c r="C22" s="6">
        <v>42</v>
      </c>
      <c r="D22" s="6">
        <v>19</v>
      </c>
      <c r="E22" s="6"/>
      <c r="F22" s="6"/>
      <c r="G22" s="6"/>
      <c r="H22" s="6"/>
      <c r="I22" s="6">
        <v>2</v>
      </c>
      <c r="J22" s="6">
        <v>22</v>
      </c>
      <c r="K22" s="6">
        <v>8</v>
      </c>
      <c r="L22" s="6"/>
      <c r="M22" s="6">
        <f t="shared" si="4"/>
        <v>32</v>
      </c>
      <c r="N22" s="6"/>
      <c r="O22" s="6">
        <f t="shared" si="5"/>
        <v>51</v>
      </c>
      <c r="P22" s="6">
        <f t="shared" si="6"/>
        <v>-9</v>
      </c>
    </row>
    <row r="23" spans="1:16" ht="10.5">
      <c r="A23" s="7">
        <v>94</v>
      </c>
      <c r="B23" s="8" t="s">
        <v>10</v>
      </c>
      <c r="C23" s="6">
        <v>3</v>
      </c>
      <c r="D23" s="6">
        <v>1</v>
      </c>
      <c r="E23" s="6"/>
      <c r="F23" s="6"/>
      <c r="G23" s="6"/>
      <c r="H23" s="6"/>
      <c r="I23" s="6"/>
      <c r="J23" s="6"/>
      <c r="K23" s="6"/>
      <c r="L23" s="6">
        <v>1</v>
      </c>
      <c r="M23" s="6">
        <f t="shared" si="4"/>
        <v>1</v>
      </c>
      <c r="N23" s="6"/>
      <c r="O23" s="6">
        <f t="shared" si="5"/>
        <v>2</v>
      </c>
      <c r="P23" s="6">
        <f t="shared" si="6"/>
        <v>1</v>
      </c>
    </row>
    <row r="24" spans="1:16" ht="10.5">
      <c r="A24" s="7"/>
      <c r="B24" s="8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2:16" ht="10.5">
      <c r="B25" s="3" t="s">
        <v>26</v>
      </c>
      <c r="C25" s="6">
        <f aca="true" t="shared" si="7" ref="C25:P25">SUM(C18:C23)</f>
        <v>100</v>
      </c>
      <c r="D25" s="6">
        <f t="shared" si="7"/>
        <v>63</v>
      </c>
      <c r="E25" s="6">
        <f t="shared" si="7"/>
        <v>0</v>
      </c>
      <c r="F25" s="6">
        <f t="shared" si="7"/>
        <v>0</v>
      </c>
      <c r="G25" s="6">
        <f t="shared" si="7"/>
        <v>0</v>
      </c>
      <c r="H25" s="6">
        <f t="shared" si="7"/>
        <v>0</v>
      </c>
      <c r="I25" s="6">
        <f t="shared" si="7"/>
        <v>13</v>
      </c>
      <c r="J25" s="6">
        <f t="shared" si="7"/>
        <v>31</v>
      </c>
      <c r="K25" s="6">
        <f t="shared" si="7"/>
        <v>23</v>
      </c>
      <c r="L25" s="6">
        <f t="shared" si="7"/>
        <v>1</v>
      </c>
      <c r="M25" s="6">
        <f t="shared" si="7"/>
        <v>68</v>
      </c>
      <c r="N25" s="6">
        <f t="shared" si="7"/>
        <v>0</v>
      </c>
      <c r="O25" s="6">
        <f t="shared" si="7"/>
        <v>131</v>
      </c>
      <c r="P25" s="6">
        <f t="shared" si="7"/>
        <v>-31</v>
      </c>
    </row>
    <row r="26" spans="3:16" ht="10.5"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s="12" customFormat="1" ht="11.25" thickBot="1">
      <c r="A27" s="9"/>
      <c r="B27" s="10" t="s">
        <v>27</v>
      </c>
      <c r="C27" s="11">
        <f aca="true" t="shared" si="8" ref="C27:P27">SUM(C16+C25)</f>
        <v>29034</v>
      </c>
      <c r="D27" s="11">
        <f t="shared" si="8"/>
        <v>13998</v>
      </c>
      <c r="E27" s="11">
        <f t="shared" si="8"/>
        <v>0</v>
      </c>
      <c r="F27" s="11">
        <f t="shared" si="8"/>
        <v>0</v>
      </c>
      <c r="G27" s="11">
        <f t="shared" si="8"/>
        <v>0</v>
      </c>
      <c r="H27" s="11">
        <f t="shared" si="8"/>
        <v>2</v>
      </c>
      <c r="I27" s="11">
        <f t="shared" si="8"/>
        <v>3995</v>
      </c>
      <c r="J27" s="11">
        <f t="shared" si="8"/>
        <v>133</v>
      </c>
      <c r="K27" s="11">
        <f t="shared" si="8"/>
        <v>678</v>
      </c>
      <c r="L27" s="11">
        <f t="shared" si="8"/>
        <v>68</v>
      </c>
      <c r="M27" s="11">
        <f t="shared" si="8"/>
        <v>4876</v>
      </c>
      <c r="N27" s="11">
        <f t="shared" si="8"/>
        <v>17</v>
      </c>
      <c r="O27" s="11">
        <f t="shared" si="8"/>
        <v>19751</v>
      </c>
      <c r="P27" s="11">
        <f t="shared" si="8"/>
        <v>9283</v>
      </c>
    </row>
    <row r="28" spans="1:16" s="12" customFormat="1" ht="10.5">
      <c r="A28" s="12" t="str">
        <f>+'diciembre 2014'!A28</f>
        <v>Fuente: Superintendencia de Salud, Archivo Maestro de Suscripciones y Desahucio de contratos</v>
      </c>
      <c r="B28" s="13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</row>
    <row r="29" s="12" customFormat="1" ht="10.5">
      <c r="A29" s="12" t="s">
        <v>28</v>
      </c>
    </row>
    <row r="30" s="12" customFormat="1" ht="10.5">
      <c r="A30" s="12" t="s">
        <v>29</v>
      </c>
    </row>
    <row r="31" spans="1:2" s="12" customFormat="1" ht="10.5">
      <c r="A31" s="3" t="s">
        <v>30</v>
      </c>
      <c r="B31" s="3"/>
    </row>
    <row r="32" ht="10.5">
      <c r="A32" s="3" t="s">
        <v>31</v>
      </c>
    </row>
    <row r="33" ht="10.5">
      <c r="A33" s="3" t="s">
        <v>32</v>
      </c>
    </row>
    <row r="34" ht="10.5">
      <c r="A34" s="3" t="s">
        <v>33</v>
      </c>
    </row>
    <row r="35" ht="10.5">
      <c r="A35" s="3" t="s">
        <v>34</v>
      </c>
    </row>
    <row r="36" ht="10.5">
      <c r="A36" s="3" t="s">
        <v>35</v>
      </c>
    </row>
    <row r="37" ht="10.5">
      <c r="A37" s="3" t="s">
        <v>36</v>
      </c>
    </row>
    <row r="38" ht="10.5">
      <c r="A38" s="3" t="s">
        <v>37</v>
      </c>
    </row>
    <row r="39" ht="10.5">
      <c r="A39" s="3" t="s">
        <v>38</v>
      </c>
    </row>
    <row r="40" ht="10.5">
      <c r="A40" s="3" t="s">
        <v>39</v>
      </c>
    </row>
    <row r="41" ht="10.5">
      <c r="A41" s="3" t="s">
        <v>40</v>
      </c>
    </row>
    <row r="42" ht="10.5">
      <c r="A42" s="3" t="s">
        <v>41</v>
      </c>
    </row>
    <row r="43" ht="10.5">
      <c r="A43" s="3" t="s">
        <v>42</v>
      </c>
    </row>
  </sheetData>
  <sheetProtection/>
  <mergeCells count="19">
    <mergeCell ref="I6:I7"/>
    <mergeCell ref="E6:E7"/>
    <mergeCell ref="F6:F7"/>
    <mergeCell ref="G6:G7"/>
    <mergeCell ref="H6:H7"/>
    <mergeCell ref="A6:A7"/>
    <mergeCell ref="B6:B7"/>
    <mergeCell ref="C6:C7"/>
    <mergeCell ref="D6:D7"/>
    <mergeCell ref="A2:P2"/>
    <mergeCell ref="A3:P3"/>
    <mergeCell ref="N6:N7"/>
    <mergeCell ref="O6:O7"/>
    <mergeCell ref="P6:P7"/>
    <mergeCell ref="J6:J7"/>
    <mergeCell ref="K6:K7"/>
    <mergeCell ref="L6:L7"/>
    <mergeCell ref="M6:M7"/>
    <mergeCell ref="E5:L5"/>
  </mergeCells>
  <printOptions/>
  <pageMargins left="0.75" right="0.75" top="1" bottom="1" header="0" footer="0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43"/>
  <sheetViews>
    <sheetView showGridLines="0" zoomScale="67" zoomScaleNormal="67" zoomScalePageLayoutView="0" workbookViewId="0" topLeftCell="A1">
      <selection activeCell="A1" sqref="A1"/>
    </sheetView>
  </sheetViews>
  <sheetFormatPr defaultColWidth="11.421875" defaultRowHeight="12.75"/>
  <cols>
    <col min="1" max="1" width="6.7109375" style="3" bestFit="1" customWidth="1"/>
    <col min="2" max="2" width="16.8515625" style="3" bestFit="1" customWidth="1"/>
    <col min="3" max="3" width="11.421875" style="3" customWidth="1"/>
    <col min="4" max="4" width="15.421875" style="3" bestFit="1" customWidth="1"/>
    <col min="5" max="5" width="15.57421875" style="3" customWidth="1"/>
    <col min="6" max="6" width="13.57421875" style="3" customWidth="1"/>
    <col min="7" max="7" width="13.140625" style="3" customWidth="1"/>
    <col min="8" max="8" width="14.28125" style="3" customWidth="1"/>
    <col min="9" max="12" width="11.7109375" style="3" customWidth="1"/>
    <col min="13" max="13" width="17.57421875" style="3" customWidth="1"/>
    <col min="14" max="14" width="17.7109375" style="3" customWidth="1"/>
    <col min="15" max="15" width="17.8515625" style="3" bestFit="1" customWidth="1"/>
    <col min="16" max="16" width="11.421875" style="3" customWidth="1"/>
    <col min="17" max="17" width="16.7109375" style="3" bestFit="1" customWidth="1"/>
    <col min="18" max="18" width="17.28125" style="3" customWidth="1"/>
    <col min="19" max="16384" width="11.421875" style="3" customWidth="1"/>
  </cols>
  <sheetData>
    <row r="1" ht="10.5">
      <c r="A1" s="2"/>
    </row>
    <row r="2" spans="1:16" ht="13.5">
      <c r="A2" s="20" t="s">
        <v>49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3.5">
      <c r="A3" s="20" t="s">
        <v>66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5" spans="1:16" ht="10.5">
      <c r="A5" s="4"/>
      <c r="B5" s="4"/>
      <c r="C5" s="4"/>
      <c r="D5" s="4"/>
      <c r="E5" s="23" t="s">
        <v>13</v>
      </c>
      <c r="F5" s="23"/>
      <c r="G5" s="23"/>
      <c r="H5" s="23"/>
      <c r="I5" s="23"/>
      <c r="J5" s="23"/>
      <c r="K5" s="23"/>
      <c r="L5" s="23"/>
      <c r="M5" s="4"/>
      <c r="N5" s="4"/>
      <c r="O5" s="4"/>
      <c r="P5" s="4"/>
    </row>
    <row r="6" spans="1:16" ht="10.5">
      <c r="A6" s="21" t="s">
        <v>0</v>
      </c>
      <c r="B6" s="21" t="s">
        <v>11</v>
      </c>
      <c r="C6" s="21" t="s">
        <v>12</v>
      </c>
      <c r="D6" s="21" t="s">
        <v>43</v>
      </c>
      <c r="E6" s="21" t="s">
        <v>14</v>
      </c>
      <c r="F6" s="21" t="s">
        <v>15</v>
      </c>
      <c r="G6" s="21" t="s">
        <v>16</v>
      </c>
      <c r="H6" s="21" t="s">
        <v>17</v>
      </c>
      <c r="I6" s="21" t="s">
        <v>19</v>
      </c>
      <c r="J6" s="21" t="s">
        <v>18</v>
      </c>
      <c r="K6" s="21" t="s">
        <v>20</v>
      </c>
      <c r="L6" s="21" t="s">
        <v>21</v>
      </c>
      <c r="M6" s="21" t="s">
        <v>22</v>
      </c>
      <c r="N6" s="21" t="s">
        <v>44</v>
      </c>
      <c r="O6" s="21" t="s">
        <v>23</v>
      </c>
      <c r="P6" s="21" t="s">
        <v>24</v>
      </c>
    </row>
    <row r="7" spans="1:16" ht="11.25" thickBo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</row>
    <row r="8" spans="1:16" ht="10.5">
      <c r="A8" s="5">
        <v>67</v>
      </c>
      <c r="B8" s="3" t="s">
        <v>1</v>
      </c>
      <c r="C8" s="6">
        <v>3648</v>
      </c>
      <c r="D8" s="6">
        <v>1765</v>
      </c>
      <c r="E8" s="6"/>
      <c r="F8" s="6"/>
      <c r="G8" s="6"/>
      <c r="H8" s="6">
        <v>1</v>
      </c>
      <c r="I8" s="6">
        <v>758</v>
      </c>
      <c r="J8" s="6">
        <v>19</v>
      </c>
      <c r="K8" s="6"/>
      <c r="L8" s="6">
        <v>6</v>
      </c>
      <c r="M8" s="6">
        <f aca="true" t="shared" si="0" ref="M8:M14">SUM(E8:L8)</f>
        <v>784</v>
      </c>
      <c r="N8" s="6">
        <v>129</v>
      </c>
      <c r="O8" s="6">
        <f aca="true" t="shared" si="1" ref="O8:O14">SUM(N8+M8+D8)</f>
        <v>2678</v>
      </c>
      <c r="P8" s="6">
        <f aca="true" t="shared" si="2" ref="P8:P14">SUM(C8-O8)</f>
        <v>970</v>
      </c>
    </row>
    <row r="9" spans="1:16" ht="10.5">
      <c r="A9" s="5">
        <v>78</v>
      </c>
      <c r="B9" s="3" t="s">
        <v>48</v>
      </c>
      <c r="C9" s="6">
        <v>6045</v>
      </c>
      <c r="D9" s="6">
        <v>2645</v>
      </c>
      <c r="E9" s="6"/>
      <c r="F9" s="6"/>
      <c r="G9" s="6"/>
      <c r="H9" s="6">
        <v>4</v>
      </c>
      <c r="I9" s="6">
        <v>1254</v>
      </c>
      <c r="J9" s="6">
        <v>12</v>
      </c>
      <c r="K9" s="6"/>
      <c r="L9" s="6">
        <v>2</v>
      </c>
      <c r="M9" s="6">
        <f t="shared" si="0"/>
        <v>1272</v>
      </c>
      <c r="N9" s="6">
        <v>114</v>
      </c>
      <c r="O9" s="6">
        <f t="shared" si="1"/>
        <v>4031</v>
      </c>
      <c r="P9" s="6">
        <f t="shared" si="2"/>
        <v>2014</v>
      </c>
    </row>
    <row r="10" spans="1:16" ht="10.5">
      <c r="A10" s="5">
        <v>80</v>
      </c>
      <c r="B10" s="3" t="s">
        <v>2</v>
      </c>
      <c r="C10" s="6">
        <v>528</v>
      </c>
      <c r="D10" s="6">
        <v>536</v>
      </c>
      <c r="E10" s="6"/>
      <c r="F10" s="6"/>
      <c r="G10" s="6"/>
      <c r="H10" s="6"/>
      <c r="I10" s="6">
        <v>1</v>
      </c>
      <c r="J10" s="6"/>
      <c r="K10" s="6">
        <v>44</v>
      </c>
      <c r="L10" s="6">
        <v>3</v>
      </c>
      <c r="M10" s="6">
        <f t="shared" si="0"/>
        <v>48</v>
      </c>
      <c r="N10" s="6">
        <v>11</v>
      </c>
      <c r="O10" s="6">
        <f t="shared" si="1"/>
        <v>595</v>
      </c>
      <c r="P10" s="6">
        <f t="shared" si="2"/>
        <v>-67</v>
      </c>
    </row>
    <row r="11" spans="1:16" ht="10.5">
      <c r="A11" s="7">
        <v>81</v>
      </c>
      <c r="B11" s="8" t="s">
        <v>9</v>
      </c>
      <c r="C11" s="6">
        <v>568</v>
      </c>
      <c r="D11" s="6">
        <v>238</v>
      </c>
      <c r="E11" s="6"/>
      <c r="F11" s="6"/>
      <c r="G11" s="6"/>
      <c r="H11" s="6"/>
      <c r="I11" s="6"/>
      <c r="J11" s="6">
        <v>1</v>
      </c>
      <c r="K11" s="6"/>
      <c r="L11" s="6"/>
      <c r="M11" s="6">
        <f>SUM(E11:L11)</f>
        <v>1</v>
      </c>
      <c r="N11" s="6">
        <v>38</v>
      </c>
      <c r="O11" s="6">
        <f>SUM(N11+M11+D11)</f>
        <v>277</v>
      </c>
      <c r="P11" s="6">
        <f>SUM(C11-O11)</f>
        <v>291</v>
      </c>
    </row>
    <row r="12" spans="1:16" ht="10.5">
      <c r="A12" s="5">
        <v>88</v>
      </c>
      <c r="B12" s="3" t="s">
        <v>3</v>
      </c>
      <c r="C12" s="6">
        <v>3792</v>
      </c>
      <c r="D12" s="6">
        <v>1871</v>
      </c>
      <c r="E12" s="6"/>
      <c r="F12" s="6"/>
      <c r="G12" s="6"/>
      <c r="H12" s="6"/>
      <c r="I12" s="6">
        <v>338</v>
      </c>
      <c r="J12" s="6">
        <v>20</v>
      </c>
      <c r="K12" s="6"/>
      <c r="L12" s="6">
        <v>7</v>
      </c>
      <c r="M12" s="6">
        <f t="shared" si="0"/>
        <v>365</v>
      </c>
      <c r="N12" s="6">
        <v>623</v>
      </c>
      <c r="O12" s="6">
        <f t="shared" si="1"/>
        <v>2859</v>
      </c>
      <c r="P12" s="6">
        <f t="shared" si="2"/>
        <v>933</v>
      </c>
    </row>
    <row r="13" spans="1:16" ht="10.5">
      <c r="A13" s="5">
        <v>99</v>
      </c>
      <c r="B13" s="3" t="s">
        <v>4</v>
      </c>
      <c r="C13" s="6">
        <v>4427</v>
      </c>
      <c r="D13" s="6">
        <v>2449</v>
      </c>
      <c r="E13" s="6"/>
      <c r="F13" s="6"/>
      <c r="G13" s="6"/>
      <c r="H13" s="6"/>
      <c r="I13" s="6">
        <v>11</v>
      </c>
      <c r="J13" s="6"/>
      <c r="K13" s="6">
        <v>1156</v>
      </c>
      <c r="L13" s="6">
        <v>24</v>
      </c>
      <c r="M13" s="6">
        <f t="shared" si="0"/>
        <v>1191</v>
      </c>
      <c r="N13" s="6">
        <v>47</v>
      </c>
      <c r="O13" s="6">
        <f t="shared" si="1"/>
        <v>3687</v>
      </c>
      <c r="P13" s="6">
        <f t="shared" si="2"/>
        <v>740</v>
      </c>
    </row>
    <row r="14" spans="1:16" ht="10.5">
      <c r="A14" s="5">
        <v>107</v>
      </c>
      <c r="B14" s="3" t="s">
        <v>5</v>
      </c>
      <c r="C14" s="6">
        <v>4365</v>
      </c>
      <c r="D14" s="6">
        <v>2950</v>
      </c>
      <c r="E14" s="6"/>
      <c r="F14" s="6"/>
      <c r="G14" s="6"/>
      <c r="H14" s="6"/>
      <c r="I14" s="6">
        <v>1168</v>
      </c>
      <c r="J14" s="6">
        <v>60</v>
      </c>
      <c r="K14" s="6"/>
      <c r="L14" s="6">
        <v>3</v>
      </c>
      <c r="M14" s="6">
        <f t="shared" si="0"/>
        <v>1231</v>
      </c>
      <c r="N14" s="6">
        <v>16</v>
      </c>
      <c r="O14" s="6">
        <f t="shared" si="1"/>
        <v>4197</v>
      </c>
      <c r="P14" s="6">
        <f t="shared" si="2"/>
        <v>168</v>
      </c>
    </row>
    <row r="15" spans="1:16" ht="10.5">
      <c r="A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2:16" ht="10.5">
      <c r="B16" s="3" t="s">
        <v>25</v>
      </c>
      <c r="C16" s="6">
        <f aca="true" t="shared" si="3" ref="C16:P16">SUM(C8:C14)</f>
        <v>23373</v>
      </c>
      <c r="D16" s="6">
        <f t="shared" si="3"/>
        <v>12454</v>
      </c>
      <c r="E16" s="6">
        <f t="shared" si="3"/>
        <v>0</v>
      </c>
      <c r="F16" s="6">
        <f t="shared" si="3"/>
        <v>0</v>
      </c>
      <c r="G16" s="6">
        <f t="shared" si="3"/>
        <v>0</v>
      </c>
      <c r="H16" s="6">
        <f t="shared" si="3"/>
        <v>5</v>
      </c>
      <c r="I16" s="6">
        <f t="shared" si="3"/>
        <v>3530</v>
      </c>
      <c r="J16" s="6">
        <f t="shared" si="3"/>
        <v>112</v>
      </c>
      <c r="K16" s="6">
        <f t="shared" si="3"/>
        <v>1200</v>
      </c>
      <c r="L16" s="6">
        <f t="shared" si="3"/>
        <v>45</v>
      </c>
      <c r="M16" s="6">
        <f t="shared" si="3"/>
        <v>4892</v>
      </c>
      <c r="N16" s="6">
        <f t="shared" si="3"/>
        <v>978</v>
      </c>
      <c r="O16" s="6">
        <f t="shared" si="3"/>
        <v>18324</v>
      </c>
      <c r="P16" s="6">
        <f t="shared" si="3"/>
        <v>5049</v>
      </c>
    </row>
    <row r="18" spans="1:16" ht="10.5">
      <c r="A18" s="7">
        <v>62</v>
      </c>
      <c r="B18" s="8" t="s">
        <v>6</v>
      </c>
      <c r="C18" s="6"/>
      <c r="D18" s="6">
        <v>10</v>
      </c>
      <c r="E18" s="6"/>
      <c r="F18" s="6"/>
      <c r="G18" s="6"/>
      <c r="H18" s="6"/>
      <c r="I18" s="6"/>
      <c r="J18" s="6"/>
      <c r="K18" s="6"/>
      <c r="L18" s="6"/>
      <c r="M18" s="6">
        <f aca="true" t="shared" si="4" ref="M18:M23">SUM(E18:L18)</f>
        <v>0</v>
      </c>
      <c r="N18" s="6"/>
      <c r="O18" s="6">
        <f aca="true" t="shared" si="5" ref="O18:O23">SUM(N18+M18+D18)</f>
        <v>10</v>
      </c>
      <c r="P18" s="6">
        <f aca="true" t="shared" si="6" ref="P18:P23">SUM(C18-O18)</f>
        <v>-10</v>
      </c>
    </row>
    <row r="19" spans="1:16" ht="10.5">
      <c r="A19" s="7">
        <v>63</v>
      </c>
      <c r="B19" s="8" t="s">
        <v>47</v>
      </c>
      <c r="C19" s="6">
        <v>16</v>
      </c>
      <c r="D19" s="6">
        <v>11</v>
      </c>
      <c r="E19" s="6"/>
      <c r="F19" s="6"/>
      <c r="G19" s="6"/>
      <c r="H19" s="6"/>
      <c r="I19" s="6"/>
      <c r="J19" s="6">
        <v>5</v>
      </c>
      <c r="K19" s="6">
        <v>1</v>
      </c>
      <c r="L19" s="6"/>
      <c r="M19" s="6">
        <f t="shared" si="4"/>
        <v>6</v>
      </c>
      <c r="N19" s="6"/>
      <c r="O19" s="6">
        <f t="shared" si="5"/>
        <v>17</v>
      </c>
      <c r="P19" s="6">
        <f t="shared" si="6"/>
        <v>-1</v>
      </c>
    </row>
    <row r="20" spans="1:16" ht="10.5">
      <c r="A20" s="7">
        <v>65</v>
      </c>
      <c r="B20" s="8" t="s">
        <v>7</v>
      </c>
      <c r="C20" s="6">
        <v>37</v>
      </c>
      <c r="D20" s="6">
        <v>39</v>
      </c>
      <c r="E20" s="6"/>
      <c r="F20" s="6"/>
      <c r="G20" s="6"/>
      <c r="H20" s="6"/>
      <c r="I20" s="6">
        <v>1</v>
      </c>
      <c r="J20" s="6">
        <v>2</v>
      </c>
      <c r="K20" s="6">
        <v>12</v>
      </c>
      <c r="L20" s="6"/>
      <c r="M20" s="6">
        <f t="shared" si="4"/>
        <v>15</v>
      </c>
      <c r="N20" s="6"/>
      <c r="O20" s="6">
        <f t="shared" si="5"/>
        <v>54</v>
      </c>
      <c r="P20" s="6">
        <f t="shared" si="6"/>
        <v>-17</v>
      </c>
    </row>
    <row r="21" spans="1:16" ht="10.5">
      <c r="A21" s="7">
        <v>68</v>
      </c>
      <c r="B21" s="8" t="s">
        <v>8</v>
      </c>
      <c r="C21" s="6">
        <v>4</v>
      </c>
      <c r="D21" s="6">
        <v>4</v>
      </c>
      <c r="E21" s="6"/>
      <c r="F21" s="6"/>
      <c r="G21" s="6"/>
      <c r="H21" s="6"/>
      <c r="I21" s="6"/>
      <c r="J21" s="6"/>
      <c r="K21" s="6"/>
      <c r="L21" s="6"/>
      <c r="M21" s="6">
        <f t="shared" si="4"/>
        <v>0</v>
      </c>
      <c r="N21" s="6"/>
      <c r="O21" s="6">
        <f t="shared" si="5"/>
        <v>4</v>
      </c>
      <c r="P21" s="6">
        <f t="shared" si="6"/>
        <v>0</v>
      </c>
    </row>
    <row r="22" spans="1:16" ht="10.5">
      <c r="A22" s="7">
        <v>76</v>
      </c>
      <c r="B22" s="8" t="s">
        <v>46</v>
      </c>
      <c r="C22" s="6">
        <v>49</v>
      </c>
      <c r="D22" s="6">
        <v>12</v>
      </c>
      <c r="E22" s="6"/>
      <c r="F22" s="6"/>
      <c r="G22" s="6"/>
      <c r="H22" s="6"/>
      <c r="I22" s="6">
        <v>4</v>
      </c>
      <c r="J22" s="6">
        <v>24</v>
      </c>
      <c r="K22" s="6">
        <v>7</v>
      </c>
      <c r="L22" s="6"/>
      <c r="M22" s="6">
        <f t="shared" si="4"/>
        <v>35</v>
      </c>
      <c r="N22" s="6"/>
      <c r="O22" s="6">
        <f t="shared" si="5"/>
        <v>47</v>
      </c>
      <c r="P22" s="6">
        <f t="shared" si="6"/>
        <v>2</v>
      </c>
    </row>
    <row r="23" spans="1:16" ht="10.5">
      <c r="A23" s="7">
        <v>94</v>
      </c>
      <c r="B23" s="8" t="s">
        <v>10</v>
      </c>
      <c r="C23" s="6">
        <v>4</v>
      </c>
      <c r="D23" s="6">
        <v>2</v>
      </c>
      <c r="E23" s="6"/>
      <c r="F23" s="6"/>
      <c r="G23" s="6"/>
      <c r="H23" s="6"/>
      <c r="I23" s="6"/>
      <c r="J23" s="6"/>
      <c r="K23" s="6">
        <v>5</v>
      </c>
      <c r="L23" s="6"/>
      <c r="M23" s="6">
        <f t="shared" si="4"/>
        <v>5</v>
      </c>
      <c r="N23" s="6"/>
      <c r="O23" s="6">
        <f t="shared" si="5"/>
        <v>7</v>
      </c>
      <c r="P23" s="6">
        <f t="shared" si="6"/>
        <v>-3</v>
      </c>
    </row>
    <row r="24" spans="1:16" ht="10.5">
      <c r="A24" s="7"/>
      <c r="B24" s="8"/>
      <c r="C24" s="6">
        <v>43</v>
      </c>
      <c r="D24" s="6">
        <v>27</v>
      </c>
      <c r="E24" s="6"/>
      <c r="F24" s="6"/>
      <c r="G24" s="6"/>
      <c r="H24" s="6"/>
      <c r="I24" s="6"/>
      <c r="J24" s="6">
        <v>2</v>
      </c>
      <c r="K24" s="6">
        <v>18</v>
      </c>
      <c r="L24" s="6"/>
      <c r="M24" s="6"/>
      <c r="N24" s="6"/>
      <c r="O24" s="6"/>
      <c r="P24" s="6"/>
    </row>
    <row r="25" spans="2:16" ht="10.5">
      <c r="B25" s="3" t="s">
        <v>26</v>
      </c>
      <c r="C25" s="6">
        <f aca="true" t="shared" si="7" ref="C25:P25">SUM(C18:C23)</f>
        <v>110</v>
      </c>
      <c r="D25" s="6">
        <f t="shared" si="7"/>
        <v>78</v>
      </c>
      <c r="E25" s="6">
        <f t="shared" si="7"/>
        <v>0</v>
      </c>
      <c r="F25" s="6">
        <f t="shared" si="7"/>
        <v>0</v>
      </c>
      <c r="G25" s="6">
        <f t="shared" si="7"/>
        <v>0</v>
      </c>
      <c r="H25" s="6">
        <f t="shared" si="7"/>
        <v>0</v>
      </c>
      <c r="I25" s="6">
        <f t="shared" si="7"/>
        <v>5</v>
      </c>
      <c r="J25" s="6">
        <f t="shared" si="7"/>
        <v>31</v>
      </c>
      <c r="K25" s="6">
        <f t="shared" si="7"/>
        <v>25</v>
      </c>
      <c r="L25" s="6">
        <f t="shared" si="7"/>
        <v>0</v>
      </c>
      <c r="M25" s="6">
        <f t="shared" si="7"/>
        <v>61</v>
      </c>
      <c r="N25" s="6">
        <f t="shared" si="7"/>
        <v>0</v>
      </c>
      <c r="O25" s="6">
        <f t="shared" si="7"/>
        <v>139</v>
      </c>
      <c r="P25" s="6">
        <f t="shared" si="7"/>
        <v>-29</v>
      </c>
    </row>
    <row r="26" spans="3:16" ht="10.5"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s="12" customFormat="1" ht="11.25" thickBot="1">
      <c r="A27" s="9"/>
      <c r="B27" s="10" t="s">
        <v>27</v>
      </c>
      <c r="C27" s="11">
        <f aca="true" t="shared" si="8" ref="C27:P27">SUM(C16+C25)</f>
        <v>23483</v>
      </c>
      <c r="D27" s="11">
        <f t="shared" si="8"/>
        <v>12532</v>
      </c>
      <c r="E27" s="11">
        <f t="shared" si="8"/>
        <v>0</v>
      </c>
      <c r="F27" s="11">
        <f t="shared" si="8"/>
        <v>0</v>
      </c>
      <c r="G27" s="11">
        <f t="shared" si="8"/>
        <v>0</v>
      </c>
      <c r="H27" s="11">
        <f t="shared" si="8"/>
        <v>5</v>
      </c>
      <c r="I27" s="11">
        <f t="shared" si="8"/>
        <v>3535</v>
      </c>
      <c r="J27" s="11">
        <f t="shared" si="8"/>
        <v>143</v>
      </c>
      <c r="K27" s="11">
        <f t="shared" si="8"/>
        <v>1225</v>
      </c>
      <c r="L27" s="11">
        <f t="shared" si="8"/>
        <v>45</v>
      </c>
      <c r="M27" s="11">
        <f t="shared" si="8"/>
        <v>4953</v>
      </c>
      <c r="N27" s="11">
        <f t="shared" si="8"/>
        <v>978</v>
      </c>
      <c r="O27" s="11">
        <f t="shared" si="8"/>
        <v>18463</v>
      </c>
      <c r="P27" s="11">
        <f t="shared" si="8"/>
        <v>5020</v>
      </c>
    </row>
    <row r="28" spans="1:16" s="12" customFormat="1" ht="10.5">
      <c r="A28" s="12" t="s">
        <v>45</v>
      </c>
      <c r="B28" s="13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</row>
    <row r="29" s="12" customFormat="1" ht="10.5">
      <c r="A29" s="12" t="s">
        <v>28</v>
      </c>
    </row>
    <row r="30" s="12" customFormat="1" ht="10.5">
      <c r="A30" s="12" t="s">
        <v>29</v>
      </c>
    </row>
    <row r="31" spans="1:2" s="12" customFormat="1" ht="10.5">
      <c r="A31" s="3" t="s">
        <v>30</v>
      </c>
      <c r="B31" s="3"/>
    </row>
    <row r="32" ht="10.5">
      <c r="A32" s="3" t="s">
        <v>31</v>
      </c>
    </row>
    <row r="33" ht="10.5">
      <c r="A33" s="3" t="s">
        <v>32</v>
      </c>
    </row>
    <row r="34" ht="10.5">
      <c r="A34" s="3" t="s">
        <v>33</v>
      </c>
    </row>
    <row r="35" ht="10.5">
      <c r="A35" s="3" t="s">
        <v>34</v>
      </c>
    </row>
    <row r="36" ht="10.5">
      <c r="A36" s="3" t="s">
        <v>35</v>
      </c>
    </row>
    <row r="37" ht="10.5">
      <c r="A37" s="3" t="s">
        <v>36</v>
      </c>
    </row>
    <row r="38" ht="10.5">
      <c r="A38" s="3" t="s">
        <v>37</v>
      </c>
    </row>
    <row r="39" ht="10.5">
      <c r="A39" s="3" t="s">
        <v>38</v>
      </c>
    </row>
    <row r="40" ht="10.5">
      <c r="A40" s="3" t="s">
        <v>39</v>
      </c>
    </row>
    <row r="41" ht="10.5">
      <c r="A41" s="3" t="s">
        <v>40</v>
      </c>
    </row>
    <row r="42" ht="10.5">
      <c r="A42" s="3" t="s">
        <v>41</v>
      </c>
    </row>
    <row r="43" ht="10.5">
      <c r="A43" s="3" t="s">
        <v>42</v>
      </c>
    </row>
  </sheetData>
  <sheetProtection/>
  <mergeCells count="19">
    <mergeCell ref="A6:A7"/>
    <mergeCell ref="B6:B7"/>
    <mergeCell ref="C6:C7"/>
    <mergeCell ref="D6:D7"/>
    <mergeCell ref="I6:I7"/>
    <mergeCell ref="E6:E7"/>
    <mergeCell ref="F6:F7"/>
    <mergeCell ref="G6:G7"/>
    <mergeCell ref="H6:H7"/>
    <mergeCell ref="A2:P2"/>
    <mergeCell ref="A3:P3"/>
    <mergeCell ref="N6:N7"/>
    <mergeCell ref="O6:O7"/>
    <mergeCell ref="P6:P7"/>
    <mergeCell ref="J6:J7"/>
    <mergeCell ref="K6:K7"/>
    <mergeCell ref="L6:L7"/>
    <mergeCell ref="M6:M7"/>
    <mergeCell ref="E5:L5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3"/>
  <sheetViews>
    <sheetView showGridLines="0" zoomScale="67" zoomScaleNormal="67" zoomScalePageLayoutView="0" workbookViewId="0" topLeftCell="A1">
      <selection activeCell="A1" sqref="A1"/>
    </sheetView>
  </sheetViews>
  <sheetFormatPr defaultColWidth="11.421875" defaultRowHeight="12.75"/>
  <cols>
    <col min="1" max="1" width="6.7109375" style="3" bestFit="1" customWidth="1"/>
    <col min="2" max="2" width="16.8515625" style="3" bestFit="1" customWidth="1"/>
    <col min="3" max="3" width="11.421875" style="3" customWidth="1"/>
    <col min="4" max="4" width="15.421875" style="3" bestFit="1" customWidth="1"/>
    <col min="5" max="5" width="15.57421875" style="3" customWidth="1"/>
    <col min="6" max="6" width="13.57421875" style="3" customWidth="1"/>
    <col min="7" max="7" width="13.140625" style="3" customWidth="1"/>
    <col min="8" max="8" width="14.28125" style="3" customWidth="1"/>
    <col min="9" max="12" width="11.7109375" style="3" customWidth="1"/>
    <col min="13" max="13" width="17.57421875" style="3" customWidth="1"/>
    <col min="14" max="14" width="17.7109375" style="3" customWidth="1"/>
    <col min="15" max="15" width="17.8515625" style="3" bestFit="1" customWidth="1"/>
    <col min="16" max="16" width="11.421875" style="3" customWidth="1"/>
    <col min="17" max="17" width="16.7109375" style="3" bestFit="1" customWidth="1"/>
    <col min="18" max="18" width="17.28125" style="3" customWidth="1"/>
    <col min="19" max="16384" width="11.421875" style="3" customWidth="1"/>
  </cols>
  <sheetData>
    <row r="1" ht="10.5">
      <c r="A1" s="2"/>
    </row>
    <row r="2" spans="1:16" ht="13.5">
      <c r="A2" s="20" t="s">
        <v>49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3.5">
      <c r="A3" s="20" t="s">
        <v>55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5" spans="1:16" ht="10.5">
      <c r="A5" s="4"/>
      <c r="B5" s="4"/>
      <c r="C5" s="4"/>
      <c r="D5" s="4"/>
      <c r="E5" s="23" t="s">
        <v>13</v>
      </c>
      <c r="F5" s="23"/>
      <c r="G5" s="23"/>
      <c r="H5" s="23"/>
      <c r="I5" s="23"/>
      <c r="J5" s="23"/>
      <c r="K5" s="23"/>
      <c r="L5" s="23"/>
      <c r="M5" s="4"/>
      <c r="N5" s="4"/>
      <c r="O5" s="4"/>
      <c r="P5" s="4"/>
    </row>
    <row r="6" spans="1:16" ht="10.5">
      <c r="A6" s="21" t="s">
        <v>0</v>
      </c>
      <c r="B6" s="21" t="s">
        <v>11</v>
      </c>
      <c r="C6" s="21" t="s">
        <v>12</v>
      </c>
      <c r="D6" s="21" t="s">
        <v>43</v>
      </c>
      <c r="E6" s="21" t="s">
        <v>14</v>
      </c>
      <c r="F6" s="21" t="s">
        <v>15</v>
      </c>
      <c r="G6" s="21" t="s">
        <v>16</v>
      </c>
      <c r="H6" s="21" t="s">
        <v>17</v>
      </c>
      <c r="I6" s="21" t="s">
        <v>19</v>
      </c>
      <c r="J6" s="21" t="s">
        <v>18</v>
      </c>
      <c r="K6" s="21" t="s">
        <v>20</v>
      </c>
      <c r="L6" s="21" t="s">
        <v>21</v>
      </c>
      <c r="M6" s="21" t="s">
        <v>22</v>
      </c>
      <c r="N6" s="21" t="s">
        <v>44</v>
      </c>
      <c r="O6" s="21" t="s">
        <v>23</v>
      </c>
      <c r="P6" s="21" t="s">
        <v>24</v>
      </c>
    </row>
    <row r="7" spans="1:16" ht="11.25" thickBo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</row>
    <row r="8" spans="1:16" ht="10.5">
      <c r="A8" s="5">
        <v>67</v>
      </c>
      <c r="B8" s="3" t="s">
        <v>1</v>
      </c>
      <c r="C8" s="6">
        <v>3545</v>
      </c>
      <c r="D8" s="6">
        <v>1473</v>
      </c>
      <c r="E8" s="6"/>
      <c r="F8" s="6"/>
      <c r="G8" s="6"/>
      <c r="H8" s="6"/>
      <c r="I8" s="6">
        <v>599</v>
      </c>
      <c r="J8" s="6">
        <v>42</v>
      </c>
      <c r="K8" s="6"/>
      <c r="L8" s="6">
        <v>4</v>
      </c>
      <c r="M8" s="6">
        <f aca="true" t="shared" si="0" ref="M8:M14">SUM(E8:L8)</f>
        <v>645</v>
      </c>
      <c r="N8" s="6">
        <v>123</v>
      </c>
      <c r="O8" s="6">
        <f aca="true" t="shared" si="1" ref="O8:O14">SUM(N8+M8+D8)</f>
        <v>2241</v>
      </c>
      <c r="P8" s="6">
        <f aca="true" t="shared" si="2" ref="P8:P14">SUM(C8-O8)</f>
        <v>1304</v>
      </c>
    </row>
    <row r="9" spans="1:16" ht="10.5">
      <c r="A9" s="5">
        <v>78</v>
      </c>
      <c r="B9" s="3" t="s">
        <v>48</v>
      </c>
      <c r="C9" s="6">
        <v>5847</v>
      </c>
      <c r="D9" s="6">
        <v>2873</v>
      </c>
      <c r="E9" s="6"/>
      <c r="F9" s="6"/>
      <c r="G9" s="6"/>
      <c r="H9" s="6">
        <v>6</v>
      </c>
      <c r="I9" s="6">
        <v>997</v>
      </c>
      <c r="J9" s="6">
        <v>14</v>
      </c>
      <c r="K9" s="6"/>
      <c r="L9" s="6">
        <v>9</v>
      </c>
      <c r="M9" s="6">
        <f t="shared" si="0"/>
        <v>1026</v>
      </c>
      <c r="N9" s="6">
        <v>233</v>
      </c>
      <c r="O9" s="6">
        <f t="shared" si="1"/>
        <v>4132</v>
      </c>
      <c r="P9" s="6">
        <f t="shared" si="2"/>
        <v>1715</v>
      </c>
    </row>
    <row r="10" spans="1:16" ht="10.5">
      <c r="A10" s="5">
        <v>80</v>
      </c>
      <c r="B10" s="3" t="s">
        <v>2</v>
      </c>
      <c r="C10" s="6">
        <v>655</v>
      </c>
      <c r="D10" s="6">
        <v>443</v>
      </c>
      <c r="E10" s="6"/>
      <c r="F10" s="6"/>
      <c r="G10" s="6"/>
      <c r="H10" s="6"/>
      <c r="I10" s="6"/>
      <c r="J10" s="6"/>
      <c r="K10" s="6"/>
      <c r="L10" s="6">
        <v>6</v>
      </c>
      <c r="M10" s="6">
        <f t="shared" si="0"/>
        <v>6</v>
      </c>
      <c r="N10" s="6">
        <v>7</v>
      </c>
      <c r="O10" s="6">
        <f t="shared" si="1"/>
        <v>456</v>
      </c>
      <c r="P10" s="6">
        <f t="shared" si="2"/>
        <v>199</v>
      </c>
    </row>
    <row r="11" spans="1:16" ht="10.5">
      <c r="A11" s="7">
        <v>81</v>
      </c>
      <c r="B11" s="8" t="s">
        <v>9</v>
      </c>
      <c r="C11" s="6">
        <v>578</v>
      </c>
      <c r="D11" s="6">
        <v>281</v>
      </c>
      <c r="E11" s="6"/>
      <c r="F11" s="6"/>
      <c r="G11" s="6"/>
      <c r="H11" s="6">
        <v>4</v>
      </c>
      <c r="I11" s="6"/>
      <c r="J11" s="6">
        <v>2</v>
      </c>
      <c r="K11" s="6"/>
      <c r="L11" s="6"/>
      <c r="M11" s="6">
        <f>SUM(E11:L11)</f>
        <v>6</v>
      </c>
      <c r="N11" s="6">
        <v>38</v>
      </c>
      <c r="O11" s="6">
        <f>SUM(N11+M11+D11)</f>
        <v>325</v>
      </c>
      <c r="P11" s="6">
        <f>SUM(C11-O11)</f>
        <v>253</v>
      </c>
    </row>
    <row r="12" spans="1:16" ht="10.5">
      <c r="A12" s="5">
        <v>88</v>
      </c>
      <c r="B12" s="3" t="s">
        <v>3</v>
      </c>
      <c r="C12" s="6">
        <v>4106</v>
      </c>
      <c r="D12" s="6">
        <v>1554</v>
      </c>
      <c r="E12" s="6"/>
      <c r="F12" s="6"/>
      <c r="G12" s="6"/>
      <c r="H12" s="6"/>
      <c r="I12" s="6">
        <v>263</v>
      </c>
      <c r="J12" s="6">
        <v>14</v>
      </c>
      <c r="K12" s="6"/>
      <c r="L12" s="6">
        <v>7</v>
      </c>
      <c r="M12" s="6">
        <f t="shared" si="0"/>
        <v>284</v>
      </c>
      <c r="N12" s="6">
        <v>573</v>
      </c>
      <c r="O12" s="6">
        <f t="shared" si="1"/>
        <v>2411</v>
      </c>
      <c r="P12" s="6">
        <f t="shared" si="2"/>
        <v>1695</v>
      </c>
    </row>
    <row r="13" spans="1:16" ht="10.5">
      <c r="A13" s="5">
        <v>99</v>
      </c>
      <c r="B13" s="3" t="s">
        <v>4</v>
      </c>
      <c r="C13" s="6">
        <v>5059</v>
      </c>
      <c r="D13" s="6">
        <v>2117</v>
      </c>
      <c r="E13" s="6"/>
      <c r="F13" s="6"/>
      <c r="G13" s="6"/>
      <c r="H13" s="6"/>
      <c r="I13" s="6"/>
      <c r="J13" s="6"/>
      <c r="K13" s="6"/>
      <c r="L13" s="6">
        <v>46</v>
      </c>
      <c r="M13" s="6">
        <f t="shared" si="0"/>
        <v>46</v>
      </c>
      <c r="N13" s="6">
        <v>23</v>
      </c>
      <c r="O13" s="6">
        <f t="shared" si="1"/>
        <v>2186</v>
      </c>
      <c r="P13" s="6">
        <f t="shared" si="2"/>
        <v>2873</v>
      </c>
    </row>
    <row r="14" spans="1:16" ht="10.5">
      <c r="A14" s="5">
        <v>107</v>
      </c>
      <c r="B14" s="3" t="s">
        <v>5</v>
      </c>
      <c r="C14" s="6">
        <v>4717</v>
      </c>
      <c r="D14" s="6">
        <v>3161</v>
      </c>
      <c r="E14" s="6"/>
      <c r="F14" s="6"/>
      <c r="G14" s="6"/>
      <c r="H14" s="6"/>
      <c r="I14" s="6">
        <v>716</v>
      </c>
      <c r="J14" s="6">
        <v>48</v>
      </c>
      <c r="K14" s="6"/>
      <c r="L14" s="6">
        <v>5</v>
      </c>
      <c r="M14" s="6">
        <f t="shared" si="0"/>
        <v>769</v>
      </c>
      <c r="N14" s="6">
        <v>50</v>
      </c>
      <c r="O14" s="6">
        <f t="shared" si="1"/>
        <v>3980</v>
      </c>
      <c r="P14" s="6">
        <f t="shared" si="2"/>
        <v>737</v>
      </c>
    </row>
    <row r="15" spans="1:16" ht="10.5">
      <c r="A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2:16" ht="10.5">
      <c r="B16" s="3" t="s">
        <v>25</v>
      </c>
      <c r="C16" s="6">
        <f aca="true" t="shared" si="3" ref="C16:P16">SUM(C8:C14)</f>
        <v>24507</v>
      </c>
      <c r="D16" s="6">
        <f t="shared" si="3"/>
        <v>11902</v>
      </c>
      <c r="E16" s="6">
        <f t="shared" si="3"/>
        <v>0</v>
      </c>
      <c r="F16" s="6">
        <f t="shared" si="3"/>
        <v>0</v>
      </c>
      <c r="G16" s="6">
        <f t="shared" si="3"/>
        <v>0</v>
      </c>
      <c r="H16" s="6">
        <f t="shared" si="3"/>
        <v>10</v>
      </c>
      <c r="I16" s="6">
        <f t="shared" si="3"/>
        <v>2575</v>
      </c>
      <c r="J16" s="6">
        <f t="shared" si="3"/>
        <v>120</v>
      </c>
      <c r="K16" s="6">
        <f t="shared" si="3"/>
        <v>0</v>
      </c>
      <c r="L16" s="6">
        <f t="shared" si="3"/>
        <v>77</v>
      </c>
      <c r="M16" s="6">
        <f t="shared" si="3"/>
        <v>2782</v>
      </c>
      <c r="N16" s="6">
        <f t="shared" si="3"/>
        <v>1047</v>
      </c>
      <c r="O16" s="6">
        <f t="shared" si="3"/>
        <v>15731</v>
      </c>
      <c r="P16" s="6">
        <f t="shared" si="3"/>
        <v>8776</v>
      </c>
    </row>
    <row r="18" spans="1:16" ht="10.5">
      <c r="A18" s="7">
        <v>62</v>
      </c>
      <c r="B18" s="8" t="s">
        <v>6</v>
      </c>
      <c r="C18" s="6">
        <v>7</v>
      </c>
      <c r="D18" s="6">
        <v>4</v>
      </c>
      <c r="E18" s="6"/>
      <c r="F18" s="6"/>
      <c r="G18" s="6"/>
      <c r="H18" s="6"/>
      <c r="I18" s="6"/>
      <c r="J18" s="6">
        <v>1</v>
      </c>
      <c r="K18" s="6"/>
      <c r="L18" s="6"/>
      <c r="M18" s="6">
        <f aca="true" t="shared" si="4" ref="M18:M23">SUM(E18:L18)</f>
        <v>1</v>
      </c>
      <c r="N18" s="6"/>
      <c r="O18" s="6">
        <f aca="true" t="shared" si="5" ref="O18:O23">SUM(N18+M18+D18)</f>
        <v>5</v>
      </c>
      <c r="P18" s="6">
        <f aca="true" t="shared" si="6" ref="P18:P23">SUM(C18-O18)</f>
        <v>2</v>
      </c>
    </row>
    <row r="19" spans="1:16" ht="10.5">
      <c r="A19" s="7">
        <v>63</v>
      </c>
      <c r="B19" s="8" t="s">
        <v>47</v>
      </c>
      <c r="C19" s="6">
        <v>6</v>
      </c>
      <c r="D19" s="6">
        <v>22</v>
      </c>
      <c r="E19" s="6"/>
      <c r="F19" s="6"/>
      <c r="G19" s="6"/>
      <c r="H19" s="6"/>
      <c r="I19" s="6"/>
      <c r="J19" s="6">
        <v>4</v>
      </c>
      <c r="K19" s="6">
        <v>4</v>
      </c>
      <c r="L19" s="6"/>
      <c r="M19" s="6">
        <f t="shared" si="4"/>
        <v>8</v>
      </c>
      <c r="N19" s="6"/>
      <c r="O19" s="6">
        <f t="shared" si="5"/>
        <v>30</v>
      </c>
      <c r="P19" s="6">
        <f t="shared" si="6"/>
        <v>-24</v>
      </c>
    </row>
    <row r="20" spans="1:16" ht="10.5">
      <c r="A20" s="7">
        <v>65</v>
      </c>
      <c r="B20" s="8" t="s">
        <v>7</v>
      </c>
      <c r="C20" s="6">
        <v>76</v>
      </c>
      <c r="D20" s="6">
        <v>60</v>
      </c>
      <c r="E20" s="6"/>
      <c r="F20" s="6"/>
      <c r="G20" s="6"/>
      <c r="H20" s="6"/>
      <c r="I20" s="6"/>
      <c r="J20" s="6">
        <v>1</v>
      </c>
      <c r="K20" s="6">
        <v>13</v>
      </c>
      <c r="L20" s="6"/>
      <c r="M20" s="6">
        <f t="shared" si="4"/>
        <v>14</v>
      </c>
      <c r="N20" s="6"/>
      <c r="O20" s="6">
        <f t="shared" si="5"/>
        <v>74</v>
      </c>
      <c r="P20" s="6">
        <f t="shared" si="6"/>
        <v>2</v>
      </c>
    </row>
    <row r="21" spans="1:16" ht="10.5">
      <c r="A21" s="7">
        <v>68</v>
      </c>
      <c r="B21" s="8" t="s">
        <v>8</v>
      </c>
      <c r="C21" s="6">
        <v>14</v>
      </c>
      <c r="D21" s="6">
        <v>11</v>
      </c>
      <c r="E21" s="6"/>
      <c r="F21" s="6"/>
      <c r="G21" s="6"/>
      <c r="H21" s="6"/>
      <c r="I21" s="6"/>
      <c r="J21" s="6"/>
      <c r="K21" s="6"/>
      <c r="L21" s="6"/>
      <c r="M21" s="6">
        <f t="shared" si="4"/>
        <v>0</v>
      </c>
      <c r="N21" s="6"/>
      <c r="O21" s="6">
        <f t="shared" si="5"/>
        <v>11</v>
      </c>
      <c r="P21" s="6">
        <f t="shared" si="6"/>
        <v>3</v>
      </c>
    </row>
    <row r="22" spans="1:16" ht="10.5">
      <c r="A22" s="7">
        <v>76</v>
      </c>
      <c r="B22" s="8" t="s">
        <v>46</v>
      </c>
      <c r="C22" s="6">
        <v>1</v>
      </c>
      <c r="D22" s="6">
        <v>17</v>
      </c>
      <c r="E22" s="6"/>
      <c r="F22" s="6"/>
      <c r="G22" s="6"/>
      <c r="H22" s="6"/>
      <c r="I22" s="6">
        <v>7</v>
      </c>
      <c r="J22" s="6">
        <v>15</v>
      </c>
      <c r="K22" s="6">
        <v>6</v>
      </c>
      <c r="L22" s="6"/>
      <c r="M22" s="6">
        <f t="shared" si="4"/>
        <v>28</v>
      </c>
      <c r="N22" s="6"/>
      <c r="O22" s="6">
        <f t="shared" si="5"/>
        <v>45</v>
      </c>
      <c r="P22" s="6">
        <f t="shared" si="6"/>
        <v>-44</v>
      </c>
    </row>
    <row r="23" spans="1:16" ht="10.5">
      <c r="A23" s="7">
        <v>94</v>
      </c>
      <c r="B23" s="8" t="s">
        <v>10</v>
      </c>
      <c r="C23" s="6">
        <v>1</v>
      </c>
      <c r="D23" s="6"/>
      <c r="E23" s="6"/>
      <c r="F23" s="6"/>
      <c r="G23" s="6"/>
      <c r="H23" s="6"/>
      <c r="I23" s="6"/>
      <c r="J23" s="6"/>
      <c r="K23" s="6">
        <v>18</v>
      </c>
      <c r="L23" s="6"/>
      <c r="M23" s="6">
        <f t="shared" si="4"/>
        <v>18</v>
      </c>
      <c r="N23" s="6"/>
      <c r="O23" s="6">
        <f t="shared" si="5"/>
        <v>18</v>
      </c>
      <c r="P23" s="6">
        <f t="shared" si="6"/>
        <v>-17</v>
      </c>
    </row>
    <row r="24" spans="1:16" ht="10.5">
      <c r="A24" s="7"/>
      <c r="B24" s="8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2:16" ht="10.5">
      <c r="B25" s="3" t="s">
        <v>26</v>
      </c>
      <c r="C25" s="6">
        <f aca="true" t="shared" si="7" ref="C25:P25">SUM(C18:C23)</f>
        <v>105</v>
      </c>
      <c r="D25" s="6">
        <f t="shared" si="7"/>
        <v>114</v>
      </c>
      <c r="E25" s="6">
        <f t="shared" si="7"/>
        <v>0</v>
      </c>
      <c r="F25" s="6">
        <f t="shared" si="7"/>
        <v>0</v>
      </c>
      <c r="G25" s="6">
        <f t="shared" si="7"/>
        <v>0</v>
      </c>
      <c r="H25" s="6">
        <f t="shared" si="7"/>
        <v>0</v>
      </c>
      <c r="I25" s="6">
        <f t="shared" si="7"/>
        <v>7</v>
      </c>
      <c r="J25" s="6">
        <f t="shared" si="7"/>
        <v>21</v>
      </c>
      <c r="K25" s="6">
        <f t="shared" si="7"/>
        <v>41</v>
      </c>
      <c r="L25" s="6">
        <f t="shared" si="7"/>
        <v>0</v>
      </c>
      <c r="M25" s="6">
        <f t="shared" si="7"/>
        <v>69</v>
      </c>
      <c r="N25" s="6">
        <f t="shared" si="7"/>
        <v>0</v>
      </c>
      <c r="O25" s="6">
        <f t="shared" si="7"/>
        <v>183</v>
      </c>
      <c r="P25" s="6">
        <f t="shared" si="7"/>
        <v>-78</v>
      </c>
    </row>
    <row r="26" spans="3:16" ht="10.5"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s="12" customFormat="1" ht="11.25" thickBot="1">
      <c r="A27" s="9"/>
      <c r="B27" s="10" t="s">
        <v>27</v>
      </c>
      <c r="C27" s="11">
        <f aca="true" t="shared" si="8" ref="C27:P27">SUM(C16+C25)</f>
        <v>24612</v>
      </c>
      <c r="D27" s="11">
        <f t="shared" si="8"/>
        <v>12016</v>
      </c>
      <c r="E27" s="11">
        <f t="shared" si="8"/>
        <v>0</v>
      </c>
      <c r="F27" s="11">
        <f t="shared" si="8"/>
        <v>0</v>
      </c>
      <c r="G27" s="11">
        <f t="shared" si="8"/>
        <v>0</v>
      </c>
      <c r="H27" s="11">
        <f t="shared" si="8"/>
        <v>10</v>
      </c>
      <c r="I27" s="11">
        <f t="shared" si="8"/>
        <v>2582</v>
      </c>
      <c r="J27" s="11">
        <f t="shared" si="8"/>
        <v>141</v>
      </c>
      <c r="K27" s="11">
        <f t="shared" si="8"/>
        <v>41</v>
      </c>
      <c r="L27" s="11">
        <f t="shared" si="8"/>
        <v>77</v>
      </c>
      <c r="M27" s="11">
        <f t="shared" si="8"/>
        <v>2851</v>
      </c>
      <c r="N27" s="11">
        <f t="shared" si="8"/>
        <v>1047</v>
      </c>
      <c r="O27" s="11">
        <f t="shared" si="8"/>
        <v>15914</v>
      </c>
      <c r="P27" s="11">
        <f t="shared" si="8"/>
        <v>8698</v>
      </c>
    </row>
    <row r="28" spans="1:16" s="12" customFormat="1" ht="10.5">
      <c r="A28" s="12" t="str">
        <f>+'febrero 2014'!A28</f>
        <v>Fuente: Superintendencia de Salud, Archivo Maestro de Suscripciones y Desahucio de contratos</v>
      </c>
      <c r="B28" s="13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</row>
    <row r="29" s="12" customFormat="1" ht="10.5">
      <c r="A29" s="12" t="s">
        <v>28</v>
      </c>
    </row>
    <row r="30" s="12" customFormat="1" ht="10.5">
      <c r="A30" s="12" t="s">
        <v>29</v>
      </c>
    </row>
    <row r="31" spans="1:2" s="12" customFormat="1" ht="10.5">
      <c r="A31" s="3" t="s">
        <v>30</v>
      </c>
      <c r="B31" s="3"/>
    </row>
    <row r="32" ht="10.5">
      <c r="A32" s="3" t="s">
        <v>31</v>
      </c>
    </row>
    <row r="33" ht="10.5">
      <c r="A33" s="3" t="s">
        <v>32</v>
      </c>
    </row>
    <row r="34" ht="10.5">
      <c r="A34" s="3" t="s">
        <v>33</v>
      </c>
    </row>
    <row r="35" ht="10.5">
      <c r="A35" s="3" t="s">
        <v>34</v>
      </c>
    </row>
    <row r="36" ht="10.5">
      <c r="A36" s="3" t="s">
        <v>35</v>
      </c>
    </row>
    <row r="37" ht="10.5">
      <c r="A37" s="3" t="s">
        <v>36</v>
      </c>
    </row>
    <row r="38" ht="10.5">
      <c r="A38" s="3" t="s">
        <v>37</v>
      </c>
    </row>
    <row r="39" ht="10.5">
      <c r="A39" s="3" t="s">
        <v>38</v>
      </c>
    </row>
    <row r="40" ht="10.5">
      <c r="A40" s="3" t="s">
        <v>39</v>
      </c>
    </row>
    <row r="41" ht="10.5">
      <c r="A41" s="3" t="s">
        <v>40</v>
      </c>
    </row>
    <row r="42" ht="10.5">
      <c r="A42" s="3" t="s">
        <v>41</v>
      </c>
    </row>
    <row r="43" ht="10.5">
      <c r="A43" s="3" t="s">
        <v>42</v>
      </c>
    </row>
  </sheetData>
  <sheetProtection/>
  <mergeCells count="19">
    <mergeCell ref="I6:I7"/>
    <mergeCell ref="E6:E7"/>
    <mergeCell ref="F6:F7"/>
    <mergeCell ref="G6:G7"/>
    <mergeCell ref="H6:H7"/>
    <mergeCell ref="A6:A7"/>
    <mergeCell ref="B6:B7"/>
    <mergeCell ref="C6:C7"/>
    <mergeCell ref="D6:D7"/>
    <mergeCell ref="A2:P2"/>
    <mergeCell ref="A3:P3"/>
    <mergeCell ref="N6:N7"/>
    <mergeCell ref="O6:O7"/>
    <mergeCell ref="P6:P7"/>
    <mergeCell ref="J6:J7"/>
    <mergeCell ref="K6:K7"/>
    <mergeCell ref="L6:L7"/>
    <mergeCell ref="M6:M7"/>
    <mergeCell ref="E5:L5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3"/>
  <sheetViews>
    <sheetView showGridLines="0" zoomScale="67" zoomScaleNormal="67" zoomScalePageLayoutView="0" workbookViewId="0" topLeftCell="A1">
      <selection activeCell="A1" sqref="A1"/>
    </sheetView>
  </sheetViews>
  <sheetFormatPr defaultColWidth="11.421875" defaultRowHeight="12.75"/>
  <cols>
    <col min="1" max="1" width="6.7109375" style="3" bestFit="1" customWidth="1"/>
    <col min="2" max="2" width="16.8515625" style="3" bestFit="1" customWidth="1"/>
    <col min="3" max="3" width="11.421875" style="3" customWidth="1"/>
    <col min="4" max="4" width="15.421875" style="3" bestFit="1" customWidth="1"/>
    <col min="5" max="5" width="15.57421875" style="3" customWidth="1"/>
    <col min="6" max="6" width="13.57421875" style="3" customWidth="1"/>
    <col min="7" max="7" width="13.140625" style="3" customWidth="1"/>
    <col min="8" max="8" width="14.28125" style="3" customWidth="1"/>
    <col min="9" max="12" width="11.7109375" style="3" customWidth="1"/>
    <col min="13" max="13" width="17.57421875" style="3" customWidth="1"/>
    <col min="14" max="14" width="17.7109375" style="3" customWidth="1"/>
    <col min="15" max="15" width="17.8515625" style="3" bestFit="1" customWidth="1"/>
    <col min="16" max="16" width="11.421875" style="3" customWidth="1"/>
    <col min="17" max="17" width="16.7109375" style="3" bestFit="1" customWidth="1"/>
    <col min="18" max="18" width="17.28125" style="3" customWidth="1"/>
    <col min="19" max="16384" width="11.421875" style="3" customWidth="1"/>
  </cols>
  <sheetData>
    <row r="1" ht="10.5">
      <c r="A1" s="2"/>
    </row>
    <row r="2" spans="1:16" ht="13.5">
      <c r="A2" s="20" t="s">
        <v>49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3.5">
      <c r="A3" s="20" t="s">
        <v>56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5" spans="1:16" ht="10.5">
      <c r="A5" s="4"/>
      <c r="B5" s="4"/>
      <c r="C5" s="4"/>
      <c r="D5" s="4"/>
      <c r="E5" s="23" t="s">
        <v>13</v>
      </c>
      <c r="F5" s="23"/>
      <c r="G5" s="23"/>
      <c r="H5" s="23"/>
      <c r="I5" s="23"/>
      <c r="J5" s="23"/>
      <c r="K5" s="23"/>
      <c r="L5" s="23"/>
      <c r="M5" s="4"/>
      <c r="N5" s="4"/>
      <c r="O5" s="4"/>
      <c r="P5" s="4"/>
    </row>
    <row r="6" spans="1:16" ht="10.5">
      <c r="A6" s="21" t="s">
        <v>0</v>
      </c>
      <c r="B6" s="21" t="s">
        <v>11</v>
      </c>
      <c r="C6" s="21" t="s">
        <v>12</v>
      </c>
      <c r="D6" s="21" t="s">
        <v>43</v>
      </c>
      <c r="E6" s="21" t="s">
        <v>14</v>
      </c>
      <c r="F6" s="21" t="s">
        <v>15</v>
      </c>
      <c r="G6" s="21" t="s">
        <v>16</v>
      </c>
      <c r="H6" s="21" t="s">
        <v>17</v>
      </c>
      <c r="I6" s="21" t="s">
        <v>19</v>
      </c>
      <c r="J6" s="21" t="s">
        <v>18</v>
      </c>
      <c r="K6" s="21" t="s">
        <v>20</v>
      </c>
      <c r="L6" s="21" t="s">
        <v>21</v>
      </c>
      <c r="M6" s="21" t="s">
        <v>22</v>
      </c>
      <c r="N6" s="21" t="s">
        <v>44</v>
      </c>
      <c r="O6" s="21" t="s">
        <v>23</v>
      </c>
      <c r="P6" s="21" t="s">
        <v>24</v>
      </c>
    </row>
    <row r="7" spans="1:16" ht="11.25" thickBo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</row>
    <row r="8" spans="1:16" ht="10.5">
      <c r="A8" s="5">
        <v>67</v>
      </c>
      <c r="B8" s="3" t="s">
        <v>1</v>
      </c>
      <c r="C8" s="16">
        <v>3181</v>
      </c>
      <c r="D8" s="16">
        <v>1170</v>
      </c>
      <c r="E8" s="16"/>
      <c r="F8" s="16"/>
      <c r="G8" s="16"/>
      <c r="H8" s="16"/>
      <c r="I8" s="16">
        <v>672</v>
      </c>
      <c r="J8" s="16">
        <v>22</v>
      </c>
      <c r="K8" s="16"/>
      <c r="L8" s="16">
        <v>4</v>
      </c>
      <c r="M8" s="6">
        <f aca="true" t="shared" si="0" ref="M8:M14">SUM(E8:L8)</f>
        <v>698</v>
      </c>
      <c r="N8" s="16">
        <v>84</v>
      </c>
      <c r="O8" s="6">
        <f aca="true" t="shared" si="1" ref="O8:O14">SUM(N8+M8+D8)</f>
        <v>1952</v>
      </c>
      <c r="P8" s="6">
        <f aca="true" t="shared" si="2" ref="P8:P14">SUM(C8-O8)</f>
        <v>1229</v>
      </c>
    </row>
    <row r="9" spans="1:16" ht="10.5">
      <c r="A9" s="5">
        <v>78</v>
      </c>
      <c r="B9" s="3" t="s">
        <v>48</v>
      </c>
      <c r="C9" s="16">
        <v>4615</v>
      </c>
      <c r="D9" s="16">
        <v>2361</v>
      </c>
      <c r="E9" s="16"/>
      <c r="F9" s="16"/>
      <c r="G9" s="16"/>
      <c r="H9" s="16"/>
      <c r="I9" s="16">
        <v>1842</v>
      </c>
      <c r="J9" s="16">
        <v>9</v>
      </c>
      <c r="K9" s="16"/>
      <c r="L9" s="16"/>
      <c r="M9" s="6">
        <f t="shared" si="0"/>
        <v>1851</v>
      </c>
      <c r="N9" s="16">
        <v>190</v>
      </c>
      <c r="O9" s="6">
        <f t="shared" si="1"/>
        <v>4402</v>
      </c>
      <c r="P9" s="6">
        <f t="shared" si="2"/>
        <v>213</v>
      </c>
    </row>
    <row r="10" spans="1:16" ht="10.5">
      <c r="A10" s="5">
        <v>80</v>
      </c>
      <c r="B10" s="3" t="s">
        <v>2</v>
      </c>
      <c r="C10" s="16">
        <v>494</v>
      </c>
      <c r="D10" s="16">
        <v>327</v>
      </c>
      <c r="E10" s="16"/>
      <c r="F10" s="16"/>
      <c r="G10" s="16"/>
      <c r="H10" s="16"/>
      <c r="I10" s="16">
        <v>76</v>
      </c>
      <c r="J10" s="16"/>
      <c r="K10" s="16">
        <v>56</v>
      </c>
      <c r="L10" s="16">
        <v>3</v>
      </c>
      <c r="M10" s="6">
        <f t="shared" si="0"/>
        <v>135</v>
      </c>
      <c r="N10" s="16">
        <v>9</v>
      </c>
      <c r="O10" s="6">
        <f t="shared" si="1"/>
        <v>471</v>
      </c>
      <c r="P10" s="6">
        <f t="shared" si="2"/>
        <v>23</v>
      </c>
    </row>
    <row r="11" spans="1:16" ht="10.5">
      <c r="A11" s="7">
        <v>81</v>
      </c>
      <c r="B11" s="8" t="s">
        <v>9</v>
      </c>
      <c r="C11" s="16">
        <v>402</v>
      </c>
      <c r="D11" s="16">
        <v>202</v>
      </c>
      <c r="E11" s="16"/>
      <c r="F11" s="16"/>
      <c r="G11" s="16"/>
      <c r="H11" s="16">
        <v>1</v>
      </c>
      <c r="I11" s="16"/>
      <c r="J11" s="16">
        <v>2</v>
      </c>
      <c r="K11" s="16"/>
      <c r="L11" s="16"/>
      <c r="M11" s="6">
        <f>SUM(E11:L11)</f>
        <v>3</v>
      </c>
      <c r="N11" s="16">
        <v>43</v>
      </c>
      <c r="O11" s="6">
        <f>SUM(N11+M11+D11)</f>
        <v>248</v>
      </c>
      <c r="P11" s="6">
        <f>SUM(C11-O11)</f>
        <v>154</v>
      </c>
    </row>
    <row r="12" spans="1:16" ht="10.5">
      <c r="A12" s="5">
        <v>88</v>
      </c>
      <c r="B12" s="3" t="s">
        <v>3</v>
      </c>
      <c r="C12" s="16">
        <v>3376</v>
      </c>
      <c r="D12" s="16">
        <v>1388</v>
      </c>
      <c r="E12" s="16"/>
      <c r="F12" s="16"/>
      <c r="G12" s="16"/>
      <c r="H12" s="16"/>
      <c r="I12" s="16">
        <v>272</v>
      </c>
      <c r="J12" s="16">
        <v>35</v>
      </c>
      <c r="K12" s="16"/>
      <c r="L12" s="16">
        <v>9</v>
      </c>
      <c r="M12" s="6">
        <f t="shared" si="0"/>
        <v>316</v>
      </c>
      <c r="N12" s="16">
        <v>580</v>
      </c>
      <c r="O12" s="6">
        <f t="shared" si="1"/>
        <v>2284</v>
      </c>
      <c r="P12" s="6">
        <f t="shared" si="2"/>
        <v>1092</v>
      </c>
    </row>
    <row r="13" spans="1:16" ht="10.5">
      <c r="A13" s="5">
        <v>99</v>
      </c>
      <c r="B13" s="3" t="s">
        <v>4</v>
      </c>
      <c r="C13" s="16">
        <v>3966</v>
      </c>
      <c r="D13" s="16">
        <v>1785</v>
      </c>
      <c r="E13" s="16"/>
      <c r="F13" s="16"/>
      <c r="G13" s="16"/>
      <c r="H13" s="16"/>
      <c r="I13" s="16">
        <v>285</v>
      </c>
      <c r="J13" s="16"/>
      <c r="K13" s="16">
        <v>562</v>
      </c>
      <c r="L13" s="16">
        <v>41</v>
      </c>
      <c r="M13" s="6">
        <f t="shared" si="0"/>
        <v>888</v>
      </c>
      <c r="N13" s="16">
        <v>36</v>
      </c>
      <c r="O13" s="6">
        <f t="shared" si="1"/>
        <v>2709</v>
      </c>
      <c r="P13" s="6">
        <f t="shared" si="2"/>
        <v>1257</v>
      </c>
    </row>
    <row r="14" spans="1:16" ht="10.5">
      <c r="A14" s="5">
        <v>107</v>
      </c>
      <c r="B14" s="3" t="s">
        <v>5</v>
      </c>
      <c r="C14" s="16">
        <v>3972</v>
      </c>
      <c r="D14" s="16">
        <v>2645</v>
      </c>
      <c r="E14" s="16"/>
      <c r="F14" s="16"/>
      <c r="G14" s="16"/>
      <c r="H14" s="16">
        <v>1</v>
      </c>
      <c r="I14" s="16">
        <v>1054</v>
      </c>
      <c r="J14" s="16">
        <v>48</v>
      </c>
      <c r="K14" s="16"/>
      <c r="L14" s="16">
        <v>2</v>
      </c>
      <c r="M14" s="6">
        <f t="shared" si="0"/>
        <v>1105</v>
      </c>
      <c r="N14" s="16">
        <v>19</v>
      </c>
      <c r="O14" s="6">
        <f t="shared" si="1"/>
        <v>3769</v>
      </c>
      <c r="P14" s="6">
        <f t="shared" si="2"/>
        <v>203</v>
      </c>
    </row>
    <row r="15" spans="1:16" ht="10.5">
      <c r="A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2:16" ht="10.5">
      <c r="B16" s="3" t="s">
        <v>25</v>
      </c>
      <c r="C16" s="6">
        <f aca="true" t="shared" si="3" ref="C16:P16">SUM(C8:C14)</f>
        <v>20006</v>
      </c>
      <c r="D16" s="6">
        <f t="shared" si="3"/>
        <v>9878</v>
      </c>
      <c r="E16" s="6">
        <f t="shared" si="3"/>
        <v>0</v>
      </c>
      <c r="F16" s="6">
        <f t="shared" si="3"/>
        <v>0</v>
      </c>
      <c r="G16" s="6">
        <f t="shared" si="3"/>
        <v>0</v>
      </c>
      <c r="H16" s="6">
        <f t="shared" si="3"/>
        <v>2</v>
      </c>
      <c r="I16" s="6">
        <f t="shared" si="3"/>
        <v>4201</v>
      </c>
      <c r="J16" s="6">
        <f t="shared" si="3"/>
        <v>116</v>
      </c>
      <c r="K16" s="6">
        <f t="shared" si="3"/>
        <v>618</v>
      </c>
      <c r="L16" s="6">
        <f t="shared" si="3"/>
        <v>59</v>
      </c>
      <c r="M16" s="6">
        <f t="shared" si="3"/>
        <v>4996</v>
      </c>
      <c r="N16" s="6">
        <f t="shared" si="3"/>
        <v>961</v>
      </c>
      <c r="O16" s="6">
        <f t="shared" si="3"/>
        <v>15835</v>
      </c>
      <c r="P16" s="6">
        <f t="shared" si="3"/>
        <v>4171</v>
      </c>
    </row>
    <row r="18" spans="1:16" ht="10.5">
      <c r="A18" s="7">
        <v>62</v>
      </c>
      <c r="B18" s="8" t="s">
        <v>6</v>
      </c>
      <c r="C18" s="6">
        <v>1</v>
      </c>
      <c r="D18" s="6">
        <v>5</v>
      </c>
      <c r="E18" s="6"/>
      <c r="F18" s="6"/>
      <c r="G18" s="6"/>
      <c r="H18" s="6"/>
      <c r="I18" s="6"/>
      <c r="J18" s="6"/>
      <c r="K18" s="6"/>
      <c r="L18" s="6"/>
      <c r="M18" s="6">
        <f aca="true" t="shared" si="4" ref="M18:M23">SUM(E18:L18)</f>
        <v>0</v>
      </c>
      <c r="N18" s="6"/>
      <c r="O18" s="6">
        <f aca="true" t="shared" si="5" ref="O18:O23">SUM(N18+M18+D18)</f>
        <v>5</v>
      </c>
      <c r="P18" s="6">
        <f aca="true" t="shared" si="6" ref="P18:P23">SUM(C18-O18)</f>
        <v>-4</v>
      </c>
    </row>
    <row r="19" spans="1:16" ht="10.5">
      <c r="A19" s="7">
        <v>63</v>
      </c>
      <c r="B19" s="8" t="s">
        <v>47</v>
      </c>
      <c r="C19" s="6">
        <v>13</v>
      </c>
      <c r="D19" s="6">
        <v>22</v>
      </c>
      <c r="E19" s="6"/>
      <c r="F19" s="6"/>
      <c r="G19" s="6"/>
      <c r="H19" s="6"/>
      <c r="I19" s="6">
        <v>3</v>
      </c>
      <c r="J19" s="6">
        <v>3</v>
      </c>
      <c r="K19" s="6">
        <v>2</v>
      </c>
      <c r="L19" s="6"/>
      <c r="M19" s="6">
        <f t="shared" si="4"/>
        <v>8</v>
      </c>
      <c r="N19" s="6"/>
      <c r="O19" s="6">
        <f t="shared" si="5"/>
        <v>30</v>
      </c>
      <c r="P19" s="6">
        <f t="shared" si="6"/>
        <v>-17</v>
      </c>
    </row>
    <row r="20" spans="1:16" ht="10.5">
      <c r="A20" s="7">
        <v>65</v>
      </c>
      <c r="B20" s="8" t="s">
        <v>7</v>
      </c>
      <c r="C20" s="6">
        <v>42</v>
      </c>
      <c r="D20" s="6">
        <v>50</v>
      </c>
      <c r="E20" s="6"/>
      <c r="F20" s="6"/>
      <c r="G20" s="6"/>
      <c r="H20" s="6"/>
      <c r="I20" s="6"/>
      <c r="J20" s="6">
        <v>4</v>
      </c>
      <c r="K20" s="6">
        <v>16</v>
      </c>
      <c r="L20" s="6"/>
      <c r="M20" s="6">
        <f t="shared" si="4"/>
        <v>20</v>
      </c>
      <c r="N20" s="6"/>
      <c r="O20" s="6">
        <f t="shared" si="5"/>
        <v>70</v>
      </c>
      <c r="P20" s="6">
        <f t="shared" si="6"/>
        <v>-28</v>
      </c>
    </row>
    <row r="21" spans="1:16" ht="10.5">
      <c r="A21" s="7">
        <v>68</v>
      </c>
      <c r="B21" s="8" t="s">
        <v>8</v>
      </c>
      <c r="C21" s="6">
        <v>7</v>
      </c>
      <c r="D21" s="6">
        <v>7</v>
      </c>
      <c r="E21" s="6"/>
      <c r="F21" s="6"/>
      <c r="G21" s="6"/>
      <c r="H21" s="6"/>
      <c r="I21" s="6"/>
      <c r="J21" s="6">
        <v>1</v>
      </c>
      <c r="K21" s="6">
        <v>1</v>
      </c>
      <c r="L21" s="6"/>
      <c r="M21" s="6">
        <f t="shared" si="4"/>
        <v>2</v>
      </c>
      <c r="N21" s="6"/>
      <c r="O21" s="6">
        <f t="shared" si="5"/>
        <v>9</v>
      </c>
      <c r="P21" s="6">
        <f t="shared" si="6"/>
        <v>-2</v>
      </c>
    </row>
    <row r="22" spans="1:16" ht="10.5">
      <c r="A22" s="7">
        <v>76</v>
      </c>
      <c r="B22" s="8" t="s">
        <v>46</v>
      </c>
      <c r="C22" s="6"/>
      <c r="D22" s="6">
        <v>14</v>
      </c>
      <c r="E22" s="6"/>
      <c r="F22" s="6"/>
      <c r="G22" s="6"/>
      <c r="H22" s="6"/>
      <c r="I22" s="6">
        <v>1</v>
      </c>
      <c r="J22" s="6">
        <v>18</v>
      </c>
      <c r="K22" s="6">
        <v>1</v>
      </c>
      <c r="L22" s="6"/>
      <c r="M22" s="6">
        <f t="shared" si="4"/>
        <v>20</v>
      </c>
      <c r="N22" s="6">
        <v>1</v>
      </c>
      <c r="O22" s="6">
        <f t="shared" si="5"/>
        <v>35</v>
      </c>
      <c r="P22" s="6">
        <f t="shared" si="6"/>
        <v>-35</v>
      </c>
    </row>
    <row r="23" spans="1:16" ht="10.5">
      <c r="A23" s="7">
        <v>94</v>
      </c>
      <c r="B23" s="8" t="s">
        <v>10</v>
      </c>
      <c r="C23" s="6">
        <v>4</v>
      </c>
      <c r="D23" s="6"/>
      <c r="E23" s="6"/>
      <c r="F23" s="6"/>
      <c r="G23" s="6"/>
      <c r="H23" s="6"/>
      <c r="I23" s="6"/>
      <c r="J23" s="6"/>
      <c r="K23" s="6"/>
      <c r="L23" s="6">
        <v>8</v>
      </c>
      <c r="M23" s="6">
        <f t="shared" si="4"/>
        <v>8</v>
      </c>
      <c r="N23" s="6"/>
      <c r="O23" s="6">
        <f t="shared" si="5"/>
        <v>8</v>
      </c>
      <c r="P23" s="6">
        <f t="shared" si="6"/>
        <v>-4</v>
      </c>
    </row>
    <row r="24" spans="1:16" ht="10.5">
      <c r="A24" s="7"/>
      <c r="B24" s="8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2:16" ht="10.5">
      <c r="B25" s="3" t="s">
        <v>26</v>
      </c>
      <c r="C25" s="6">
        <f aca="true" t="shared" si="7" ref="C25:P25">SUM(C18:C23)</f>
        <v>67</v>
      </c>
      <c r="D25" s="6">
        <f t="shared" si="7"/>
        <v>98</v>
      </c>
      <c r="E25" s="6">
        <f t="shared" si="7"/>
        <v>0</v>
      </c>
      <c r="F25" s="6">
        <f t="shared" si="7"/>
        <v>0</v>
      </c>
      <c r="G25" s="6">
        <f t="shared" si="7"/>
        <v>0</v>
      </c>
      <c r="H25" s="6">
        <f t="shared" si="7"/>
        <v>0</v>
      </c>
      <c r="I25" s="6">
        <f t="shared" si="7"/>
        <v>4</v>
      </c>
      <c r="J25" s="6">
        <f t="shared" si="7"/>
        <v>26</v>
      </c>
      <c r="K25" s="6">
        <f t="shared" si="7"/>
        <v>20</v>
      </c>
      <c r="L25" s="6">
        <f t="shared" si="7"/>
        <v>8</v>
      </c>
      <c r="M25" s="6">
        <f t="shared" si="7"/>
        <v>58</v>
      </c>
      <c r="N25" s="6">
        <f t="shared" si="7"/>
        <v>1</v>
      </c>
      <c r="O25" s="6">
        <f t="shared" si="7"/>
        <v>157</v>
      </c>
      <c r="P25" s="6">
        <f t="shared" si="7"/>
        <v>-90</v>
      </c>
    </row>
    <row r="26" spans="3:16" ht="10.5"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s="12" customFormat="1" ht="11.25" thickBot="1">
      <c r="A27" s="9"/>
      <c r="B27" s="10" t="s">
        <v>27</v>
      </c>
      <c r="C27" s="11">
        <f aca="true" t="shared" si="8" ref="C27:P27">SUM(C16+C25)</f>
        <v>20073</v>
      </c>
      <c r="D27" s="11">
        <f t="shared" si="8"/>
        <v>9976</v>
      </c>
      <c r="E27" s="11">
        <f t="shared" si="8"/>
        <v>0</v>
      </c>
      <c r="F27" s="11">
        <f t="shared" si="8"/>
        <v>0</v>
      </c>
      <c r="G27" s="11">
        <f t="shared" si="8"/>
        <v>0</v>
      </c>
      <c r="H27" s="11">
        <f t="shared" si="8"/>
        <v>2</v>
      </c>
      <c r="I27" s="11">
        <f t="shared" si="8"/>
        <v>4205</v>
      </c>
      <c r="J27" s="11">
        <f t="shared" si="8"/>
        <v>142</v>
      </c>
      <c r="K27" s="11">
        <f t="shared" si="8"/>
        <v>638</v>
      </c>
      <c r="L27" s="11">
        <f t="shared" si="8"/>
        <v>67</v>
      </c>
      <c r="M27" s="11">
        <f t="shared" si="8"/>
        <v>5054</v>
      </c>
      <c r="N27" s="11">
        <f t="shared" si="8"/>
        <v>962</v>
      </c>
      <c r="O27" s="11">
        <f t="shared" si="8"/>
        <v>15992</v>
      </c>
      <c r="P27" s="11">
        <f t="shared" si="8"/>
        <v>4081</v>
      </c>
    </row>
    <row r="28" spans="1:16" s="12" customFormat="1" ht="10.5">
      <c r="A28" s="12" t="str">
        <f>+'marzo 2014'!A28</f>
        <v>Fuente: Superintendencia de Salud, Archivo Maestro de Suscripciones y Desahucio de contratos</v>
      </c>
      <c r="B28" s="13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</row>
    <row r="29" s="12" customFormat="1" ht="10.5">
      <c r="A29" s="12" t="s">
        <v>28</v>
      </c>
    </row>
    <row r="30" s="12" customFormat="1" ht="10.5">
      <c r="A30" s="12" t="s">
        <v>29</v>
      </c>
    </row>
    <row r="31" spans="1:2" s="12" customFormat="1" ht="10.5">
      <c r="A31" s="3" t="s">
        <v>30</v>
      </c>
      <c r="B31" s="3"/>
    </row>
    <row r="32" ht="10.5">
      <c r="A32" s="3" t="s">
        <v>31</v>
      </c>
    </row>
    <row r="33" ht="10.5">
      <c r="A33" s="3" t="s">
        <v>32</v>
      </c>
    </row>
    <row r="34" ht="10.5">
      <c r="A34" s="3" t="s">
        <v>33</v>
      </c>
    </row>
    <row r="35" ht="10.5">
      <c r="A35" s="3" t="s">
        <v>34</v>
      </c>
    </row>
    <row r="36" ht="10.5">
      <c r="A36" s="3" t="s">
        <v>35</v>
      </c>
    </row>
    <row r="37" ht="10.5">
      <c r="A37" s="3" t="s">
        <v>36</v>
      </c>
    </row>
    <row r="38" ht="10.5">
      <c r="A38" s="3" t="s">
        <v>37</v>
      </c>
    </row>
    <row r="39" ht="10.5">
      <c r="A39" s="3" t="s">
        <v>38</v>
      </c>
    </row>
    <row r="40" ht="10.5">
      <c r="A40" s="3" t="s">
        <v>39</v>
      </c>
    </row>
    <row r="41" ht="10.5">
      <c r="A41" s="3" t="s">
        <v>40</v>
      </c>
    </row>
    <row r="42" ht="10.5">
      <c r="A42" s="3" t="s">
        <v>41</v>
      </c>
    </row>
    <row r="43" ht="10.5">
      <c r="A43" s="3" t="s">
        <v>42</v>
      </c>
    </row>
  </sheetData>
  <sheetProtection/>
  <mergeCells count="19">
    <mergeCell ref="A6:A7"/>
    <mergeCell ref="B6:B7"/>
    <mergeCell ref="C6:C7"/>
    <mergeCell ref="D6:D7"/>
    <mergeCell ref="I6:I7"/>
    <mergeCell ref="E6:E7"/>
    <mergeCell ref="F6:F7"/>
    <mergeCell ref="G6:G7"/>
    <mergeCell ref="H6:H7"/>
    <mergeCell ref="A2:P2"/>
    <mergeCell ref="A3:P3"/>
    <mergeCell ref="N6:N7"/>
    <mergeCell ref="O6:O7"/>
    <mergeCell ref="P6:P7"/>
    <mergeCell ref="J6:J7"/>
    <mergeCell ref="K6:K7"/>
    <mergeCell ref="L6:L7"/>
    <mergeCell ref="M6:M7"/>
    <mergeCell ref="E5:L5"/>
  </mergeCell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3"/>
  <sheetViews>
    <sheetView showGridLines="0" zoomScale="67" zoomScaleNormal="67" zoomScalePageLayoutView="0" workbookViewId="0" topLeftCell="A1">
      <selection activeCell="A1" sqref="A1"/>
    </sheetView>
  </sheetViews>
  <sheetFormatPr defaultColWidth="11.421875" defaultRowHeight="12.75"/>
  <cols>
    <col min="1" max="1" width="6.7109375" style="3" bestFit="1" customWidth="1"/>
    <col min="2" max="2" width="16.8515625" style="3" bestFit="1" customWidth="1"/>
    <col min="3" max="3" width="11.421875" style="3" customWidth="1"/>
    <col min="4" max="4" width="15.421875" style="3" bestFit="1" customWidth="1"/>
    <col min="5" max="5" width="15.57421875" style="3" customWidth="1"/>
    <col min="6" max="6" width="13.57421875" style="3" customWidth="1"/>
    <col min="7" max="7" width="13.140625" style="3" customWidth="1"/>
    <col min="8" max="8" width="14.28125" style="3" customWidth="1"/>
    <col min="9" max="12" width="11.7109375" style="3" customWidth="1"/>
    <col min="13" max="13" width="17.57421875" style="3" customWidth="1"/>
    <col min="14" max="14" width="17.7109375" style="3" customWidth="1"/>
    <col min="15" max="15" width="17.8515625" style="3" bestFit="1" customWidth="1"/>
    <col min="16" max="16" width="11.421875" style="3" customWidth="1"/>
    <col min="17" max="17" width="16.7109375" style="3" bestFit="1" customWidth="1"/>
    <col min="18" max="18" width="17.28125" style="3" customWidth="1"/>
    <col min="19" max="16384" width="11.421875" style="3" customWidth="1"/>
  </cols>
  <sheetData>
    <row r="1" ht="10.5">
      <c r="A1" s="2"/>
    </row>
    <row r="2" spans="1:16" ht="13.5">
      <c r="A2" s="20" t="s">
        <v>49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3.5">
      <c r="A3" s="20" t="s">
        <v>57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5" spans="1:16" ht="10.5">
      <c r="A5" s="4"/>
      <c r="B5" s="4"/>
      <c r="C5" s="4"/>
      <c r="D5" s="4"/>
      <c r="E5" s="23" t="s">
        <v>13</v>
      </c>
      <c r="F5" s="23"/>
      <c r="G5" s="23"/>
      <c r="H5" s="23"/>
      <c r="I5" s="23"/>
      <c r="J5" s="23"/>
      <c r="K5" s="23"/>
      <c r="L5" s="23"/>
      <c r="M5" s="4"/>
      <c r="N5" s="4"/>
      <c r="O5" s="4"/>
      <c r="P5" s="4"/>
    </row>
    <row r="6" spans="1:16" ht="10.5">
      <c r="A6" s="21" t="s">
        <v>0</v>
      </c>
      <c r="B6" s="21" t="s">
        <v>11</v>
      </c>
      <c r="C6" s="21" t="s">
        <v>12</v>
      </c>
      <c r="D6" s="21" t="s">
        <v>43</v>
      </c>
      <c r="E6" s="21" t="s">
        <v>14</v>
      </c>
      <c r="F6" s="21" t="s">
        <v>15</v>
      </c>
      <c r="G6" s="21" t="s">
        <v>16</v>
      </c>
      <c r="H6" s="21" t="s">
        <v>17</v>
      </c>
      <c r="I6" s="21" t="s">
        <v>19</v>
      </c>
      <c r="J6" s="21" t="s">
        <v>18</v>
      </c>
      <c r="K6" s="21" t="s">
        <v>20</v>
      </c>
      <c r="L6" s="21" t="s">
        <v>21</v>
      </c>
      <c r="M6" s="21" t="s">
        <v>22</v>
      </c>
      <c r="N6" s="21" t="s">
        <v>44</v>
      </c>
      <c r="O6" s="21" t="s">
        <v>23</v>
      </c>
      <c r="P6" s="21" t="s">
        <v>24</v>
      </c>
    </row>
    <row r="7" spans="1:16" ht="11.25" thickBo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</row>
    <row r="8" spans="1:16" ht="10.5">
      <c r="A8" s="5">
        <v>67</v>
      </c>
      <c r="B8" s="3" t="s">
        <v>1</v>
      </c>
      <c r="C8" s="6">
        <v>4515</v>
      </c>
      <c r="D8" s="6">
        <v>1680</v>
      </c>
      <c r="E8" s="6"/>
      <c r="F8" s="6"/>
      <c r="G8" s="6"/>
      <c r="H8" s="6">
        <v>3</v>
      </c>
      <c r="I8" s="6">
        <v>540</v>
      </c>
      <c r="J8" s="6">
        <v>24</v>
      </c>
      <c r="K8" s="6"/>
      <c r="L8" s="6">
        <v>4</v>
      </c>
      <c r="M8" s="6">
        <f aca="true" t="shared" si="0" ref="M8:M14">SUM(E8:L8)</f>
        <v>571</v>
      </c>
      <c r="N8" s="6">
        <v>112</v>
      </c>
      <c r="O8" s="6">
        <f aca="true" t="shared" si="1" ref="O8:O14">SUM(N8+M8+D8)</f>
        <v>2363</v>
      </c>
      <c r="P8" s="6">
        <f aca="true" t="shared" si="2" ref="P8:P14">SUM(C8-O8)</f>
        <v>2152</v>
      </c>
    </row>
    <row r="9" spans="1:16" ht="10.5">
      <c r="A9" s="5">
        <v>78</v>
      </c>
      <c r="B9" s="3" t="s">
        <v>48</v>
      </c>
      <c r="C9" s="6">
        <v>7101</v>
      </c>
      <c r="D9" s="6">
        <v>5115</v>
      </c>
      <c r="E9" s="6"/>
      <c r="F9" s="6"/>
      <c r="G9" s="6"/>
      <c r="H9" s="6">
        <v>3</v>
      </c>
      <c r="I9" s="6">
        <v>1147</v>
      </c>
      <c r="J9" s="6">
        <v>10</v>
      </c>
      <c r="K9" s="6"/>
      <c r="L9" s="6">
        <v>8</v>
      </c>
      <c r="M9" s="6">
        <f t="shared" si="0"/>
        <v>1168</v>
      </c>
      <c r="N9" s="6">
        <v>194</v>
      </c>
      <c r="O9" s="6">
        <f t="shared" si="1"/>
        <v>6477</v>
      </c>
      <c r="P9" s="6">
        <f t="shared" si="2"/>
        <v>624</v>
      </c>
    </row>
    <row r="10" spans="1:16" ht="10.5">
      <c r="A10" s="5">
        <v>80</v>
      </c>
      <c r="B10" s="3" t="s">
        <v>2</v>
      </c>
      <c r="C10" s="6">
        <v>784</v>
      </c>
      <c r="D10" s="6">
        <v>501</v>
      </c>
      <c r="E10" s="6"/>
      <c r="F10" s="6"/>
      <c r="G10" s="6"/>
      <c r="H10" s="6"/>
      <c r="I10" s="6">
        <v>96</v>
      </c>
      <c r="J10" s="6"/>
      <c r="K10" s="6">
        <v>60</v>
      </c>
      <c r="L10" s="6">
        <v>5</v>
      </c>
      <c r="M10" s="6">
        <f t="shared" si="0"/>
        <v>161</v>
      </c>
      <c r="N10" s="6">
        <v>8</v>
      </c>
      <c r="O10" s="6">
        <f t="shared" si="1"/>
        <v>670</v>
      </c>
      <c r="P10" s="6">
        <f t="shared" si="2"/>
        <v>114</v>
      </c>
    </row>
    <row r="11" spans="1:16" ht="10.5">
      <c r="A11" s="7">
        <v>81</v>
      </c>
      <c r="B11" s="8" t="s">
        <v>9</v>
      </c>
      <c r="C11" s="6">
        <v>743</v>
      </c>
      <c r="D11" s="6">
        <v>289</v>
      </c>
      <c r="E11" s="6"/>
      <c r="F11" s="6"/>
      <c r="G11" s="6"/>
      <c r="H11" s="6"/>
      <c r="I11" s="6"/>
      <c r="J11" s="6">
        <v>5</v>
      </c>
      <c r="K11" s="6"/>
      <c r="L11" s="6"/>
      <c r="M11" s="6">
        <f>SUM(E11:L11)</f>
        <v>5</v>
      </c>
      <c r="N11" s="6">
        <v>34</v>
      </c>
      <c r="O11" s="6">
        <f>SUM(N11+M11+D11)</f>
        <v>328</v>
      </c>
      <c r="P11" s="6">
        <f>SUM(C11-O11)</f>
        <v>415</v>
      </c>
    </row>
    <row r="12" spans="1:16" ht="10.5">
      <c r="A12" s="5">
        <v>88</v>
      </c>
      <c r="B12" s="3" t="s">
        <v>3</v>
      </c>
      <c r="C12" s="6">
        <v>5654</v>
      </c>
      <c r="D12" s="6">
        <v>1763</v>
      </c>
      <c r="E12" s="6"/>
      <c r="F12" s="6"/>
      <c r="G12" s="6"/>
      <c r="H12" s="6"/>
      <c r="I12" s="6">
        <v>240</v>
      </c>
      <c r="J12" s="6">
        <v>11</v>
      </c>
      <c r="K12" s="6"/>
      <c r="L12" s="6">
        <v>7</v>
      </c>
      <c r="M12" s="6">
        <f t="shared" si="0"/>
        <v>258</v>
      </c>
      <c r="N12" s="6">
        <v>721</v>
      </c>
      <c r="O12" s="6">
        <f t="shared" si="1"/>
        <v>2742</v>
      </c>
      <c r="P12" s="6">
        <f t="shared" si="2"/>
        <v>2912</v>
      </c>
    </row>
    <row r="13" spans="1:16" ht="10.5">
      <c r="A13" s="5">
        <v>99</v>
      </c>
      <c r="B13" s="3" t="s">
        <v>4</v>
      </c>
      <c r="C13" s="6">
        <v>5788</v>
      </c>
      <c r="D13" s="6">
        <v>2366</v>
      </c>
      <c r="E13" s="6"/>
      <c r="F13" s="6"/>
      <c r="G13" s="6"/>
      <c r="H13" s="6"/>
      <c r="I13" s="6">
        <v>361</v>
      </c>
      <c r="J13" s="6"/>
      <c r="K13" s="6">
        <v>644</v>
      </c>
      <c r="L13" s="6">
        <v>53</v>
      </c>
      <c r="M13" s="6">
        <f t="shared" si="0"/>
        <v>1058</v>
      </c>
      <c r="N13" s="6">
        <v>39</v>
      </c>
      <c r="O13" s="6">
        <f t="shared" si="1"/>
        <v>3463</v>
      </c>
      <c r="P13" s="6">
        <f t="shared" si="2"/>
        <v>2325</v>
      </c>
    </row>
    <row r="14" spans="1:16" ht="10.5">
      <c r="A14" s="5">
        <v>107</v>
      </c>
      <c r="B14" s="3" t="s">
        <v>5</v>
      </c>
      <c r="C14" s="6">
        <v>5558</v>
      </c>
      <c r="D14" s="6">
        <v>3540</v>
      </c>
      <c r="E14" s="6"/>
      <c r="F14" s="6"/>
      <c r="G14" s="6"/>
      <c r="H14" s="6"/>
      <c r="I14" s="6">
        <v>1844</v>
      </c>
      <c r="J14" s="6">
        <v>34</v>
      </c>
      <c r="K14" s="6"/>
      <c r="L14" s="6">
        <v>1</v>
      </c>
      <c r="M14" s="6">
        <f t="shared" si="0"/>
        <v>1879</v>
      </c>
      <c r="N14" s="6">
        <v>31</v>
      </c>
      <c r="O14" s="6">
        <f t="shared" si="1"/>
        <v>5450</v>
      </c>
      <c r="P14" s="6">
        <f t="shared" si="2"/>
        <v>108</v>
      </c>
    </row>
    <row r="15" spans="1:16" ht="10.5">
      <c r="A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2:16" ht="10.5">
      <c r="B16" s="3" t="s">
        <v>25</v>
      </c>
      <c r="C16" s="6">
        <f aca="true" t="shared" si="3" ref="C16:P16">SUM(C8:C14)</f>
        <v>30143</v>
      </c>
      <c r="D16" s="6">
        <f t="shared" si="3"/>
        <v>15254</v>
      </c>
      <c r="E16" s="6">
        <f t="shared" si="3"/>
        <v>0</v>
      </c>
      <c r="F16" s="6">
        <f t="shared" si="3"/>
        <v>0</v>
      </c>
      <c r="G16" s="6">
        <f t="shared" si="3"/>
        <v>0</v>
      </c>
      <c r="H16" s="6">
        <f t="shared" si="3"/>
        <v>6</v>
      </c>
      <c r="I16" s="6">
        <f t="shared" si="3"/>
        <v>4228</v>
      </c>
      <c r="J16" s="6">
        <f t="shared" si="3"/>
        <v>84</v>
      </c>
      <c r="K16" s="6">
        <f t="shared" si="3"/>
        <v>704</v>
      </c>
      <c r="L16" s="6">
        <f t="shared" si="3"/>
        <v>78</v>
      </c>
      <c r="M16" s="6">
        <f t="shared" si="3"/>
        <v>5100</v>
      </c>
      <c r="N16" s="6">
        <f t="shared" si="3"/>
        <v>1139</v>
      </c>
      <c r="O16" s="6">
        <f t="shared" si="3"/>
        <v>21493</v>
      </c>
      <c r="P16" s="6">
        <f t="shared" si="3"/>
        <v>8650</v>
      </c>
    </row>
    <row r="18" spans="1:16" ht="10.5">
      <c r="A18" s="7">
        <v>62</v>
      </c>
      <c r="B18" s="8" t="s">
        <v>6</v>
      </c>
      <c r="C18" s="6"/>
      <c r="D18" s="6">
        <v>8</v>
      </c>
      <c r="E18" s="6"/>
      <c r="F18" s="6"/>
      <c r="G18" s="6"/>
      <c r="H18" s="6"/>
      <c r="I18" s="6"/>
      <c r="J18" s="6"/>
      <c r="K18" s="6"/>
      <c r="L18" s="6"/>
      <c r="M18" s="6">
        <f aca="true" t="shared" si="4" ref="M18:M23">SUM(E18:L18)</f>
        <v>0</v>
      </c>
      <c r="N18" s="6"/>
      <c r="O18" s="6">
        <f aca="true" t="shared" si="5" ref="O18:O23">SUM(N18+M18+D18)</f>
        <v>8</v>
      </c>
      <c r="P18" s="6">
        <f aca="true" t="shared" si="6" ref="P18:P23">SUM(C18-O18)</f>
        <v>-8</v>
      </c>
    </row>
    <row r="19" spans="1:16" ht="10.5">
      <c r="A19" s="7">
        <v>63</v>
      </c>
      <c r="B19" s="8" t="s">
        <v>47</v>
      </c>
      <c r="C19" s="6">
        <v>7</v>
      </c>
      <c r="D19" s="6">
        <v>18</v>
      </c>
      <c r="E19" s="6"/>
      <c r="F19" s="6"/>
      <c r="G19" s="6"/>
      <c r="H19" s="6"/>
      <c r="I19" s="6">
        <v>3</v>
      </c>
      <c r="J19" s="6">
        <v>7</v>
      </c>
      <c r="K19" s="6">
        <v>4</v>
      </c>
      <c r="L19" s="6"/>
      <c r="M19" s="6">
        <f t="shared" si="4"/>
        <v>14</v>
      </c>
      <c r="N19" s="6"/>
      <c r="O19" s="6">
        <f t="shared" si="5"/>
        <v>32</v>
      </c>
      <c r="P19" s="6">
        <f t="shared" si="6"/>
        <v>-25</v>
      </c>
    </row>
    <row r="20" spans="1:16" ht="10.5">
      <c r="A20" s="7">
        <v>65</v>
      </c>
      <c r="B20" s="8" t="s">
        <v>7</v>
      </c>
      <c r="C20" s="6">
        <v>52</v>
      </c>
      <c r="D20" s="6">
        <v>28</v>
      </c>
      <c r="E20" s="6"/>
      <c r="F20" s="6"/>
      <c r="G20" s="6"/>
      <c r="H20" s="6"/>
      <c r="I20" s="6"/>
      <c r="J20" s="6">
        <v>2</v>
      </c>
      <c r="K20" s="6">
        <v>10</v>
      </c>
      <c r="L20" s="6"/>
      <c r="M20" s="6">
        <f t="shared" si="4"/>
        <v>12</v>
      </c>
      <c r="N20" s="6"/>
      <c r="O20" s="6">
        <f t="shared" si="5"/>
        <v>40</v>
      </c>
      <c r="P20" s="6">
        <f t="shared" si="6"/>
        <v>12</v>
      </c>
    </row>
    <row r="21" spans="1:16" ht="10.5">
      <c r="A21" s="7">
        <v>68</v>
      </c>
      <c r="B21" s="8" t="s">
        <v>8</v>
      </c>
      <c r="C21" s="6">
        <v>3</v>
      </c>
      <c r="D21" s="6">
        <v>5</v>
      </c>
      <c r="E21" s="6"/>
      <c r="F21" s="6"/>
      <c r="G21" s="6"/>
      <c r="H21" s="6"/>
      <c r="I21" s="6"/>
      <c r="J21" s="6">
        <v>1</v>
      </c>
      <c r="K21" s="6"/>
      <c r="L21" s="6"/>
      <c r="M21" s="6">
        <f t="shared" si="4"/>
        <v>1</v>
      </c>
      <c r="N21" s="6"/>
      <c r="O21" s="6">
        <f t="shared" si="5"/>
        <v>6</v>
      </c>
      <c r="P21" s="6">
        <f t="shared" si="6"/>
        <v>-3</v>
      </c>
    </row>
    <row r="22" spans="1:16" ht="10.5">
      <c r="A22" s="7">
        <v>76</v>
      </c>
      <c r="B22" s="8" t="s">
        <v>46</v>
      </c>
      <c r="C22" s="6">
        <v>1</v>
      </c>
      <c r="D22" s="6">
        <v>19</v>
      </c>
      <c r="E22" s="6"/>
      <c r="F22" s="6"/>
      <c r="G22" s="6"/>
      <c r="H22" s="6"/>
      <c r="I22" s="6">
        <v>8</v>
      </c>
      <c r="J22" s="6">
        <v>19</v>
      </c>
      <c r="K22" s="6">
        <v>12</v>
      </c>
      <c r="L22" s="6"/>
      <c r="M22" s="6">
        <f t="shared" si="4"/>
        <v>39</v>
      </c>
      <c r="N22" s="6"/>
      <c r="O22" s="6">
        <f t="shared" si="5"/>
        <v>58</v>
      </c>
      <c r="P22" s="6">
        <f t="shared" si="6"/>
        <v>-57</v>
      </c>
    </row>
    <row r="23" spans="1:16" ht="10.5">
      <c r="A23" s="7">
        <v>94</v>
      </c>
      <c r="B23" s="8" t="s">
        <v>10</v>
      </c>
      <c r="C23" s="6">
        <v>4</v>
      </c>
      <c r="D23" s="6"/>
      <c r="E23" s="6"/>
      <c r="F23" s="6"/>
      <c r="G23" s="6"/>
      <c r="H23" s="6"/>
      <c r="I23" s="6"/>
      <c r="J23" s="6"/>
      <c r="K23" s="6"/>
      <c r="L23" s="6">
        <v>5</v>
      </c>
      <c r="M23" s="6">
        <f t="shared" si="4"/>
        <v>5</v>
      </c>
      <c r="N23" s="6"/>
      <c r="O23" s="6">
        <f t="shared" si="5"/>
        <v>5</v>
      </c>
      <c r="P23" s="6">
        <f t="shared" si="6"/>
        <v>-1</v>
      </c>
    </row>
    <row r="24" spans="1:16" ht="10.5">
      <c r="A24" s="7"/>
      <c r="B24" s="8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2:16" ht="10.5">
      <c r="B25" s="3" t="s">
        <v>26</v>
      </c>
      <c r="C25" s="6">
        <f aca="true" t="shared" si="7" ref="C25:P25">SUM(C18:C23)</f>
        <v>67</v>
      </c>
      <c r="D25" s="6">
        <f t="shared" si="7"/>
        <v>78</v>
      </c>
      <c r="E25" s="6">
        <f t="shared" si="7"/>
        <v>0</v>
      </c>
      <c r="F25" s="6">
        <f t="shared" si="7"/>
        <v>0</v>
      </c>
      <c r="G25" s="6">
        <f t="shared" si="7"/>
        <v>0</v>
      </c>
      <c r="H25" s="6">
        <f t="shared" si="7"/>
        <v>0</v>
      </c>
      <c r="I25" s="6">
        <f t="shared" si="7"/>
        <v>11</v>
      </c>
      <c r="J25" s="6">
        <f t="shared" si="7"/>
        <v>29</v>
      </c>
      <c r="K25" s="6">
        <f t="shared" si="7"/>
        <v>26</v>
      </c>
      <c r="L25" s="6">
        <f t="shared" si="7"/>
        <v>5</v>
      </c>
      <c r="M25" s="6">
        <f t="shared" si="7"/>
        <v>71</v>
      </c>
      <c r="N25" s="6">
        <f t="shared" si="7"/>
        <v>0</v>
      </c>
      <c r="O25" s="6">
        <f t="shared" si="7"/>
        <v>149</v>
      </c>
      <c r="P25" s="6">
        <f t="shared" si="7"/>
        <v>-82</v>
      </c>
    </row>
    <row r="26" spans="3:16" ht="10.5"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s="12" customFormat="1" ht="11.25" thickBot="1">
      <c r="A27" s="9"/>
      <c r="B27" s="10" t="s">
        <v>27</v>
      </c>
      <c r="C27" s="11">
        <f aca="true" t="shared" si="8" ref="C27:P27">SUM(C16+C25)</f>
        <v>30210</v>
      </c>
      <c r="D27" s="11">
        <f t="shared" si="8"/>
        <v>15332</v>
      </c>
      <c r="E27" s="11">
        <f t="shared" si="8"/>
        <v>0</v>
      </c>
      <c r="F27" s="11">
        <f t="shared" si="8"/>
        <v>0</v>
      </c>
      <c r="G27" s="11">
        <f t="shared" si="8"/>
        <v>0</v>
      </c>
      <c r="H27" s="11">
        <f t="shared" si="8"/>
        <v>6</v>
      </c>
      <c r="I27" s="11">
        <f t="shared" si="8"/>
        <v>4239</v>
      </c>
      <c r="J27" s="11">
        <f t="shared" si="8"/>
        <v>113</v>
      </c>
      <c r="K27" s="11">
        <f t="shared" si="8"/>
        <v>730</v>
      </c>
      <c r="L27" s="11">
        <f t="shared" si="8"/>
        <v>83</v>
      </c>
      <c r="M27" s="11">
        <f t="shared" si="8"/>
        <v>5171</v>
      </c>
      <c r="N27" s="11">
        <f t="shared" si="8"/>
        <v>1139</v>
      </c>
      <c r="O27" s="11">
        <f t="shared" si="8"/>
        <v>21642</v>
      </c>
      <c r="P27" s="11">
        <f t="shared" si="8"/>
        <v>8568</v>
      </c>
    </row>
    <row r="28" spans="1:16" s="12" customFormat="1" ht="10.5">
      <c r="A28" s="12" t="str">
        <f>+'abril 2014'!A28</f>
        <v>Fuente: Superintendencia de Salud, Archivo Maestro de Suscripciones y Desahucio de contratos</v>
      </c>
      <c r="B28" s="13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</row>
    <row r="29" s="12" customFormat="1" ht="10.5">
      <c r="A29" s="12" t="s">
        <v>28</v>
      </c>
    </row>
    <row r="30" s="12" customFormat="1" ht="10.5">
      <c r="A30" s="12" t="s">
        <v>29</v>
      </c>
    </row>
    <row r="31" spans="1:2" s="12" customFormat="1" ht="10.5">
      <c r="A31" s="3" t="s">
        <v>30</v>
      </c>
      <c r="B31" s="3"/>
    </row>
    <row r="32" ht="10.5">
      <c r="A32" s="3" t="s">
        <v>31</v>
      </c>
    </row>
    <row r="33" ht="10.5">
      <c r="A33" s="3" t="s">
        <v>32</v>
      </c>
    </row>
    <row r="34" ht="10.5">
      <c r="A34" s="3" t="s">
        <v>33</v>
      </c>
    </row>
    <row r="35" ht="10.5">
      <c r="A35" s="3" t="s">
        <v>34</v>
      </c>
    </row>
    <row r="36" ht="10.5">
      <c r="A36" s="3" t="s">
        <v>35</v>
      </c>
    </row>
    <row r="37" ht="10.5">
      <c r="A37" s="3" t="s">
        <v>36</v>
      </c>
    </row>
    <row r="38" ht="10.5">
      <c r="A38" s="3" t="s">
        <v>37</v>
      </c>
    </row>
    <row r="39" ht="10.5">
      <c r="A39" s="3" t="s">
        <v>38</v>
      </c>
    </row>
    <row r="40" ht="10.5">
      <c r="A40" s="3" t="s">
        <v>39</v>
      </c>
    </row>
    <row r="41" ht="10.5">
      <c r="A41" s="3" t="s">
        <v>40</v>
      </c>
    </row>
    <row r="42" ht="10.5">
      <c r="A42" s="3" t="s">
        <v>41</v>
      </c>
    </row>
    <row r="43" ht="10.5">
      <c r="A43" s="3" t="s">
        <v>42</v>
      </c>
    </row>
  </sheetData>
  <sheetProtection/>
  <mergeCells count="19">
    <mergeCell ref="I6:I7"/>
    <mergeCell ref="E6:E7"/>
    <mergeCell ref="F6:F7"/>
    <mergeCell ref="G6:G7"/>
    <mergeCell ref="H6:H7"/>
    <mergeCell ref="A6:A7"/>
    <mergeCell ref="B6:B7"/>
    <mergeCell ref="C6:C7"/>
    <mergeCell ref="D6:D7"/>
    <mergeCell ref="A2:P2"/>
    <mergeCell ref="A3:P3"/>
    <mergeCell ref="N6:N7"/>
    <mergeCell ref="O6:O7"/>
    <mergeCell ref="P6:P7"/>
    <mergeCell ref="J6:J7"/>
    <mergeCell ref="K6:K7"/>
    <mergeCell ref="L6:L7"/>
    <mergeCell ref="M6:M7"/>
    <mergeCell ref="E5:L5"/>
  </mergeCell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3"/>
  <sheetViews>
    <sheetView showGridLines="0" zoomScale="67" zoomScaleNormal="67" zoomScalePageLayoutView="0" workbookViewId="0" topLeftCell="A1">
      <selection activeCell="A1" sqref="A1"/>
    </sheetView>
  </sheetViews>
  <sheetFormatPr defaultColWidth="11.421875" defaultRowHeight="12.75"/>
  <cols>
    <col min="1" max="1" width="6.7109375" style="3" bestFit="1" customWidth="1"/>
    <col min="2" max="2" width="16.8515625" style="3" bestFit="1" customWidth="1"/>
    <col min="3" max="3" width="11.421875" style="3" customWidth="1"/>
    <col min="4" max="4" width="15.421875" style="3" bestFit="1" customWidth="1"/>
    <col min="5" max="5" width="15.57421875" style="3" customWidth="1"/>
    <col min="6" max="6" width="13.57421875" style="3" customWidth="1"/>
    <col min="7" max="7" width="13.140625" style="3" customWidth="1"/>
    <col min="8" max="8" width="14.28125" style="3" customWidth="1"/>
    <col min="9" max="12" width="11.7109375" style="3" customWidth="1"/>
    <col min="13" max="13" width="17.57421875" style="3" customWidth="1"/>
    <col min="14" max="14" width="17.7109375" style="3" customWidth="1"/>
    <col min="15" max="15" width="17.8515625" style="3" bestFit="1" customWidth="1"/>
    <col min="16" max="16" width="11.421875" style="3" customWidth="1"/>
    <col min="17" max="17" width="16.7109375" style="3" bestFit="1" customWidth="1"/>
    <col min="18" max="18" width="17.28125" style="3" customWidth="1"/>
    <col min="19" max="16384" width="11.421875" style="3" customWidth="1"/>
  </cols>
  <sheetData>
    <row r="1" ht="10.5">
      <c r="A1" s="2"/>
    </row>
    <row r="2" spans="1:16" ht="13.5">
      <c r="A2" s="20" t="s">
        <v>50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3.5">
      <c r="A3" s="20" t="s">
        <v>58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5" spans="1:16" ht="10.5">
      <c r="A5" s="4"/>
      <c r="B5" s="4"/>
      <c r="C5" s="4"/>
      <c r="D5" s="4"/>
      <c r="E5" s="23" t="s">
        <v>13</v>
      </c>
      <c r="F5" s="23"/>
      <c r="G5" s="23"/>
      <c r="H5" s="23"/>
      <c r="I5" s="23"/>
      <c r="J5" s="23"/>
      <c r="K5" s="23"/>
      <c r="L5" s="23"/>
      <c r="M5" s="4"/>
      <c r="N5" s="4"/>
      <c r="O5" s="4"/>
      <c r="P5" s="4"/>
    </row>
    <row r="6" spans="1:16" ht="10.5">
      <c r="A6" s="21" t="s">
        <v>0</v>
      </c>
      <c r="B6" s="21" t="s">
        <v>11</v>
      </c>
      <c r="C6" s="21" t="s">
        <v>12</v>
      </c>
      <c r="D6" s="21" t="s">
        <v>43</v>
      </c>
      <c r="E6" s="21" t="s">
        <v>14</v>
      </c>
      <c r="F6" s="21" t="s">
        <v>15</v>
      </c>
      <c r="G6" s="21" t="s">
        <v>16</v>
      </c>
      <c r="H6" s="21" t="s">
        <v>17</v>
      </c>
      <c r="I6" s="21" t="s">
        <v>19</v>
      </c>
      <c r="J6" s="21" t="s">
        <v>18</v>
      </c>
      <c r="K6" s="21" t="s">
        <v>20</v>
      </c>
      <c r="L6" s="21" t="s">
        <v>21</v>
      </c>
      <c r="M6" s="21" t="s">
        <v>22</v>
      </c>
      <c r="N6" s="21" t="s">
        <v>44</v>
      </c>
      <c r="O6" s="21" t="s">
        <v>23</v>
      </c>
      <c r="P6" s="21" t="s">
        <v>24</v>
      </c>
    </row>
    <row r="7" spans="1:16" ht="11.25" thickBo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</row>
    <row r="8" spans="1:16" ht="10.5">
      <c r="A8" s="5">
        <v>67</v>
      </c>
      <c r="B8" s="3" t="s">
        <v>1</v>
      </c>
      <c r="C8" s="6">
        <v>4240</v>
      </c>
      <c r="D8" s="6">
        <v>2027</v>
      </c>
      <c r="E8" s="6"/>
      <c r="F8" s="6"/>
      <c r="G8" s="6"/>
      <c r="H8" s="6"/>
      <c r="I8" s="6">
        <v>561</v>
      </c>
      <c r="J8" s="6">
        <v>18</v>
      </c>
      <c r="K8" s="6"/>
      <c r="L8" s="6">
        <v>6</v>
      </c>
      <c r="M8" s="6">
        <f aca="true" t="shared" si="0" ref="M8:M14">SUM(E8:L8)</f>
        <v>585</v>
      </c>
      <c r="N8" s="16">
        <v>119</v>
      </c>
      <c r="O8" s="6">
        <f aca="true" t="shared" si="1" ref="O8:O14">SUM(N8+M8+D8)</f>
        <v>2731</v>
      </c>
      <c r="P8" s="6">
        <f aca="true" t="shared" si="2" ref="P8:P14">SUM(C8-O8)</f>
        <v>1509</v>
      </c>
    </row>
    <row r="9" spans="1:16" ht="10.5">
      <c r="A9" s="5">
        <v>78</v>
      </c>
      <c r="B9" s="3" t="s">
        <v>48</v>
      </c>
      <c r="C9" s="6">
        <v>6194</v>
      </c>
      <c r="D9" s="6">
        <v>4923</v>
      </c>
      <c r="E9" s="6"/>
      <c r="F9" s="6"/>
      <c r="G9" s="6"/>
      <c r="H9" s="6">
        <v>1</v>
      </c>
      <c r="I9" s="6">
        <v>1353</v>
      </c>
      <c r="J9" s="6">
        <v>21</v>
      </c>
      <c r="K9" s="6"/>
      <c r="L9" s="6">
        <v>5</v>
      </c>
      <c r="M9" s="6">
        <f t="shared" si="0"/>
        <v>1380</v>
      </c>
      <c r="N9" s="16">
        <v>145</v>
      </c>
      <c r="O9" s="6">
        <f t="shared" si="1"/>
        <v>6448</v>
      </c>
      <c r="P9" s="6">
        <f t="shared" si="2"/>
        <v>-254</v>
      </c>
    </row>
    <row r="10" spans="1:16" ht="10.5">
      <c r="A10" s="5">
        <v>80</v>
      </c>
      <c r="B10" s="3" t="s">
        <v>2</v>
      </c>
      <c r="C10" s="6">
        <v>688</v>
      </c>
      <c r="D10" s="6">
        <v>504</v>
      </c>
      <c r="E10" s="6"/>
      <c r="F10" s="6"/>
      <c r="G10" s="6"/>
      <c r="H10" s="6"/>
      <c r="I10" s="6">
        <v>73</v>
      </c>
      <c r="J10" s="6"/>
      <c r="K10" s="6">
        <v>63</v>
      </c>
      <c r="L10" s="6">
        <v>2</v>
      </c>
      <c r="M10" s="6">
        <f t="shared" si="0"/>
        <v>138</v>
      </c>
      <c r="N10" s="16">
        <v>9</v>
      </c>
      <c r="O10" s="6">
        <f t="shared" si="1"/>
        <v>651</v>
      </c>
      <c r="P10" s="6">
        <f t="shared" si="2"/>
        <v>37</v>
      </c>
    </row>
    <row r="11" spans="1:16" ht="10.5">
      <c r="A11" s="7">
        <v>81</v>
      </c>
      <c r="B11" s="8" t="s">
        <v>9</v>
      </c>
      <c r="C11" s="6">
        <v>644</v>
      </c>
      <c r="D11" s="6">
        <v>323</v>
      </c>
      <c r="E11" s="6"/>
      <c r="F11" s="6"/>
      <c r="G11" s="6"/>
      <c r="H11" s="6"/>
      <c r="I11" s="6"/>
      <c r="J11" s="6">
        <v>2</v>
      </c>
      <c r="K11" s="6"/>
      <c r="L11" s="6"/>
      <c r="M11" s="6">
        <f>SUM(E11:L11)</f>
        <v>2</v>
      </c>
      <c r="N11" s="16">
        <v>44</v>
      </c>
      <c r="O11" s="6">
        <f>SUM(N11+M11+D11)</f>
        <v>369</v>
      </c>
      <c r="P11" s="6">
        <f>SUM(C11-O11)</f>
        <v>275</v>
      </c>
    </row>
    <row r="12" spans="1:16" ht="10.5">
      <c r="A12" s="5">
        <v>88</v>
      </c>
      <c r="B12" s="3" t="s">
        <v>3</v>
      </c>
      <c r="C12" s="6">
        <v>6171</v>
      </c>
      <c r="D12" s="6">
        <v>1664</v>
      </c>
      <c r="E12" s="6"/>
      <c r="F12" s="6"/>
      <c r="G12" s="6"/>
      <c r="H12" s="6"/>
      <c r="I12" s="6">
        <v>293</v>
      </c>
      <c r="J12" s="6">
        <v>14</v>
      </c>
      <c r="K12" s="6"/>
      <c r="L12" s="6">
        <v>8</v>
      </c>
      <c r="M12" s="6">
        <f t="shared" si="0"/>
        <v>315</v>
      </c>
      <c r="N12" s="16">
        <v>650</v>
      </c>
      <c r="O12" s="6">
        <f t="shared" si="1"/>
        <v>2629</v>
      </c>
      <c r="P12" s="6">
        <f t="shared" si="2"/>
        <v>3542</v>
      </c>
    </row>
    <row r="13" spans="1:16" ht="10.5">
      <c r="A13" s="5">
        <v>99</v>
      </c>
      <c r="B13" s="3" t="s">
        <v>4</v>
      </c>
      <c r="C13" s="6">
        <v>5259</v>
      </c>
      <c r="D13" s="6">
        <v>2418</v>
      </c>
      <c r="E13" s="6"/>
      <c r="F13" s="6"/>
      <c r="G13" s="6"/>
      <c r="H13" s="6"/>
      <c r="I13" s="6">
        <v>367</v>
      </c>
      <c r="J13" s="6"/>
      <c r="K13" s="6">
        <v>869</v>
      </c>
      <c r="L13" s="6">
        <v>25</v>
      </c>
      <c r="M13" s="6">
        <f t="shared" si="0"/>
        <v>1261</v>
      </c>
      <c r="N13" s="16">
        <v>36</v>
      </c>
      <c r="O13" s="6">
        <f t="shared" si="1"/>
        <v>3715</v>
      </c>
      <c r="P13" s="6">
        <f t="shared" si="2"/>
        <v>1544</v>
      </c>
    </row>
    <row r="14" spans="1:16" ht="10.5">
      <c r="A14" s="5">
        <v>107</v>
      </c>
      <c r="B14" s="3" t="s">
        <v>5</v>
      </c>
      <c r="C14" s="6">
        <v>5225</v>
      </c>
      <c r="D14" s="6">
        <v>3601</v>
      </c>
      <c r="E14" s="6"/>
      <c r="F14" s="6"/>
      <c r="G14" s="6"/>
      <c r="H14" s="6"/>
      <c r="I14" s="6">
        <v>1595</v>
      </c>
      <c r="J14" s="6">
        <v>58</v>
      </c>
      <c r="K14" s="6"/>
      <c r="L14" s="6"/>
      <c r="M14" s="6">
        <f t="shared" si="0"/>
        <v>1653</v>
      </c>
      <c r="N14" s="16">
        <v>19</v>
      </c>
      <c r="O14" s="6">
        <f t="shared" si="1"/>
        <v>5273</v>
      </c>
      <c r="P14" s="6">
        <f t="shared" si="2"/>
        <v>-48</v>
      </c>
    </row>
    <row r="15" spans="1:16" ht="10.5">
      <c r="A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2:16" ht="10.5">
      <c r="B16" s="3" t="s">
        <v>25</v>
      </c>
      <c r="C16" s="6">
        <f aca="true" t="shared" si="3" ref="C16:P16">SUM(C8:C14)</f>
        <v>28421</v>
      </c>
      <c r="D16" s="6">
        <f t="shared" si="3"/>
        <v>15460</v>
      </c>
      <c r="E16" s="6">
        <f t="shared" si="3"/>
        <v>0</v>
      </c>
      <c r="F16" s="6">
        <f t="shared" si="3"/>
        <v>0</v>
      </c>
      <c r="G16" s="6">
        <f t="shared" si="3"/>
        <v>0</v>
      </c>
      <c r="H16" s="6">
        <f t="shared" si="3"/>
        <v>1</v>
      </c>
      <c r="I16" s="6">
        <f t="shared" si="3"/>
        <v>4242</v>
      </c>
      <c r="J16" s="6">
        <f t="shared" si="3"/>
        <v>113</v>
      </c>
      <c r="K16" s="6">
        <f t="shared" si="3"/>
        <v>932</v>
      </c>
      <c r="L16" s="6">
        <f t="shared" si="3"/>
        <v>46</v>
      </c>
      <c r="M16" s="6">
        <f t="shared" si="3"/>
        <v>5334</v>
      </c>
      <c r="N16" s="6">
        <f t="shared" si="3"/>
        <v>1022</v>
      </c>
      <c r="O16" s="6">
        <f t="shared" si="3"/>
        <v>21816</v>
      </c>
      <c r="P16" s="6">
        <f t="shared" si="3"/>
        <v>6605</v>
      </c>
    </row>
    <row r="18" spans="1:16" ht="10.5">
      <c r="A18" s="7">
        <v>62</v>
      </c>
      <c r="B18" s="8" t="s">
        <v>6</v>
      </c>
      <c r="C18" s="6">
        <v>1</v>
      </c>
      <c r="D18" s="6">
        <v>6</v>
      </c>
      <c r="E18" s="6"/>
      <c r="F18" s="6"/>
      <c r="G18" s="6"/>
      <c r="H18" s="6"/>
      <c r="I18" s="6"/>
      <c r="J18" s="6"/>
      <c r="K18" s="6">
        <v>2</v>
      </c>
      <c r="L18" s="6"/>
      <c r="M18" s="6">
        <f aca="true" t="shared" si="4" ref="M18:M23">SUM(E18:L18)</f>
        <v>2</v>
      </c>
      <c r="N18" s="6"/>
      <c r="O18" s="6">
        <f aca="true" t="shared" si="5" ref="O18:O23">SUM(N18+M18+D18)</f>
        <v>8</v>
      </c>
      <c r="P18" s="6">
        <f aca="true" t="shared" si="6" ref="P18:P23">SUM(C18-O18)</f>
        <v>-7</v>
      </c>
    </row>
    <row r="19" spans="1:16" ht="10.5">
      <c r="A19" s="7">
        <v>63</v>
      </c>
      <c r="B19" s="8" t="s">
        <v>47</v>
      </c>
      <c r="C19" s="6">
        <v>10</v>
      </c>
      <c r="D19" s="6">
        <v>25</v>
      </c>
      <c r="E19" s="6"/>
      <c r="F19" s="6"/>
      <c r="G19" s="6"/>
      <c r="H19" s="6"/>
      <c r="I19" s="6">
        <v>2</v>
      </c>
      <c r="J19" s="6">
        <v>7</v>
      </c>
      <c r="K19" s="6">
        <v>96</v>
      </c>
      <c r="L19" s="6"/>
      <c r="M19" s="6">
        <f t="shared" si="4"/>
        <v>105</v>
      </c>
      <c r="N19" s="6"/>
      <c r="O19" s="6">
        <f t="shared" si="5"/>
        <v>130</v>
      </c>
      <c r="P19" s="6">
        <f t="shared" si="6"/>
        <v>-120</v>
      </c>
    </row>
    <row r="20" spans="1:16" ht="10.5">
      <c r="A20" s="7">
        <v>65</v>
      </c>
      <c r="B20" s="8" t="s">
        <v>7</v>
      </c>
      <c r="C20" s="6">
        <v>38</v>
      </c>
      <c r="D20" s="6">
        <v>30</v>
      </c>
      <c r="E20" s="6"/>
      <c r="F20" s="6"/>
      <c r="G20" s="6"/>
      <c r="H20" s="6"/>
      <c r="I20" s="6"/>
      <c r="J20" s="6">
        <v>3</v>
      </c>
      <c r="K20" s="6">
        <v>10</v>
      </c>
      <c r="L20" s="6"/>
      <c r="M20" s="6">
        <f t="shared" si="4"/>
        <v>13</v>
      </c>
      <c r="N20" s="6"/>
      <c r="O20" s="6">
        <f t="shared" si="5"/>
        <v>43</v>
      </c>
      <c r="P20" s="6">
        <f t="shared" si="6"/>
        <v>-5</v>
      </c>
    </row>
    <row r="21" spans="1:16" ht="10.5">
      <c r="A21" s="7">
        <v>68</v>
      </c>
      <c r="B21" s="8" t="s">
        <v>8</v>
      </c>
      <c r="C21" s="6">
        <v>2</v>
      </c>
      <c r="D21" s="6">
        <v>8</v>
      </c>
      <c r="E21" s="6"/>
      <c r="F21" s="6"/>
      <c r="G21" s="6"/>
      <c r="H21" s="6"/>
      <c r="I21" s="6"/>
      <c r="J21" s="6">
        <v>2</v>
      </c>
      <c r="K21" s="6"/>
      <c r="L21" s="6"/>
      <c r="M21" s="6">
        <f t="shared" si="4"/>
        <v>2</v>
      </c>
      <c r="N21" s="6"/>
      <c r="O21" s="6">
        <f t="shared" si="5"/>
        <v>10</v>
      </c>
      <c r="P21" s="6">
        <f t="shared" si="6"/>
        <v>-8</v>
      </c>
    </row>
    <row r="22" spans="1:16" ht="10.5">
      <c r="A22" s="7">
        <v>76</v>
      </c>
      <c r="B22" s="8" t="s">
        <v>46</v>
      </c>
      <c r="C22" s="6"/>
      <c r="D22" s="6">
        <v>21</v>
      </c>
      <c r="E22" s="6"/>
      <c r="F22" s="6"/>
      <c r="G22" s="6"/>
      <c r="H22" s="6"/>
      <c r="I22" s="6">
        <v>4</v>
      </c>
      <c r="J22" s="6">
        <v>27</v>
      </c>
      <c r="K22" s="6">
        <v>6</v>
      </c>
      <c r="L22" s="6">
        <v>2</v>
      </c>
      <c r="M22" s="6">
        <f t="shared" si="4"/>
        <v>39</v>
      </c>
      <c r="N22" s="6">
        <v>1</v>
      </c>
      <c r="O22" s="6">
        <f t="shared" si="5"/>
        <v>61</v>
      </c>
      <c r="P22" s="6">
        <f t="shared" si="6"/>
        <v>-61</v>
      </c>
    </row>
    <row r="23" spans="1:16" ht="10.5">
      <c r="A23" s="7">
        <v>94</v>
      </c>
      <c r="B23" s="8" t="s">
        <v>10</v>
      </c>
      <c r="C23" s="6">
        <v>5</v>
      </c>
      <c r="D23" s="6">
        <v>1</v>
      </c>
      <c r="E23" s="6"/>
      <c r="F23" s="6"/>
      <c r="G23" s="6"/>
      <c r="H23" s="6"/>
      <c r="I23" s="6"/>
      <c r="J23" s="6"/>
      <c r="K23" s="6">
        <v>3</v>
      </c>
      <c r="L23" s="6"/>
      <c r="M23" s="6">
        <f t="shared" si="4"/>
        <v>3</v>
      </c>
      <c r="N23" s="6"/>
      <c r="O23" s="6">
        <f t="shared" si="5"/>
        <v>4</v>
      </c>
      <c r="P23" s="6">
        <f t="shared" si="6"/>
        <v>1</v>
      </c>
    </row>
    <row r="24" spans="1:16" ht="10.5">
      <c r="A24" s="7"/>
      <c r="B24" s="8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2:16" ht="10.5">
      <c r="B25" s="3" t="s">
        <v>26</v>
      </c>
      <c r="C25" s="6">
        <f aca="true" t="shared" si="7" ref="C25:P25">SUM(C18:C23)</f>
        <v>56</v>
      </c>
      <c r="D25" s="6">
        <f t="shared" si="7"/>
        <v>91</v>
      </c>
      <c r="E25" s="6">
        <f t="shared" si="7"/>
        <v>0</v>
      </c>
      <c r="F25" s="6">
        <f t="shared" si="7"/>
        <v>0</v>
      </c>
      <c r="G25" s="6">
        <f t="shared" si="7"/>
        <v>0</v>
      </c>
      <c r="H25" s="6">
        <f t="shared" si="7"/>
        <v>0</v>
      </c>
      <c r="I25" s="6">
        <f t="shared" si="7"/>
        <v>6</v>
      </c>
      <c r="J25" s="6">
        <f t="shared" si="7"/>
        <v>39</v>
      </c>
      <c r="K25" s="6">
        <f t="shared" si="7"/>
        <v>117</v>
      </c>
      <c r="L25" s="6">
        <f t="shared" si="7"/>
        <v>2</v>
      </c>
      <c r="M25" s="6">
        <f t="shared" si="7"/>
        <v>164</v>
      </c>
      <c r="N25" s="6">
        <f t="shared" si="7"/>
        <v>1</v>
      </c>
      <c r="O25" s="6">
        <f t="shared" si="7"/>
        <v>256</v>
      </c>
      <c r="P25" s="6">
        <f t="shared" si="7"/>
        <v>-200</v>
      </c>
    </row>
    <row r="26" spans="3:16" ht="10.5"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s="12" customFormat="1" ht="11.25" thickBot="1">
      <c r="A27" s="9"/>
      <c r="B27" s="10" t="s">
        <v>27</v>
      </c>
      <c r="C27" s="11">
        <f aca="true" t="shared" si="8" ref="C27:P27">SUM(C16+C25)</f>
        <v>28477</v>
      </c>
      <c r="D27" s="11">
        <f t="shared" si="8"/>
        <v>15551</v>
      </c>
      <c r="E27" s="11">
        <f t="shared" si="8"/>
        <v>0</v>
      </c>
      <c r="F27" s="11">
        <f t="shared" si="8"/>
        <v>0</v>
      </c>
      <c r="G27" s="11">
        <f t="shared" si="8"/>
        <v>0</v>
      </c>
      <c r="H27" s="11">
        <f t="shared" si="8"/>
        <v>1</v>
      </c>
      <c r="I27" s="11">
        <f t="shared" si="8"/>
        <v>4248</v>
      </c>
      <c r="J27" s="11">
        <f t="shared" si="8"/>
        <v>152</v>
      </c>
      <c r="K27" s="11">
        <f t="shared" si="8"/>
        <v>1049</v>
      </c>
      <c r="L27" s="11">
        <f t="shared" si="8"/>
        <v>48</v>
      </c>
      <c r="M27" s="11">
        <f t="shared" si="8"/>
        <v>5498</v>
      </c>
      <c r="N27" s="11">
        <f t="shared" si="8"/>
        <v>1023</v>
      </c>
      <c r="O27" s="11">
        <f t="shared" si="8"/>
        <v>22072</v>
      </c>
      <c r="P27" s="11">
        <f t="shared" si="8"/>
        <v>6405</v>
      </c>
    </row>
    <row r="28" spans="1:16" s="12" customFormat="1" ht="10.5">
      <c r="A28" s="12" t="str">
        <f>+'mayo 2014'!A28</f>
        <v>Fuente: Superintendencia de Salud, Archivo Maestro de Suscripciones y Desahucio de contratos</v>
      </c>
      <c r="B28" s="13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</row>
    <row r="29" s="12" customFormat="1" ht="10.5">
      <c r="A29" s="12" t="s">
        <v>28</v>
      </c>
    </row>
    <row r="30" s="12" customFormat="1" ht="10.5">
      <c r="A30" s="12" t="s">
        <v>29</v>
      </c>
    </row>
    <row r="31" spans="1:2" s="12" customFormat="1" ht="10.5">
      <c r="A31" s="3" t="s">
        <v>30</v>
      </c>
      <c r="B31" s="3"/>
    </row>
    <row r="32" ht="10.5">
      <c r="A32" s="3" t="s">
        <v>31</v>
      </c>
    </row>
    <row r="33" ht="10.5">
      <c r="A33" s="3" t="s">
        <v>32</v>
      </c>
    </row>
    <row r="34" ht="10.5">
      <c r="A34" s="3" t="s">
        <v>33</v>
      </c>
    </row>
    <row r="35" ht="10.5">
      <c r="A35" s="3" t="s">
        <v>34</v>
      </c>
    </row>
    <row r="36" ht="10.5">
      <c r="A36" s="3" t="s">
        <v>35</v>
      </c>
    </row>
    <row r="37" ht="10.5">
      <c r="A37" s="3" t="s">
        <v>36</v>
      </c>
    </row>
    <row r="38" ht="10.5">
      <c r="A38" s="3" t="s">
        <v>37</v>
      </c>
    </row>
    <row r="39" ht="10.5">
      <c r="A39" s="3" t="s">
        <v>38</v>
      </c>
    </row>
    <row r="40" ht="10.5">
      <c r="A40" s="3" t="s">
        <v>39</v>
      </c>
    </row>
    <row r="41" ht="10.5">
      <c r="A41" s="3" t="s">
        <v>40</v>
      </c>
    </row>
    <row r="42" ht="10.5">
      <c r="A42" s="3" t="s">
        <v>41</v>
      </c>
    </row>
    <row r="43" ht="10.5">
      <c r="A43" s="3" t="s">
        <v>42</v>
      </c>
    </row>
  </sheetData>
  <sheetProtection/>
  <mergeCells count="19">
    <mergeCell ref="A6:A7"/>
    <mergeCell ref="B6:B7"/>
    <mergeCell ref="C6:C7"/>
    <mergeCell ref="D6:D7"/>
    <mergeCell ref="I6:I7"/>
    <mergeCell ref="E6:E7"/>
    <mergeCell ref="F6:F7"/>
    <mergeCell ref="G6:G7"/>
    <mergeCell ref="H6:H7"/>
    <mergeCell ref="A2:P2"/>
    <mergeCell ref="A3:P3"/>
    <mergeCell ref="N6:N7"/>
    <mergeCell ref="O6:O7"/>
    <mergeCell ref="P6:P7"/>
    <mergeCell ref="J6:J7"/>
    <mergeCell ref="K6:K7"/>
    <mergeCell ref="L6:L7"/>
    <mergeCell ref="M6:M7"/>
    <mergeCell ref="E5:L5"/>
  </mergeCell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3"/>
  <sheetViews>
    <sheetView showGridLines="0" zoomScale="67" zoomScaleNormal="67" zoomScalePageLayoutView="0" workbookViewId="0" topLeftCell="A1">
      <selection activeCell="A1" sqref="A1"/>
    </sheetView>
  </sheetViews>
  <sheetFormatPr defaultColWidth="11.421875" defaultRowHeight="12.75"/>
  <cols>
    <col min="1" max="1" width="6.7109375" style="3" bestFit="1" customWidth="1"/>
    <col min="2" max="2" width="16.8515625" style="3" bestFit="1" customWidth="1"/>
    <col min="3" max="3" width="11.421875" style="3" customWidth="1"/>
    <col min="4" max="4" width="15.421875" style="3" bestFit="1" customWidth="1"/>
    <col min="5" max="5" width="15.57421875" style="3" customWidth="1"/>
    <col min="6" max="6" width="13.57421875" style="3" customWidth="1"/>
    <col min="7" max="7" width="13.140625" style="3" customWidth="1"/>
    <col min="8" max="8" width="14.28125" style="3" customWidth="1"/>
    <col min="9" max="12" width="11.7109375" style="3" customWidth="1"/>
    <col min="13" max="13" width="17.57421875" style="3" customWidth="1"/>
    <col min="14" max="14" width="17.7109375" style="3" customWidth="1"/>
    <col min="15" max="15" width="17.8515625" style="3" bestFit="1" customWidth="1"/>
    <col min="16" max="16" width="11.421875" style="3" customWidth="1"/>
    <col min="17" max="17" width="16.7109375" style="3" bestFit="1" customWidth="1"/>
    <col min="18" max="18" width="17.28125" style="3" customWidth="1"/>
    <col min="19" max="16384" width="11.421875" style="3" customWidth="1"/>
  </cols>
  <sheetData>
    <row r="1" ht="10.5">
      <c r="A1" s="2"/>
    </row>
    <row r="2" spans="1:16" ht="13.5">
      <c r="A2" s="20" t="s">
        <v>50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3.5">
      <c r="A3" s="20" t="s">
        <v>59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5" spans="1:16" ht="10.5">
      <c r="A5" s="4"/>
      <c r="B5" s="4"/>
      <c r="C5" s="4"/>
      <c r="D5" s="4"/>
      <c r="E5" s="23" t="s">
        <v>13</v>
      </c>
      <c r="F5" s="23"/>
      <c r="G5" s="23"/>
      <c r="H5" s="23"/>
      <c r="I5" s="23"/>
      <c r="J5" s="23"/>
      <c r="K5" s="23"/>
      <c r="L5" s="23"/>
      <c r="M5" s="4"/>
      <c r="N5" s="4"/>
      <c r="O5" s="4"/>
      <c r="P5" s="4"/>
    </row>
    <row r="6" spans="1:16" ht="10.5">
      <c r="A6" s="21" t="s">
        <v>0</v>
      </c>
      <c r="B6" s="21" t="s">
        <v>11</v>
      </c>
      <c r="C6" s="21" t="s">
        <v>12</v>
      </c>
      <c r="D6" s="21" t="s">
        <v>43</v>
      </c>
      <c r="E6" s="21" t="s">
        <v>14</v>
      </c>
      <c r="F6" s="21" t="s">
        <v>15</v>
      </c>
      <c r="G6" s="21" t="s">
        <v>16</v>
      </c>
      <c r="H6" s="21" t="s">
        <v>17</v>
      </c>
      <c r="I6" s="21" t="s">
        <v>19</v>
      </c>
      <c r="J6" s="21" t="s">
        <v>18</v>
      </c>
      <c r="K6" s="21" t="s">
        <v>20</v>
      </c>
      <c r="L6" s="21" t="s">
        <v>21</v>
      </c>
      <c r="M6" s="21" t="s">
        <v>22</v>
      </c>
      <c r="N6" s="21" t="s">
        <v>44</v>
      </c>
      <c r="O6" s="21" t="s">
        <v>23</v>
      </c>
      <c r="P6" s="21" t="s">
        <v>24</v>
      </c>
    </row>
    <row r="7" spans="1:16" ht="11.25" thickBo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</row>
    <row r="8" spans="1:16" ht="10.5">
      <c r="A8" s="5">
        <v>67</v>
      </c>
      <c r="B8" s="3" t="s">
        <v>1</v>
      </c>
      <c r="C8" s="16">
        <v>4452</v>
      </c>
      <c r="D8" s="16">
        <v>1886</v>
      </c>
      <c r="E8" s="16"/>
      <c r="F8" s="16"/>
      <c r="G8" s="16"/>
      <c r="H8" s="16"/>
      <c r="I8" s="16">
        <v>713</v>
      </c>
      <c r="J8" s="16">
        <v>21</v>
      </c>
      <c r="K8" s="16"/>
      <c r="L8" s="16">
        <v>2</v>
      </c>
      <c r="M8" s="6">
        <f aca="true" t="shared" si="0" ref="M8:M14">SUM(E8:L8)</f>
        <v>736</v>
      </c>
      <c r="N8" s="16">
        <v>90</v>
      </c>
      <c r="O8" s="6">
        <f aca="true" t="shared" si="1" ref="O8:O14">SUM(N8+M8+D8)</f>
        <v>2712</v>
      </c>
      <c r="P8" s="6">
        <f aca="true" t="shared" si="2" ref="P8:P14">SUM(C8-O8)</f>
        <v>1740</v>
      </c>
    </row>
    <row r="9" spans="1:16" ht="10.5">
      <c r="A9" s="5">
        <v>78</v>
      </c>
      <c r="B9" s="3" t="s">
        <v>48</v>
      </c>
      <c r="C9" s="16">
        <v>7164</v>
      </c>
      <c r="D9" s="16">
        <v>4324</v>
      </c>
      <c r="E9" s="16"/>
      <c r="F9" s="16"/>
      <c r="G9" s="16"/>
      <c r="H9" s="16">
        <v>3</v>
      </c>
      <c r="I9" s="16">
        <v>1628</v>
      </c>
      <c r="J9" s="16">
        <v>5</v>
      </c>
      <c r="K9" s="16"/>
      <c r="L9" s="16">
        <v>3</v>
      </c>
      <c r="M9" s="6">
        <f t="shared" si="0"/>
        <v>1639</v>
      </c>
      <c r="N9" s="16">
        <v>134</v>
      </c>
      <c r="O9" s="6">
        <f t="shared" si="1"/>
        <v>6097</v>
      </c>
      <c r="P9" s="6">
        <f t="shared" si="2"/>
        <v>1067</v>
      </c>
    </row>
    <row r="10" spans="1:16" ht="10.5">
      <c r="A10" s="5">
        <v>80</v>
      </c>
      <c r="B10" s="3" t="s">
        <v>2</v>
      </c>
      <c r="C10" s="16">
        <v>694</v>
      </c>
      <c r="D10" s="16">
        <v>536</v>
      </c>
      <c r="E10" s="16"/>
      <c r="F10" s="16"/>
      <c r="G10" s="16"/>
      <c r="H10" s="16"/>
      <c r="I10" s="16">
        <v>93</v>
      </c>
      <c r="J10" s="16"/>
      <c r="K10" s="16">
        <v>66</v>
      </c>
      <c r="L10" s="16">
        <v>7</v>
      </c>
      <c r="M10" s="6">
        <f t="shared" si="0"/>
        <v>166</v>
      </c>
      <c r="N10" s="16">
        <v>9</v>
      </c>
      <c r="O10" s="6">
        <f t="shared" si="1"/>
        <v>711</v>
      </c>
      <c r="P10" s="6">
        <f t="shared" si="2"/>
        <v>-17</v>
      </c>
    </row>
    <row r="11" spans="1:16" ht="10.5">
      <c r="A11" s="7">
        <v>81</v>
      </c>
      <c r="B11" s="8" t="s">
        <v>9</v>
      </c>
      <c r="C11" s="16">
        <v>565</v>
      </c>
      <c r="D11" s="16">
        <v>305</v>
      </c>
      <c r="E11" s="16"/>
      <c r="F11" s="16"/>
      <c r="G11" s="16"/>
      <c r="H11" s="16"/>
      <c r="I11" s="16"/>
      <c r="J11" s="16">
        <v>3</v>
      </c>
      <c r="K11" s="16"/>
      <c r="L11" s="16"/>
      <c r="M11" s="16">
        <f>SUM(E11:L11)</f>
        <v>3</v>
      </c>
      <c r="N11" s="16">
        <v>46</v>
      </c>
      <c r="O11" s="6">
        <f>SUM(N11+M11+D11)</f>
        <v>354</v>
      </c>
      <c r="P11" s="6">
        <f>SUM(C11-O11)</f>
        <v>211</v>
      </c>
    </row>
    <row r="12" spans="1:16" ht="10.5">
      <c r="A12" s="5">
        <v>88</v>
      </c>
      <c r="B12" s="3" t="s">
        <v>3</v>
      </c>
      <c r="C12" s="16">
        <v>6604</v>
      </c>
      <c r="D12" s="16">
        <v>1739</v>
      </c>
      <c r="E12" s="16"/>
      <c r="F12" s="16"/>
      <c r="G12" s="16"/>
      <c r="H12" s="16"/>
      <c r="I12" s="16">
        <v>306</v>
      </c>
      <c r="J12" s="16">
        <v>20</v>
      </c>
      <c r="K12" s="16"/>
      <c r="L12" s="16">
        <v>14</v>
      </c>
      <c r="M12" s="6">
        <f t="shared" si="0"/>
        <v>340</v>
      </c>
      <c r="N12" s="16">
        <v>657</v>
      </c>
      <c r="O12" s="6">
        <f t="shared" si="1"/>
        <v>2736</v>
      </c>
      <c r="P12" s="6">
        <f t="shared" si="2"/>
        <v>3868</v>
      </c>
    </row>
    <row r="13" spans="1:16" ht="10.5">
      <c r="A13" s="5">
        <v>99</v>
      </c>
      <c r="B13" s="3" t="s">
        <v>4</v>
      </c>
      <c r="C13" s="16">
        <v>5447</v>
      </c>
      <c r="D13" s="16">
        <v>2668</v>
      </c>
      <c r="E13" s="16"/>
      <c r="F13" s="16"/>
      <c r="G13" s="16"/>
      <c r="H13" s="16"/>
      <c r="I13" s="16">
        <v>308</v>
      </c>
      <c r="J13" s="16"/>
      <c r="K13" s="16">
        <v>644</v>
      </c>
      <c r="L13" s="16">
        <v>18</v>
      </c>
      <c r="M13" s="6">
        <f t="shared" si="0"/>
        <v>970</v>
      </c>
      <c r="N13" s="16">
        <v>54</v>
      </c>
      <c r="O13" s="6">
        <f t="shared" si="1"/>
        <v>3692</v>
      </c>
      <c r="P13" s="6">
        <f t="shared" si="2"/>
        <v>1755</v>
      </c>
    </row>
    <row r="14" spans="1:16" ht="10.5">
      <c r="A14" s="5">
        <v>107</v>
      </c>
      <c r="B14" s="3" t="s">
        <v>5</v>
      </c>
      <c r="C14" s="16">
        <v>5085</v>
      </c>
      <c r="D14" s="16">
        <v>3622</v>
      </c>
      <c r="E14" s="16"/>
      <c r="F14" s="16"/>
      <c r="G14" s="16"/>
      <c r="H14" s="16">
        <v>1</v>
      </c>
      <c r="I14" s="16">
        <v>787</v>
      </c>
      <c r="J14" s="16">
        <v>49</v>
      </c>
      <c r="K14" s="16"/>
      <c r="L14" s="16">
        <v>4</v>
      </c>
      <c r="M14" s="6">
        <f t="shared" si="0"/>
        <v>841</v>
      </c>
      <c r="N14" s="16">
        <v>21</v>
      </c>
      <c r="O14" s="6">
        <f t="shared" si="1"/>
        <v>4484</v>
      </c>
      <c r="P14" s="6">
        <f t="shared" si="2"/>
        <v>601</v>
      </c>
    </row>
    <row r="15" spans="1:16" ht="10.5">
      <c r="A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2:16" ht="10.5">
      <c r="B16" s="3" t="s">
        <v>25</v>
      </c>
      <c r="C16" s="6">
        <f aca="true" t="shared" si="3" ref="C16:P16">SUM(C8:C14)</f>
        <v>30011</v>
      </c>
      <c r="D16" s="6">
        <f t="shared" si="3"/>
        <v>15080</v>
      </c>
      <c r="E16" s="6">
        <f t="shared" si="3"/>
        <v>0</v>
      </c>
      <c r="F16" s="6">
        <f t="shared" si="3"/>
        <v>0</v>
      </c>
      <c r="G16" s="6">
        <f t="shared" si="3"/>
        <v>0</v>
      </c>
      <c r="H16" s="6">
        <f t="shared" si="3"/>
        <v>4</v>
      </c>
      <c r="I16" s="6">
        <f t="shared" si="3"/>
        <v>3835</v>
      </c>
      <c r="J16" s="6">
        <f t="shared" si="3"/>
        <v>98</v>
      </c>
      <c r="K16" s="6">
        <f t="shared" si="3"/>
        <v>710</v>
      </c>
      <c r="L16" s="6">
        <f t="shared" si="3"/>
        <v>48</v>
      </c>
      <c r="M16" s="6">
        <f t="shared" si="3"/>
        <v>4695</v>
      </c>
      <c r="N16" s="6">
        <f t="shared" si="3"/>
        <v>1011</v>
      </c>
      <c r="O16" s="6">
        <f t="shared" si="3"/>
        <v>20786</v>
      </c>
      <c r="P16" s="6">
        <f t="shared" si="3"/>
        <v>9225</v>
      </c>
    </row>
    <row r="18" spans="1:16" ht="10.5">
      <c r="A18" s="7">
        <v>62</v>
      </c>
      <c r="B18" s="8" t="s">
        <v>6</v>
      </c>
      <c r="C18" s="6">
        <v>1</v>
      </c>
      <c r="D18" s="6">
        <v>8</v>
      </c>
      <c r="E18" s="6"/>
      <c r="F18" s="6"/>
      <c r="G18" s="6"/>
      <c r="H18" s="6"/>
      <c r="I18" s="6"/>
      <c r="J18" s="6"/>
      <c r="K18" s="6"/>
      <c r="L18" s="6"/>
      <c r="M18" s="6">
        <f aca="true" t="shared" si="4" ref="M18:M23">SUM(E18:L18)</f>
        <v>0</v>
      </c>
      <c r="N18" s="6"/>
      <c r="O18" s="6">
        <f aca="true" t="shared" si="5" ref="O18:O23">SUM(N18+M18+D18)</f>
        <v>8</v>
      </c>
      <c r="P18" s="6">
        <f aca="true" t="shared" si="6" ref="P18:P23">SUM(C18-O18)</f>
        <v>-7</v>
      </c>
    </row>
    <row r="19" spans="1:16" ht="10.5">
      <c r="A19" s="7">
        <v>63</v>
      </c>
      <c r="B19" s="8" t="s">
        <v>47</v>
      </c>
      <c r="C19" s="6">
        <v>93</v>
      </c>
      <c r="D19" s="6">
        <v>36</v>
      </c>
      <c r="E19" s="6"/>
      <c r="F19" s="6"/>
      <c r="G19" s="6"/>
      <c r="H19" s="6"/>
      <c r="I19" s="6"/>
      <c r="J19" s="6">
        <v>14</v>
      </c>
      <c r="K19" s="6">
        <v>2</v>
      </c>
      <c r="L19" s="6"/>
      <c r="M19" s="6">
        <f t="shared" si="4"/>
        <v>16</v>
      </c>
      <c r="N19" s="6"/>
      <c r="O19" s="6">
        <f t="shared" si="5"/>
        <v>52</v>
      </c>
      <c r="P19" s="6">
        <f t="shared" si="6"/>
        <v>41</v>
      </c>
    </row>
    <row r="20" spans="1:16" ht="10.5">
      <c r="A20" s="7">
        <v>65</v>
      </c>
      <c r="B20" s="8" t="s">
        <v>7</v>
      </c>
      <c r="C20" s="6">
        <v>39</v>
      </c>
      <c r="D20" s="6">
        <v>26</v>
      </c>
      <c r="E20" s="6"/>
      <c r="F20" s="6"/>
      <c r="G20" s="6"/>
      <c r="H20" s="6"/>
      <c r="I20" s="6"/>
      <c r="J20" s="6">
        <v>3</v>
      </c>
      <c r="K20" s="6">
        <v>16</v>
      </c>
      <c r="L20" s="6"/>
      <c r="M20" s="6">
        <f t="shared" si="4"/>
        <v>19</v>
      </c>
      <c r="N20" s="6"/>
      <c r="O20" s="6">
        <f t="shared" si="5"/>
        <v>45</v>
      </c>
      <c r="P20" s="6">
        <f t="shared" si="6"/>
        <v>-6</v>
      </c>
    </row>
    <row r="21" spans="1:16" ht="10.5">
      <c r="A21" s="7">
        <v>68</v>
      </c>
      <c r="B21" s="8" t="s">
        <v>8</v>
      </c>
      <c r="C21" s="6">
        <v>3</v>
      </c>
      <c r="D21" s="6">
        <v>1</v>
      </c>
      <c r="E21" s="6"/>
      <c r="F21" s="6"/>
      <c r="G21" s="6"/>
      <c r="H21" s="6"/>
      <c r="I21" s="6"/>
      <c r="J21" s="6"/>
      <c r="K21" s="6"/>
      <c r="L21" s="6"/>
      <c r="M21" s="6">
        <f t="shared" si="4"/>
        <v>0</v>
      </c>
      <c r="N21" s="6"/>
      <c r="O21" s="6">
        <f t="shared" si="5"/>
        <v>1</v>
      </c>
      <c r="P21" s="6">
        <f t="shared" si="6"/>
        <v>2</v>
      </c>
    </row>
    <row r="22" spans="1:16" ht="10.5">
      <c r="A22" s="7">
        <v>76</v>
      </c>
      <c r="B22" s="8" t="s">
        <v>46</v>
      </c>
      <c r="C22" s="6">
        <v>2</v>
      </c>
      <c r="D22" s="6">
        <v>19</v>
      </c>
      <c r="E22" s="6"/>
      <c r="F22" s="6"/>
      <c r="G22" s="6"/>
      <c r="H22" s="6"/>
      <c r="I22" s="6">
        <v>3</v>
      </c>
      <c r="J22" s="6">
        <v>14</v>
      </c>
      <c r="K22" s="6">
        <v>11</v>
      </c>
      <c r="L22" s="6"/>
      <c r="M22" s="6">
        <f t="shared" si="4"/>
        <v>28</v>
      </c>
      <c r="N22" s="6"/>
      <c r="O22" s="6">
        <f t="shared" si="5"/>
        <v>47</v>
      </c>
      <c r="P22" s="6">
        <f t="shared" si="6"/>
        <v>-45</v>
      </c>
    </row>
    <row r="23" spans="1:16" ht="10.5">
      <c r="A23" s="7">
        <v>94</v>
      </c>
      <c r="B23" s="8" t="s">
        <v>10</v>
      </c>
      <c r="C23" s="6">
        <v>7</v>
      </c>
      <c r="D23" s="6">
        <v>1</v>
      </c>
      <c r="E23" s="6"/>
      <c r="F23" s="6"/>
      <c r="G23" s="6"/>
      <c r="H23" s="6"/>
      <c r="I23" s="6"/>
      <c r="J23" s="6"/>
      <c r="K23" s="6">
        <v>5</v>
      </c>
      <c r="L23" s="6"/>
      <c r="M23" s="6">
        <f t="shared" si="4"/>
        <v>5</v>
      </c>
      <c r="N23" s="6"/>
      <c r="O23" s="6">
        <f t="shared" si="5"/>
        <v>6</v>
      </c>
      <c r="P23" s="6">
        <f t="shared" si="6"/>
        <v>1</v>
      </c>
    </row>
    <row r="24" spans="1:16" ht="10.5">
      <c r="A24" s="7"/>
      <c r="B24" s="8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2:16" ht="10.5">
      <c r="B25" s="3" t="s">
        <v>26</v>
      </c>
      <c r="C25" s="6">
        <f aca="true" t="shared" si="7" ref="C25:P25">SUM(C18:C23)</f>
        <v>145</v>
      </c>
      <c r="D25" s="6">
        <f t="shared" si="7"/>
        <v>91</v>
      </c>
      <c r="E25" s="6">
        <f t="shared" si="7"/>
        <v>0</v>
      </c>
      <c r="F25" s="6">
        <f t="shared" si="7"/>
        <v>0</v>
      </c>
      <c r="G25" s="6">
        <f t="shared" si="7"/>
        <v>0</v>
      </c>
      <c r="H25" s="6">
        <f t="shared" si="7"/>
        <v>0</v>
      </c>
      <c r="I25" s="6">
        <f t="shared" si="7"/>
        <v>3</v>
      </c>
      <c r="J25" s="6">
        <f t="shared" si="7"/>
        <v>31</v>
      </c>
      <c r="K25" s="6">
        <f t="shared" si="7"/>
        <v>34</v>
      </c>
      <c r="L25" s="6">
        <f t="shared" si="7"/>
        <v>0</v>
      </c>
      <c r="M25" s="6">
        <f t="shared" si="7"/>
        <v>68</v>
      </c>
      <c r="N25" s="6">
        <f t="shared" si="7"/>
        <v>0</v>
      </c>
      <c r="O25" s="6">
        <f t="shared" si="7"/>
        <v>159</v>
      </c>
      <c r="P25" s="6">
        <f t="shared" si="7"/>
        <v>-14</v>
      </c>
    </row>
    <row r="26" spans="3:16" ht="10.5"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s="12" customFormat="1" ht="11.25" thickBot="1">
      <c r="A27" s="9"/>
      <c r="B27" s="10" t="s">
        <v>27</v>
      </c>
      <c r="C27" s="11">
        <f aca="true" t="shared" si="8" ref="C27:P27">SUM(C16+C25)</f>
        <v>30156</v>
      </c>
      <c r="D27" s="11">
        <f t="shared" si="8"/>
        <v>15171</v>
      </c>
      <c r="E27" s="11">
        <f t="shared" si="8"/>
        <v>0</v>
      </c>
      <c r="F27" s="11">
        <f t="shared" si="8"/>
        <v>0</v>
      </c>
      <c r="G27" s="11">
        <f t="shared" si="8"/>
        <v>0</v>
      </c>
      <c r="H27" s="11">
        <f t="shared" si="8"/>
        <v>4</v>
      </c>
      <c r="I27" s="11">
        <f t="shared" si="8"/>
        <v>3838</v>
      </c>
      <c r="J27" s="11">
        <f t="shared" si="8"/>
        <v>129</v>
      </c>
      <c r="K27" s="11">
        <f t="shared" si="8"/>
        <v>744</v>
      </c>
      <c r="L27" s="11">
        <f t="shared" si="8"/>
        <v>48</v>
      </c>
      <c r="M27" s="11">
        <f t="shared" si="8"/>
        <v>4763</v>
      </c>
      <c r="N27" s="11">
        <f t="shared" si="8"/>
        <v>1011</v>
      </c>
      <c r="O27" s="11">
        <f t="shared" si="8"/>
        <v>20945</v>
      </c>
      <c r="P27" s="11">
        <f t="shared" si="8"/>
        <v>9211</v>
      </c>
    </row>
    <row r="28" spans="1:16" s="12" customFormat="1" ht="10.5">
      <c r="A28" s="12" t="str">
        <f>+'junio 2014'!A28</f>
        <v>Fuente: Superintendencia de Salud, Archivo Maestro de Suscripciones y Desahucio de contratos</v>
      </c>
      <c r="B28" s="13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</row>
    <row r="29" s="12" customFormat="1" ht="10.5">
      <c r="A29" s="12" t="s">
        <v>28</v>
      </c>
    </row>
    <row r="30" s="12" customFormat="1" ht="10.5">
      <c r="A30" s="12" t="s">
        <v>29</v>
      </c>
    </row>
    <row r="31" spans="1:2" s="12" customFormat="1" ht="10.5">
      <c r="A31" s="3" t="s">
        <v>30</v>
      </c>
      <c r="B31" s="3"/>
    </row>
    <row r="32" ht="10.5">
      <c r="A32" s="3" t="s">
        <v>31</v>
      </c>
    </row>
    <row r="33" ht="10.5">
      <c r="A33" s="3" t="s">
        <v>32</v>
      </c>
    </row>
    <row r="34" ht="10.5">
      <c r="A34" s="3" t="s">
        <v>33</v>
      </c>
    </row>
    <row r="35" ht="10.5">
      <c r="A35" s="3" t="s">
        <v>34</v>
      </c>
    </row>
    <row r="36" ht="10.5">
      <c r="A36" s="3" t="s">
        <v>35</v>
      </c>
    </row>
    <row r="37" ht="10.5">
      <c r="A37" s="3" t="s">
        <v>36</v>
      </c>
    </row>
    <row r="38" ht="10.5">
      <c r="A38" s="3" t="s">
        <v>37</v>
      </c>
    </row>
    <row r="39" ht="10.5">
      <c r="A39" s="3" t="s">
        <v>38</v>
      </c>
    </row>
    <row r="40" ht="10.5">
      <c r="A40" s="3" t="s">
        <v>39</v>
      </c>
    </row>
    <row r="41" ht="10.5">
      <c r="A41" s="3" t="s">
        <v>40</v>
      </c>
    </row>
    <row r="42" ht="10.5">
      <c r="A42" s="3" t="s">
        <v>41</v>
      </c>
    </row>
    <row r="43" ht="10.5">
      <c r="A43" s="3" t="s">
        <v>42</v>
      </c>
    </row>
  </sheetData>
  <sheetProtection/>
  <mergeCells count="19">
    <mergeCell ref="I6:I7"/>
    <mergeCell ref="E6:E7"/>
    <mergeCell ref="F6:F7"/>
    <mergeCell ref="G6:G7"/>
    <mergeCell ref="H6:H7"/>
    <mergeCell ref="A6:A7"/>
    <mergeCell ref="B6:B7"/>
    <mergeCell ref="C6:C7"/>
    <mergeCell ref="D6:D7"/>
    <mergeCell ref="A2:P2"/>
    <mergeCell ref="A3:P3"/>
    <mergeCell ref="N6:N7"/>
    <mergeCell ref="O6:O7"/>
    <mergeCell ref="P6:P7"/>
    <mergeCell ref="J6:J7"/>
    <mergeCell ref="K6:K7"/>
    <mergeCell ref="L6:L7"/>
    <mergeCell ref="M6:M7"/>
    <mergeCell ref="E5:L5"/>
  </mergeCells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3"/>
  <sheetViews>
    <sheetView showGridLines="0" zoomScale="67" zoomScaleNormal="67" zoomScalePageLayoutView="0" workbookViewId="0" topLeftCell="A1">
      <selection activeCell="A1" sqref="A1"/>
    </sheetView>
  </sheetViews>
  <sheetFormatPr defaultColWidth="11.421875" defaultRowHeight="12.75"/>
  <cols>
    <col min="1" max="1" width="6.7109375" style="3" bestFit="1" customWidth="1"/>
    <col min="2" max="2" width="16.8515625" style="3" bestFit="1" customWidth="1"/>
    <col min="3" max="3" width="11.421875" style="3" customWidth="1"/>
    <col min="4" max="4" width="15.421875" style="3" bestFit="1" customWidth="1"/>
    <col min="5" max="5" width="15.57421875" style="3" customWidth="1"/>
    <col min="6" max="6" width="13.57421875" style="3" customWidth="1"/>
    <col min="7" max="7" width="13.140625" style="3" customWidth="1"/>
    <col min="8" max="8" width="14.28125" style="3" customWidth="1"/>
    <col min="9" max="12" width="11.7109375" style="3" customWidth="1"/>
    <col min="13" max="13" width="17.57421875" style="3" customWidth="1"/>
    <col min="14" max="14" width="17.7109375" style="3" customWidth="1"/>
    <col min="15" max="15" width="17.8515625" style="3" bestFit="1" customWidth="1"/>
    <col min="16" max="16" width="11.421875" style="3" customWidth="1"/>
    <col min="17" max="17" width="16.7109375" style="3" bestFit="1" customWidth="1"/>
    <col min="18" max="18" width="17.28125" style="3" customWidth="1"/>
    <col min="19" max="16384" width="11.421875" style="3" customWidth="1"/>
  </cols>
  <sheetData>
    <row r="1" ht="10.5">
      <c r="A1" s="2"/>
    </row>
    <row r="2" spans="1:16" ht="13.5">
      <c r="A2" s="20" t="s">
        <v>50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3.5">
      <c r="A3" s="20" t="s">
        <v>60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5" spans="1:16" ht="10.5">
      <c r="A5" s="4"/>
      <c r="B5" s="4"/>
      <c r="C5" s="4"/>
      <c r="D5" s="4"/>
      <c r="E5" s="23" t="s">
        <v>13</v>
      </c>
      <c r="F5" s="23"/>
      <c r="G5" s="23"/>
      <c r="H5" s="23"/>
      <c r="I5" s="23"/>
      <c r="J5" s="23"/>
      <c r="K5" s="23"/>
      <c r="L5" s="23"/>
      <c r="M5" s="4"/>
      <c r="N5" s="4"/>
      <c r="O5" s="4"/>
      <c r="P5" s="4"/>
    </row>
    <row r="6" spans="1:16" ht="10.5">
      <c r="A6" s="21" t="s">
        <v>0</v>
      </c>
      <c r="B6" s="21" t="s">
        <v>11</v>
      </c>
      <c r="C6" s="21" t="s">
        <v>12</v>
      </c>
      <c r="D6" s="21" t="s">
        <v>43</v>
      </c>
      <c r="E6" s="21" t="s">
        <v>14</v>
      </c>
      <c r="F6" s="21" t="s">
        <v>15</v>
      </c>
      <c r="G6" s="21" t="s">
        <v>16</v>
      </c>
      <c r="H6" s="21" t="s">
        <v>17</v>
      </c>
      <c r="I6" s="21" t="s">
        <v>19</v>
      </c>
      <c r="J6" s="21" t="s">
        <v>18</v>
      </c>
      <c r="K6" s="21" t="s">
        <v>20</v>
      </c>
      <c r="L6" s="21" t="s">
        <v>21</v>
      </c>
      <c r="M6" s="21" t="s">
        <v>22</v>
      </c>
      <c r="N6" s="21" t="s">
        <v>44</v>
      </c>
      <c r="O6" s="21" t="s">
        <v>23</v>
      </c>
      <c r="P6" s="21" t="s">
        <v>24</v>
      </c>
    </row>
    <row r="7" spans="1:16" ht="11.25" thickBo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</row>
    <row r="8" spans="1:16" ht="10.5">
      <c r="A8" s="5">
        <v>67</v>
      </c>
      <c r="B8" s="3" t="s">
        <v>1</v>
      </c>
      <c r="C8" s="16">
        <v>3998</v>
      </c>
      <c r="D8" s="16">
        <v>1729</v>
      </c>
      <c r="E8" s="16"/>
      <c r="F8" s="16"/>
      <c r="G8" s="16"/>
      <c r="H8" s="16"/>
      <c r="I8" s="16">
        <v>663</v>
      </c>
      <c r="J8" s="16">
        <v>16</v>
      </c>
      <c r="K8" s="16"/>
      <c r="L8" s="16">
        <v>7</v>
      </c>
      <c r="M8" s="6">
        <f aca="true" t="shared" si="0" ref="M8:M14">SUM(E8:L8)</f>
        <v>686</v>
      </c>
      <c r="N8" s="16">
        <v>111</v>
      </c>
      <c r="O8" s="6">
        <f aca="true" t="shared" si="1" ref="O8:O14">SUM(N8+M8+D8)</f>
        <v>2526</v>
      </c>
      <c r="P8" s="6">
        <f aca="true" t="shared" si="2" ref="P8:P14">SUM(C8-O8)</f>
        <v>1472</v>
      </c>
    </row>
    <row r="9" spans="1:16" ht="10.5">
      <c r="A9" s="5">
        <v>78</v>
      </c>
      <c r="B9" s="3" t="s">
        <v>48</v>
      </c>
      <c r="C9" s="16">
        <v>7025</v>
      </c>
      <c r="D9" s="16">
        <v>3576</v>
      </c>
      <c r="E9" s="16"/>
      <c r="F9" s="16"/>
      <c r="G9" s="16"/>
      <c r="H9" s="16">
        <v>2</v>
      </c>
      <c r="I9" s="16">
        <v>751</v>
      </c>
      <c r="J9" s="16">
        <v>8</v>
      </c>
      <c r="K9" s="16"/>
      <c r="L9" s="16">
        <v>5</v>
      </c>
      <c r="M9" s="6">
        <f t="shared" si="0"/>
        <v>766</v>
      </c>
      <c r="N9" s="16">
        <v>154</v>
      </c>
      <c r="O9" s="6">
        <f t="shared" si="1"/>
        <v>4496</v>
      </c>
      <c r="P9" s="6">
        <f t="shared" si="2"/>
        <v>2529</v>
      </c>
    </row>
    <row r="10" spans="1:16" ht="10.5">
      <c r="A10" s="5">
        <v>80</v>
      </c>
      <c r="B10" s="3" t="s">
        <v>2</v>
      </c>
      <c r="C10" s="16">
        <v>564</v>
      </c>
      <c r="D10" s="16">
        <v>497</v>
      </c>
      <c r="E10" s="16"/>
      <c r="F10" s="16"/>
      <c r="G10" s="16"/>
      <c r="H10" s="16"/>
      <c r="I10" s="16">
        <v>89</v>
      </c>
      <c r="J10" s="16"/>
      <c r="K10" s="16">
        <v>9</v>
      </c>
      <c r="L10" s="16">
        <v>2</v>
      </c>
      <c r="M10" s="6">
        <f t="shared" si="0"/>
        <v>100</v>
      </c>
      <c r="N10" s="16">
        <v>8</v>
      </c>
      <c r="O10" s="6">
        <f t="shared" si="1"/>
        <v>605</v>
      </c>
      <c r="P10" s="6">
        <f t="shared" si="2"/>
        <v>-41</v>
      </c>
    </row>
    <row r="11" spans="1:16" ht="10.5">
      <c r="A11" s="7">
        <v>81</v>
      </c>
      <c r="B11" s="8" t="s">
        <v>9</v>
      </c>
      <c r="C11" s="16">
        <v>390</v>
      </c>
      <c r="D11" s="16">
        <v>226</v>
      </c>
      <c r="E11" s="16"/>
      <c r="F11" s="16"/>
      <c r="G11" s="16"/>
      <c r="H11" s="16"/>
      <c r="I11" s="16"/>
      <c r="J11" s="16">
        <v>2</v>
      </c>
      <c r="K11" s="16"/>
      <c r="L11" s="16"/>
      <c r="M11" s="6">
        <f>SUM(E11:L11)</f>
        <v>2</v>
      </c>
      <c r="N11" s="16">
        <v>40</v>
      </c>
      <c r="O11" s="6">
        <f>SUM(N11+M11+D11)</f>
        <v>268</v>
      </c>
      <c r="P11" s="6">
        <f>SUM(C11-O11)</f>
        <v>122</v>
      </c>
    </row>
    <row r="12" spans="1:16" ht="10.5">
      <c r="A12" s="5">
        <v>88</v>
      </c>
      <c r="B12" s="3" t="s">
        <v>3</v>
      </c>
      <c r="C12" s="16">
        <v>5035</v>
      </c>
      <c r="D12" s="16">
        <v>1679</v>
      </c>
      <c r="E12" s="16"/>
      <c r="F12" s="16"/>
      <c r="G12" s="16"/>
      <c r="H12" s="16"/>
      <c r="I12" s="16">
        <v>247</v>
      </c>
      <c r="J12" s="16">
        <v>19</v>
      </c>
      <c r="K12" s="16"/>
      <c r="L12" s="16">
        <v>8</v>
      </c>
      <c r="M12" s="6">
        <f t="shared" si="0"/>
        <v>274</v>
      </c>
      <c r="N12" s="16">
        <v>617</v>
      </c>
      <c r="O12" s="6">
        <f t="shared" si="1"/>
        <v>2570</v>
      </c>
      <c r="P12" s="6">
        <f t="shared" si="2"/>
        <v>2465</v>
      </c>
    </row>
    <row r="13" spans="1:16" ht="10.5">
      <c r="A13" s="5">
        <v>99</v>
      </c>
      <c r="B13" s="3" t="s">
        <v>4</v>
      </c>
      <c r="C13" s="16">
        <v>4455</v>
      </c>
      <c r="D13" s="16">
        <v>2453</v>
      </c>
      <c r="E13" s="16"/>
      <c r="F13" s="16"/>
      <c r="G13" s="16"/>
      <c r="H13" s="16"/>
      <c r="I13" s="16">
        <v>309</v>
      </c>
      <c r="J13" s="16"/>
      <c r="K13" s="16">
        <v>82</v>
      </c>
      <c r="L13" s="16">
        <v>37</v>
      </c>
      <c r="M13" s="6">
        <f t="shared" si="0"/>
        <v>428</v>
      </c>
      <c r="N13" s="16">
        <v>46</v>
      </c>
      <c r="O13" s="6">
        <f t="shared" si="1"/>
        <v>2927</v>
      </c>
      <c r="P13" s="6">
        <f t="shared" si="2"/>
        <v>1528</v>
      </c>
    </row>
    <row r="14" spans="1:16" ht="10.5">
      <c r="A14" s="5">
        <v>107</v>
      </c>
      <c r="B14" s="3" t="s">
        <v>5</v>
      </c>
      <c r="C14" s="16">
        <v>4834</v>
      </c>
      <c r="D14" s="16">
        <v>3253</v>
      </c>
      <c r="E14" s="16"/>
      <c r="F14" s="16"/>
      <c r="G14" s="16"/>
      <c r="H14" s="16"/>
      <c r="I14" s="16">
        <v>1642</v>
      </c>
      <c r="J14" s="16">
        <v>108</v>
      </c>
      <c r="K14" s="16"/>
      <c r="L14" s="16">
        <v>7</v>
      </c>
      <c r="M14" s="6">
        <f t="shared" si="0"/>
        <v>1757</v>
      </c>
      <c r="N14" s="16">
        <v>14</v>
      </c>
      <c r="O14" s="6">
        <f t="shared" si="1"/>
        <v>5024</v>
      </c>
      <c r="P14" s="6">
        <f t="shared" si="2"/>
        <v>-190</v>
      </c>
    </row>
    <row r="15" spans="1:16" ht="10.5">
      <c r="A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2:16" ht="10.5">
      <c r="B16" s="3" t="s">
        <v>25</v>
      </c>
      <c r="C16" s="6">
        <f aca="true" t="shared" si="3" ref="C16:P16">SUM(C8:C14)</f>
        <v>26301</v>
      </c>
      <c r="D16" s="6">
        <f t="shared" si="3"/>
        <v>13413</v>
      </c>
      <c r="E16" s="6">
        <f t="shared" si="3"/>
        <v>0</v>
      </c>
      <c r="F16" s="6">
        <f t="shared" si="3"/>
        <v>0</v>
      </c>
      <c r="G16" s="6">
        <f t="shared" si="3"/>
        <v>0</v>
      </c>
      <c r="H16" s="6">
        <f t="shared" si="3"/>
        <v>2</v>
      </c>
      <c r="I16" s="6">
        <f t="shared" si="3"/>
        <v>3701</v>
      </c>
      <c r="J16" s="6">
        <f t="shared" si="3"/>
        <v>153</v>
      </c>
      <c r="K16" s="6">
        <f t="shared" si="3"/>
        <v>91</v>
      </c>
      <c r="L16" s="6">
        <f t="shared" si="3"/>
        <v>66</v>
      </c>
      <c r="M16" s="6">
        <f t="shared" si="3"/>
        <v>4013</v>
      </c>
      <c r="N16" s="6">
        <f t="shared" si="3"/>
        <v>990</v>
      </c>
      <c r="O16" s="6">
        <f t="shared" si="3"/>
        <v>18416</v>
      </c>
      <c r="P16" s="6">
        <f t="shared" si="3"/>
        <v>7885</v>
      </c>
    </row>
    <row r="18" spans="1:16" ht="10.5">
      <c r="A18" s="7">
        <v>62</v>
      </c>
      <c r="B18" s="8" t="s">
        <v>6</v>
      </c>
      <c r="C18" s="6">
        <v>1</v>
      </c>
      <c r="D18" s="6">
        <v>2</v>
      </c>
      <c r="E18" s="6"/>
      <c r="F18" s="6"/>
      <c r="G18" s="6"/>
      <c r="H18" s="6"/>
      <c r="I18" s="6"/>
      <c r="J18" s="6">
        <v>1</v>
      </c>
      <c r="K18" s="6"/>
      <c r="L18" s="6"/>
      <c r="M18" s="6">
        <f aca="true" t="shared" si="4" ref="M18:M23">SUM(E18:L18)</f>
        <v>1</v>
      </c>
      <c r="N18" s="6"/>
      <c r="O18" s="6">
        <f aca="true" t="shared" si="5" ref="O18:O23">SUM(N18+M18+D18)</f>
        <v>3</v>
      </c>
      <c r="P18" s="6">
        <f aca="true" t="shared" si="6" ref="P18:P23">SUM(C18-O18)</f>
        <v>-2</v>
      </c>
    </row>
    <row r="19" spans="1:16" ht="10.5">
      <c r="A19" s="7">
        <v>63</v>
      </c>
      <c r="B19" s="8" t="s">
        <v>47</v>
      </c>
      <c r="C19" s="6">
        <v>16</v>
      </c>
      <c r="D19" s="6">
        <v>17</v>
      </c>
      <c r="E19" s="6"/>
      <c r="F19" s="6"/>
      <c r="G19" s="6"/>
      <c r="H19" s="6"/>
      <c r="I19" s="6">
        <v>2</v>
      </c>
      <c r="J19" s="6">
        <v>8</v>
      </c>
      <c r="K19" s="6">
        <v>1</v>
      </c>
      <c r="L19" s="6"/>
      <c r="M19" s="6">
        <f t="shared" si="4"/>
        <v>11</v>
      </c>
      <c r="N19" s="6"/>
      <c r="O19" s="6">
        <f t="shared" si="5"/>
        <v>28</v>
      </c>
      <c r="P19" s="6">
        <f t="shared" si="6"/>
        <v>-12</v>
      </c>
    </row>
    <row r="20" spans="1:16" ht="10.5">
      <c r="A20" s="7">
        <v>65</v>
      </c>
      <c r="B20" s="8" t="s">
        <v>7</v>
      </c>
      <c r="C20" s="6">
        <v>39</v>
      </c>
      <c r="D20" s="6">
        <v>13</v>
      </c>
      <c r="E20" s="6"/>
      <c r="F20" s="6"/>
      <c r="G20" s="6"/>
      <c r="H20" s="6"/>
      <c r="I20" s="6"/>
      <c r="J20" s="6">
        <v>3</v>
      </c>
      <c r="K20" s="6">
        <v>5</v>
      </c>
      <c r="L20" s="6"/>
      <c r="M20" s="6">
        <f t="shared" si="4"/>
        <v>8</v>
      </c>
      <c r="N20" s="6"/>
      <c r="O20" s="6">
        <f t="shared" si="5"/>
        <v>21</v>
      </c>
      <c r="P20" s="6">
        <f t="shared" si="6"/>
        <v>18</v>
      </c>
    </row>
    <row r="21" spans="1:16" ht="10.5">
      <c r="A21" s="7">
        <v>68</v>
      </c>
      <c r="B21" s="8" t="s">
        <v>8</v>
      </c>
      <c r="C21" s="6">
        <v>10</v>
      </c>
      <c r="D21" s="6">
        <v>4</v>
      </c>
      <c r="E21" s="6"/>
      <c r="F21" s="6"/>
      <c r="G21" s="6"/>
      <c r="H21" s="6"/>
      <c r="I21" s="6"/>
      <c r="J21" s="6">
        <v>1</v>
      </c>
      <c r="K21" s="6"/>
      <c r="L21" s="6"/>
      <c r="M21" s="6">
        <f t="shared" si="4"/>
        <v>1</v>
      </c>
      <c r="N21" s="6"/>
      <c r="O21" s="6">
        <f t="shared" si="5"/>
        <v>5</v>
      </c>
      <c r="P21" s="6">
        <f t="shared" si="6"/>
        <v>5</v>
      </c>
    </row>
    <row r="22" spans="1:16" ht="10.5">
      <c r="A22" s="7">
        <v>76</v>
      </c>
      <c r="B22" s="8" t="s">
        <v>46</v>
      </c>
      <c r="C22" s="6"/>
      <c r="D22" s="6">
        <v>25</v>
      </c>
      <c r="E22" s="6"/>
      <c r="F22" s="6"/>
      <c r="G22" s="6"/>
      <c r="H22" s="6"/>
      <c r="I22" s="6">
        <v>4</v>
      </c>
      <c r="J22" s="6">
        <v>26</v>
      </c>
      <c r="K22" s="6">
        <v>8</v>
      </c>
      <c r="L22" s="6"/>
      <c r="M22" s="6">
        <f t="shared" si="4"/>
        <v>38</v>
      </c>
      <c r="N22" s="6"/>
      <c r="O22" s="6">
        <f t="shared" si="5"/>
        <v>63</v>
      </c>
      <c r="P22" s="6">
        <f t="shared" si="6"/>
        <v>-63</v>
      </c>
    </row>
    <row r="23" spans="1:16" ht="10.5">
      <c r="A23" s="7">
        <v>94</v>
      </c>
      <c r="B23" s="8" t="s">
        <v>10</v>
      </c>
      <c r="C23" s="6">
        <v>2</v>
      </c>
      <c r="D23" s="6"/>
      <c r="E23" s="6"/>
      <c r="F23" s="6"/>
      <c r="G23" s="6"/>
      <c r="H23" s="6"/>
      <c r="I23" s="6"/>
      <c r="J23" s="6"/>
      <c r="K23" s="6">
        <v>5</v>
      </c>
      <c r="L23" s="6"/>
      <c r="M23" s="6">
        <f t="shared" si="4"/>
        <v>5</v>
      </c>
      <c r="N23" s="6"/>
      <c r="O23" s="6">
        <f t="shared" si="5"/>
        <v>5</v>
      </c>
      <c r="P23" s="6">
        <f t="shared" si="6"/>
        <v>-3</v>
      </c>
    </row>
    <row r="24" spans="1:16" ht="10.5">
      <c r="A24" s="7"/>
      <c r="B24" s="8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2:16" ht="10.5">
      <c r="B25" s="3" t="s">
        <v>26</v>
      </c>
      <c r="C25" s="6">
        <f aca="true" t="shared" si="7" ref="C25:P25">SUM(C18:C23)</f>
        <v>68</v>
      </c>
      <c r="D25" s="6">
        <f t="shared" si="7"/>
        <v>61</v>
      </c>
      <c r="E25" s="6">
        <f t="shared" si="7"/>
        <v>0</v>
      </c>
      <c r="F25" s="6">
        <f t="shared" si="7"/>
        <v>0</v>
      </c>
      <c r="G25" s="6">
        <f t="shared" si="7"/>
        <v>0</v>
      </c>
      <c r="H25" s="6">
        <f t="shared" si="7"/>
        <v>0</v>
      </c>
      <c r="I25" s="6">
        <f t="shared" si="7"/>
        <v>6</v>
      </c>
      <c r="J25" s="6">
        <f t="shared" si="7"/>
        <v>39</v>
      </c>
      <c r="K25" s="6">
        <f t="shared" si="7"/>
        <v>19</v>
      </c>
      <c r="L25" s="6">
        <f t="shared" si="7"/>
        <v>0</v>
      </c>
      <c r="M25" s="6">
        <f t="shared" si="7"/>
        <v>64</v>
      </c>
      <c r="N25" s="6">
        <f t="shared" si="7"/>
        <v>0</v>
      </c>
      <c r="O25" s="6">
        <f t="shared" si="7"/>
        <v>125</v>
      </c>
      <c r="P25" s="6">
        <f t="shared" si="7"/>
        <v>-57</v>
      </c>
    </row>
    <row r="26" spans="3:16" ht="10.5"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s="12" customFormat="1" ht="11.25" thickBot="1">
      <c r="A27" s="9"/>
      <c r="B27" s="10" t="s">
        <v>27</v>
      </c>
      <c r="C27" s="11">
        <f aca="true" t="shared" si="8" ref="C27:P27">SUM(C16+C25)</f>
        <v>26369</v>
      </c>
      <c r="D27" s="11">
        <f t="shared" si="8"/>
        <v>13474</v>
      </c>
      <c r="E27" s="11">
        <f t="shared" si="8"/>
        <v>0</v>
      </c>
      <c r="F27" s="11">
        <f t="shared" si="8"/>
        <v>0</v>
      </c>
      <c r="G27" s="11">
        <f t="shared" si="8"/>
        <v>0</v>
      </c>
      <c r="H27" s="11">
        <f t="shared" si="8"/>
        <v>2</v>
      </c>
      <c r="I27" s="11">
        <f t="shared" si="8"/>
        <v>3707</v>
      </c>
      <c r="J27" s="11">
        <f t="shared" si="8"/>
        <v>192</v>
      </c>
      <c r="K27" s="11">
        <f t="shared" si="8"/>
        <v>110</v>
      </c>
      <c r="L27" s="11">
        <f t="shared" si="8"/>
        <v>66</v>
      </c>
      <c r="M27" s="11">
        <f t="shared" si="8"/>
        <v>4077</v>
      </c>
      <c r="N27" s="11">
        <f t="shared" si="8"/>
        <v>990</v>
      </c>
      <c r="O27" s="11">
        <f t="shared" si="8"/>
        <v>18541</v>
      </c>
      <c r="P27" s="11">
        <f t="shared" si="8"/>
        <v>7828</v>
      </c>
    </row>
    <row r="28" spans="1:16" s="12" customFormat="1" ht="10.5">
      <c r="A28" s="12" t="str">
        <f>+'julio 2014'!A28</f>
        <v>Fuente: Superintendencia de Salud, Archivo Maestro de Suscripciones y Desahucio de contratos</v>
      </c>
      <c r="B28" s="13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</row>
    <row r="29" s="12" customFormat="1" ht="10.5">
      <c r="A29" s="12" t="s">
        <v>28</v>
      </c>
    </row>
    <row r="30" s="12" customFormat="1" ht="10.5">
      <c r="A30" s="12" t="s">
        <v>29</v>
      </c>
    </row>
    <row r="31" spans="1:2" s="12" customFormat="1" ht="10.5">
      <c r="A31" s="3" t="s">
        <v>30</v>
      </c>
      <c r="B31" s="3"/>
    </row>
    <row r="32" ht="10.5">
      <c r="A32" s="3" t="s">
        <v>31</v>
      </c>
    </row>
    <row r="33" ht="10.5">
      <c r="A33" s="3" t="s">
        <v>32</v>
      </c>
    </row>
    <row r="34" ht="10.5">
      <c r="A34" s="3" t="s">
        <v>33</v>
      </c>
    </row>
    <row r="35" ht="10.5">
      <c r="A35" s="3" t="s">
        <v>34</v>
      </c>
    </row>
    <row r="36" ht="10.5">
      <c r="A36" s="3" t="s">
        <v>35</v>
      </c>
    </row>
    <row r="37" ht="10.5">
      <c r="A37" s="3" t="s">
        <v>36</v>
      </c>
    </row>
    <row r="38" ht="10.5">
      <c r="A38" s="3" t="s">
        <v>37</v>
      </c>
    </row>
    <row r="39" ht="10.5">
      <c r="A39" s="3" t="s">
        <v>38</v>
      </c>
    </row>
    <row r="40" ht="10.5">
      <c r="A40" s="3" t="s">
        <v>39</v>
      </c>
    </row>
    <row r="41" ht="10.5">
      <c r="A41" s="3" t="s">
        <v>40</v>
      </c>
    </row>
    <row r="42" ht="10.5">
      <c r="A42" s="3" t="s">
        <v>41</v>
      </c>
    </row>
    <row r="43" ht="10.5">
      <c r="A43" s="3" t="s">
        <v>42</v>
      </c>
    </row>
  </sheetData>
  <sheetProtection/>
  <mergeCells count="19">
    <mergeCell ref="A6:A7"/>
    <mergeCell ref="B6:B7"/>
    <mergeCell ref="C6:C7"/>
    <mergeCell ref="D6:D7"/>
    <mergeCell ref="I6:I7"/>
    <mergeCell ref="E6:E7"/>
    <mergeCell ref="F6:F7"/>
    <mergeCell ref="G6:G7"/>
    <mergeCell ref="H6:H7"/>
    <mergeCell ref="A2:P2"/>
    <mergeCell ref="A3:P3"/>
    <mergeCell ref="N6:N7"/>
    <mergeCell ref="O6:O7"/>
    <mergeCell ref="P6:P7"/>
    <mergeCell ref="J6:J7"/>
    <mergeCell ref="K6:K7"/>
    <mergeCell ref="L6:L7"/>
    <mergeCell ref="M6:M7"/>
    <mergeCell ref="E5:L5"/>
  </mergeCell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showGridLines="0" zoomScale="67" zoomScaleNormal="67" zoomScalePageLayoutView="0" workbookViewId="0" topLeftCell="A1">
      <selection activeCell="A1" sqref="A1"/>
    </sheetView>
  </sheetViews>
  <sheetFormatPr defaultColWidth="11.421875" defaultRowHeight="12.75"/>
  <cols>
    <col min="1" max="1" width="6.7109375" style="3" bestFit="1" customWidth="1"/>
    <col min="2" max="2" width="16.8515625" style="3" bestFit="1" customWidth="1"/>
    <col min="3" max="3" width="11.421875" style="3" customWidth="1"/>
    <col min="4" max="4" width="15.421875" style="3" bestFit="1" customWidth="1"/>
    <col min="5" max="5" width="15.57421875" style="3" customWidth="1"/>
    <col min="6" max="6" width="13.57421875" style="3" customWidth="1"/>
    <col min="7" max="7" width="13.140625" style="3" customWidth="1"/>
    <col min="8" max="8" width="14.28125" style="3" customWidth="1"/>
    <col min="9" max="12" width="11.7109375" style="3" customWidth="1"/>
    <col min="13" max="13" width="17.57421875" style="3" customWidth="1"/>
    <col min="14" max="14" width="17.7109375" style="3" customWidth="1"/>
    <col min="15" max="15" width="17.8515625" style="3" bestFit="1" customWidth="1"/>
    <col min="16" max="16" width="11.421875" style="3" customWidth="1"/>
    <col min="17" max="17" width="16.7109375" style="3" bestFit="1" customWidth="1"/>
    <col min="18" max="18" width="17.28125" style="3" customWidth="1"/>
    <col min="19" max="16384" width="11.421875" style="3" customWidth="1"/>
  </cols>
  <sheetData>
    <row r="1" ht="10.5">
      <c r="A1" s="2"/>
    </row>
    <row r="2" spans="1:16" ht="13.5">
      <c r="A2" s="20" t="s">
        <v>49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3.5">
      <c r="A3" s="20" t="s">
        <v>61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5" spans="1:16" ht="10.5">
      <c r="A5" s="4"/>
      <c r="B5" s="4"/>
      <c r="C5" s="4"/>
      <c r="D5" s="4"/>
      <c r="E5" s="23" t="s">
        <v>13</v>
      </c>
      <c r="F5" s="23"/>
      <c r="G5" s="23"/>
      <c r="H5" s="23"/>
      <c r="I5" s="23"/>
      <c r="J5" s="23"/>
      <c r="K5" s="23"/>
      <c r="L5" s="23"/>
      <c r="M5" s="4"/>
      <c r="N5" s="4"/>
      <c r="O5" s="4"/>
      <c r="P5" s="4"/>
    </row>
    <row r="6" spans="1:16" ht="10.5">
      <c r="A6" s="21" t="s">
        <v>0</v>
      </c>
      <c r="B6" s="21" t="s">
        <v>11</v>
      </c>
      <c r="C6" s="21" t="s">
        <v>12</v>
      </c>
      <c r="D6" s="21" t="s">
        <v>43</v>
      </c>
      <c r="E6" s="21" t="s">
        <v>14</v>
      </c>
      <c r="F6" s="21" t="s">
        <v>15</v>
      </c>
      <c r="G6" s="21" t="s">
        <v>16</v>
      </c>
      <c r="H6" s="21" t="s">
        <v>17</v>
      </c>
      <c r="I6" s="21" t="s">
        <v>19</v>
      </c>
      <c r="J6" s="21" t="s">
        <v>18</v>
      </c>
      <c r="K6" s="21" t="s">
        <v>20</v>
      </c>
      <c r="L6" s="21" t="s">
        <v>21</v>
      </c>
      <c r="M6" s="21" t="s">
        <v>22</v>
      </c>
      <c r="N6" s="21" t="s">
        <v>44</v>
      </c>
      <c r="O6" s="21" t="s">
        <v>23</v>
      </c>
      <c r="P6" s="21" t="s">
        <v>24</v>
      </c>
    </row>
    <row r="7" spans="1:16" ht="11.25" thickBo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</row>
    <row r="8" spans="1:16" ht="10.5">
      <c r="A8" s="5">
        <v>67</v>
      </c>
      <c r="B8" s="3" t="s">
        <v>1</v>
      </c>
      <c r="C8" s="6">
        <v>4357</v>
      </c>
      <c r="D8" s="6">
        <v>2459</v>
      </c>
      <c r="E8" s="6"/>
      <c r="F8" s="6"/>
      <c r="G8" s="6"/>
      <c r="H8" s="6"/>
      <c r="I8" s="6">
        <v>662</v>
      </c>
      <c r="J8" s="6">
        <v>22</v>
      </c>
      <c r="K8" s="6"/>
      <c r="L8" s="6">
        <v>4</v>
      </c>
      <c r="M8" s="16">
        <f aca="true" t="shared" si="0" ref="M8:M14">SUM(E8:L8)</f>
        <v>688</v>
      </c>
      <c r="N8" s="16">
        <v>120</v>
      </c>
      <c r="O8" s="16">
        <f aca="true" t="shared" si="1" ref="O8:O14">SUM(N8+M8+D8)</f>
        <v>3267</v>
      </c>
      <c r="P8" s="6">
        <f aca="true" t="shared" si="2" ref="P8:P14">SUM(C8-O8)</f>
        <v>1090</v>
      </c>
    </row>
    <row r="9" spans="1:16" ht="10.5">
      <c r="A9" s="5">
        <v>78</v>
      </c>
      <c r="B9" s="3" t="s">
        <v>48</v>
      </c>
      <c r="C9" s="6">
        <v>8074</v>
      </c>
      <c r="D9" s="6">
        <v>3723</v>
      </c>
      <c r="E9" s="6"/>
      <c r="F9" s="6"/>
      <c r="G9" s="6"/>
      <c r="H9" s="6">
        <v>1</v>
      </c>
      <c r="I9" s="6">
        <v>1317</v>
      </c>
      <c r="J9" s="6">
        <v>18</v>
      </c>
      <c r="K9" s="6"/>
      <c r="L9" s="6">
        <v>9</v>
      </c>
      <c r="M9" s="16">
        <f t="shared" si="0"/>
        <v>1345</v>
      </c>
      <c r="N9" s="16">
        <v>194</v>
      </c>
      <c r="O9" s="16">
        <f t="shared" si="1"/>
        <v>5262</v>
      </c>
      <c r="P9" s="6">
        <f t="shared" si="2"/>
        <v>2812</v>
      </c>
    </row>
    <row r="10" spans="1:16" ht="10.5">
      <c r="A10" s="5">
        <v>80</v>
      </c>
      <c r="B10" s="3" t="s">
        <v>2</v>
      </c>
      <c r="C10" s="6">
        <v>672</v>
      </c>
      <c r="D10" s="6">
        <v>629</v>
      </c>
      <c r="E10" s="6"/>
      <c r="F10" s="6"/>
      <c r="G10" s="6"/>
      <c r="H10" s="6"/>
      <c r="I10" s="6">
        <v>78</v>
      </c>
      <c r="J10" s="6"/>
      <c r="K10" s="6">
        <v>85</v>
      </c>
      <c r="L10" s="6">
        <v>14</v>
      </c>
      <c r="M10" s="16">
        <f t="shared" si="0"/>
        <v>177</v>
      </c>
      <c r="N10" s="16">
        <v>9</v>
      </c>
      <c r="O10" s="16">
        <f t="shared" si="1"/>
        <v>815</v>
      </c>
      <c r="P10" s="6">
        <f t="shared" si="2"/>
        <v>-143</v>
      </c>
    </row>
    <row r="11" spans="1:16" ht="10.5">
      <c r="A11" s="7">
        <v>81</v>
      </c>
      <c r="B11" s="8" t="s">
        <v>9</v>
      </c>
      <c r="C11" s="6">
        <v>523</v>
      </c>
      <c r="D11" s="6">
        <v>344</v>
      </c>
      <c r="E11" s="6"/>
      <c r="F11" s="6"/>
      <c r="G11" s="6"/>
      <c r="H11" s="6"/>
      <c r="I11" s="6"/>
      <c r="J11" s="6"/>
      <c r="K11" s="6"/>
      <c r="L11" s="6"/>
      <c r="M11" s="16">
        <f>SUM(E11:L11)</f>
        <v>0</v>
      </c>
      <c r="N11" s="16">
        <v>53</v>
      </c>
      <c r="O11" s="16">
        <f>SUM(N11+M11+D11)</f>
        <v>397</v>
      </c>
      <c r="P11" s="6">
        <f>SUM(C11-O11)</f>
        <v>126</v>
      </c>
    </row>
    <row r="12" spans="1:16" ht="10.5">
      <c r="A12" s="5">
        <v>88</v>
      </c>
      <c r="B12" s="3" t="s">
        <v>3</v>
      </c>
      <c r="C12" s="6">
        <v>6124</v>
      </c>
      <c r="D12" s="6">
        <v>1918</v>
      </c>
      <c r="E12" s="6"/>
      <c r="F12" s="6"/>
      <c r="G12" s="6"/>
      <c r="H12" s="6"/>
      <c r="I12" s="6">
        <v>266</v>
      </c>
      <c r="J12" s="6">
        <v>26</v>
      </c>
      <c r="K12" s="6"/>
      <c r="L12" s="6">
        <v>1</v>
      </c>
      <c r="M12" s="16">
        <f t="shared" si="0"/>
        <v>293</v>
      </c>
      <c r="N12" s="16">
        <v>654</v>
      </c>
      <c r="O12" s="16">
        <f t="shared" si="1"/>
        <v>2865</v>
      </c>
      <c r="P12" s="6">
        <f t="shared" si="2"/>
        <v>3259</v>
      </c>
    </row>
    <row r="13" spans="1:16" ht="10.5">
      <c r="A13" s="5">
        <v>99</v>
      </c>
      <c r="B13" s="3" t="s">
        <v>4</v>
      </c>
      <c r="C13" s="6">
        <v>4976</v>
      </c>
      <c r="D13" s="6">
        <v>3072</v>
      </c>
      <c r="E13" s="6"/>
      <c r="F13" s="6"/>
      <c r="G13" s="6"/>
      <c r="H13" s="6"/>
      <c r="I13" s="6">
        <v>284</v>
      </c>
      <c r="J13" s="6"/>
      <c r="K13" s="6">
        <v>775</v>
      </c>
      <c r="L13" s="6">
        <v>53</v>
      </c>
      <c r="M13" s="16">
        <f t="shared" si="0"/>
        <v>1112</v>
      </c>
      <c r="N13" s="16">
        <v>43</v>
      </c>
      <c r="O13" s="16">
        <f t="shared" si="1"/>
        <v>4227</v>
      </c>
      <c r="P13" s="6">
        <f t="shared" si="2"/>
        <v>749</v>
      </c>
    </row>
    <row r="14" spans="1:16" ht="10.5">
      <c r="A14" s="5">
        <v>107</v>
      </c>
      <c r="B14" s="3" t="s">
        <v>5</v>
      </c>
      <c r="C14" s="6">
        <v>5477</v>
      </c>
      <c r="D14" s="6">
        <v>3715</v>
      </c>
      <c r="E14" s="6"/>
      <c r="F14" s="6"/>
      <c r="G14" s="6"/>
      <c r="H14" s="6"/>
      <c r="I14" s="6">
        <v>1503</v>
      </c>
      <c r="J14" s="6">
        <v>170</v>
      </c>
      <c r="K14" s="6"/>
      <c r="L14" s="6"/>
      <c r="M14" s="16">
        <f t="shared" si="0"/>
        <v>1673</v>
      </c>
      <c r="N14" s="16">
        <v>14</v>
      </c>
      <c r="O14" s="16">
        <f t="shared" si="1"/>
        <v>5402</v>
      </c>
      <c r="P14" s="6">
        <f t="shared" si="2"/>
        <v>75</v>
      </c>
    </row>
    <row r="15" spans="1:16" ht="10.5">
      <c r="A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16"/>
      <c r="N15" s="16"/>
      <c r="O15" s="16"/>
      <c r="P15" s="6"/>
    </row>
    <row r="16" spans="2:16" ht="10.5">
      <c r="B16" s="3" t="s">
        <v>25</v>
      </c>
      <c r="C16" s="6">
        <f aca="true" t="shared" si="3" ref="C16:P16">SUM(C8:C14)</f>
        <v>30203</v>
      </c>
      <c r="D16" s="6">
        <f t="shared" si="3"/>
        <v>15860</v>
      </c>
      <c r="E16" s="6">
        <f t="shared" si="3"/>
        <v>0</v>
      </c>
      <c r="F16" s="6">
        <f t="shared" si="3"/>
        <v>0</v>
      </c>
      <c r="G16" s="6">
        <f t="shared" si="3"/>
        <v>0</v>
      </c>
      <c r="H16" s="6">
        <f t="shared" si="3"/>
        <v>1</v>
      </c>
      <c r="I16" s="6">
        <f t="shared" si="3"/>
        <v>4110</v>
      </c>
      <c r="J16" s="6">
        <f t="shared" si="3"/>
        <v>236</v>
      </c>
      <c r="K16" s="6">
        <f t="shared" si="3"/>
        <v>860</v>
      </c>
      <c r="L16" s="6">
        <f t="shared" si="3"/>
        <v>81</v>
      </c>
      <c r="M16" s="6">
        <f t="shared" si="3"/>
        <v>5288</v>
      </c>
      <c r="N16" s="6">
        <f t="shared" si="3"/>
        <v>1087</v>
      </c>
      <c r="O16" s="6">
        <f t="shared" si="3"/>
        <v>22235</v>
      </c>
      <c r="P16" s="6">
        <f t="shared" si="3"/>
        <v>7968</v>
      </c>
    </row>
    <row r="18" spans="1:16" ht="10.5">
      <c r="A18" s="7">
        <v>62</v>
      </c>
      <c r="B18" s="8" t="s">
        <v>6</v>
      </c>
      <c r="C18" s="6"/>
      <c r="D18" s="6">
        <v>2</v>
      </c>
      <c r="E18" s="6"/>
      <c r="F18" s="6"/>
      <c r="G18" s="6"/>
      <c r="H18" s="6"/>
      <c r="I18" s="6"/>
      <c r="J18" s="6"/>
      <c r="K18" s="6">
        <v>2</v>
      </c>
      <c r="L18" s="6"/>
      <c r="M18" s="6">
        <f aca="true" t="shared" si="4" ref="M18:M23">SUM(E18:L18)</f>
        <v>2</v>
      </c>
      <c r="N18" s="6"/>
      <c r="O18" s="6">
        <f aca="true" t="shared" si="5" ref="O18:O23">SUM(N18+M18+D18)</f>
        <v>4</v>
      </c>
      <c r="P18" s="6">
        <f aca="true" t="shared" si="6" ref="P18:P23">SUM(C18-O18)</f>
        <v>-4</v>
      </c>
    </row>
    <row r="19" spans="1:16" ht="10.5">
      <c r="A19" s="7">
        <v>63</v>
      </c>
      <c r="B19" s="8" t="s">
        <v>47</v>
      </c>
      <c r="C19" s="6">
        <v>15</v>
      </c>
      <c r="D19" s="6">
        <v>28</v>
      </c>
      <c r="E19" s="6"/>
      <c r="F19" s="6"/>
      <c r="G19" s="6"/>
      <c r="H19" s="6"/>
      <c r="I19" s="6">
        <v>3</v>
      </c>
      <c r="J19" s="6">
        <v>11</v>
      </c>
      <c r="K19" s="6">
        <v>3</v>
      </c>
      <c r="L19" s="6"/>
      <c r="M19" s="6">
        <f t="shared" si="4"/>
        <v>17</v>
      </c>
      <c r="N19" s="6"/>
      <c r="O19" s="6">
        <f t="shared" si="5"/>
        <v>45</v>
      </c>
      <c r="P19" s="6">
        <f t="shared" si="6"/>
        <v>-30</v>
      </c>
    </row>
    <row r="20" spans="1:16" ht="10.5">
      <c r="A20" s="7">
        <v>65</v>
      </c>
      <c r="B20" s="8" t="s">
        <v>7</v>
      </c>
      <c r="C20" s="6">
        <v>44</v>
      </c>
      <c r="D20" s="6">
        <v>35</v>
      </c>
      <c r="E20" s="6"/>
      <c r="F20" s="6"/>
      <c r="G20" s="6"/>
      <c r="H20" s="6"/>
      <c r="I20" s="6"/>
      <c r="J20" s="6">
        <v>5</v>
      </c>
      <c r="K20" s="6">
        <v>10</v>
      </c>
      <c r="L20" s="6"/>
      <c r="M20" s="6">
        <f t="shared" si="4"/>
        <v>15</v>
      </c>
      <c r="N20" s="6"/>
      <c r="O20" s="6">
        <f t="shared" si="5"/>
        <v>50</v>
      </c>
      <c r="P20" s="6">
        <f t="shared" si="6"/>
        <v>-6</v>
      </c>
    </row>
    <row r="21" spans="1:16" ht="10.5">
      <c r="A21" s="7">
        <v>68</v>
      </c>
      <c r="B21" s="8" t="s">
        <v>8</v>
      </c>
      <c r="C21" s="6">
        <v>8</v>
      </c>
      <c r="D21" s="6">
        <v>3</v>
      </c>
      <c r="E21" s="6"/>
      <c r="F21" s="6"/>
      <c r="G21" s="6"/>
      <c r="H21" s="6"/>
      <c r="I21" s="6"/>
      <c r="J21" s="6">
        <v>2</v>
      </c>
      <c r="K21" s="6"/>
      <c r="L21" s="6"/>
      <c r="M21" s="6">
        <f t="shared" si="4"/>
        <v>2</v>
      </c>
      <c r="N21" s="6"/>
      <c r="O21" s="6">
        <f t="shared" si="5"/>
        <v>5</v>
      </c>
      <c r="P21" s="6">
        <f t="shared" si="6"/>
        <v>3</v>
      </c>
    </row>
    <row r="22" spans="1:16" ht="10.5">
      <c r="A22" s="7">
        <v>76</v>
      </c>
      <c r="B22" s="8" t="s">
        <v>46</v>
      </c>
      <c r="C22" s="6">
        <v>66</v>
      </c>
      <c r="D22" s="6">
        <v>22</v>
      </c>
      <c r="E22" s="6"/>
      <c r="F22" s="6"/>
      <c r="G22" s="6"/>
      <c r="H22" s="6"/>
      <c r="I22" s="6">
        <v>7</v>
      </c>
      <c r="J22" s="6">
        <v>31</v>
      </c>
      <c r="K22" s="6">
        <v>6</v>
      </c>
      <c r="L22" s="6"/>
      <c r="M22" s="6">
        <f t="shared" si="4"/>
        <v>44</v>
      </c>
      <c r="N22" s="6"/>
      <c r="O22" s="6">
        <f t="shared" si="5"/>
        <v>66</v>
      </c>
      <c r="P22" s="6">
        <f t="shared" si="6"/>
        <v>0</v>
      </c>
    </row>
    <row r="23" spans="1:16" ht="10.5">
      <c r="A23" s="7">
        <v>94</v>
      </c>
      <c r="B23" s="8" t="s">
        <v>10</v>
      </c>
      <c r="C23" s="6">
        <v>4</v>
      </c>
      <c r="D23" s="6">
        <v>2</v>
      </c>
      <c r="E23" s="6"/>
      <c r="F23" s="6"/>
      <c r="G23" s="6"/>
      <c r="H23" s="6"/>
      <c r="I23" s="6"/>
      <c r="J23" s="6"/>
      <c r="K23" s="6"/>
      <c r="L23" s="6">
        <v>2</v>
      </c>
      <c r="M23" s="6">
        <f t="shared" si="4"/>
        <v>2</v>
      </c>
      <c r="N23" s="6"/>
      <c r="O23" s="6">
        <f t="shared" si="5"/>
        <v>4</v>
      </c>
      <c r="P23" s="6">
        <f t="shared" si="6"/>
        <v>0</v>
      </c>
    </row>
    <row r="24" spans="1:16" ht="10.5">
      <c r="A24" s="7"/>
      <c r="B24" s="8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2:16" ht="10.5">
      <c r="B25" s="3" t="s">
        <v>26</v>
      </c>
      <c r="C25" s="6">
        <f aca="true" t="shared" si="7" ref="C25:P25">SUM(C18:C23)</f>
        <v>137</v>
      </c>
      <c r="D25" s="6">
        <f t="shared" si="7"/>
        <v>92</v>
      </c>
      <c r="E25" s="6">
        <f t="shared" si="7"/>
        <v>0</v>
      </c>
      <c r="F25" s="6">
        <f t="shared" si="7"/>
        <v>0</v>
      </c>
      <c r="G25" s="6">
        <f t="shared" si="7"/>
        <v>0</v>
      </c>
      <c r="H25" s="6">
        <f t="shared" si="7"/>
        <v>0</v>
      </c>
      <c r="I25" s="6">
        <f t="shared" si="7"/>
        <v>10</v>
      </c>
      <c r="J25" s="6">
        <f t="shared" si="7"/>
        <v>49</v>
      </c>
      <c r="K25" s="6">
        <f t="shared" si="7"/>
        <v>21</v>
      </c>
      <c r="L25" s="6">
        <f t="shared" si="7"/>
        <v>2</v>
      </c>
      <c r="M25" s="6">
        <f t="shared" si="7"/>
        <v>82</v>
      </c>
      <c r="N25" s="6">
        <f t="shared" si="7"/>
        <v>0</v>
      </c>
      <c r="O25" s="6">
        <f t="shared" si="7"/>
        <v>174</v>
      </c>
      <c r="P25" s="6">
        <f t="shared" si="7"/>
        <v>-37</v>
      </c>
    </row>
    <row r="26" spans="3:16" ht="10.5"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s="12" customFormat="1" ht="11.25" thickBot="1">
      <c r="A27" s="9"/>
      <c r="B27" s="10" t="s">
        <v>27</v>
      </c>
      <c r="C27" s="11">
        <f aca="true" t="shared" si="8" ref="C27:P27">SUM(C16+C25)</f>
        <v>30340</v>
      </c>
      <c r="D27" s="11">
        <f t="shared" si="8"/>
        <v>15952</v>
      </c>
      <c r="E27" s="11">
        <f t="shared" si="8"/>
        <v>0</v>
      </c>
      <c r="F27" s="11">
        <f t="shared" si="8"/>
        <v>0</v>
      </c>
      <c r="G27" s="11">
        <f t="shared" si="8"/>
        <v>0</v>
      </c>
      <c r="H27" s="11">
        <f t="shared" si="8"/>
        <v>1</v>
      </c>
      <c r="I27" s="11">
        <f t="shared" si="8"/>
        <v>4120</v>
      </c>
      <c r="J27" s="11">
        <f t="shared" si="8"/>
        <v>285</v>
      </c>
      <c r="K27" s="11">
        <f t="shared" si="8"/>
        <v>881</v>
      </c>
      <c r="L27" s="11">
        <f t="shared" si="8"/>
        <v>83</v>
      </c>
      <c r="M27" s="11">
        <f t="shared" si="8"/>
        <v>5370</v>
      </c>
      <c r="N27" s="11">
        <f t="shared" si="8"/>
        <v>1087</v>
      </c>
      <c r="O27" s="11">
        <f t="shared" si="8"/>
        <v>22409</v>
      </c>
      <c r="P27" s="11">
        <f t="shared" si="8"/>
        <v>7931</v>
      </c>
    </row>
    <row r="28" spans="1:16" s="12" customFormat="1" ht="10.5">
      <c r="A28" s="12" t="str">
        <f>+'agosto 2014'!A28</f>
        <v>Fuente: Superintendencia de Salud, Archivo Maestro de Suscripciones y Desahucio de contratos</v>
      </c>
      <c r="B28" s="13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</row>
    <row r="29" s="12" customFormat="1" ht="10.5">
      <c r="A29" s="12" t="s">
        <v>28</v>
      </c>
    </row>
    <row r="30" s="12" customFormat="1" ht="10.5">
      <c r="A30" s="12" t="s">
        <v>29</v>
      </c>
    </row>
    <row r="31" spans="1:2" s="12" customFormat="1" ht="10.5">
      <c r="A31" s="3" t="s">
        <v>30</v>
      </c>
      <c r="B31" s="3"/>
    </row>
    <row r="32" ht="10.5">
      <c r="A32" s="3" t="s">
        <v>31</v>
      </c>
    </row>
    <row r="33" ht="10.5">
      <c r="A33" s="3" t="s">
        <v>32</v>
      </c>
    </row>
    <row r="34" ht="10.5">
      <c r="A34" s="3" t="s">
        <v>33</v>
      </c>
    </row>
    <row r="35" ht="10.5">
      <c r="A35" s="3" t="s">
        <v>34</v>
      </c>
    </row>
    <row r="36" ht="10.5">
      <c r="A36" s="3" t="s">
        <v>35</v>
      </c>
    </row>
    <row r="37" ht="10.5">
      <c r="A37" s="3" t="s">
        <v>36</v>
      </c>
    </row>
    <row r="38" ht="10.5">
      <c r="A38" s="3" t="s">
        <v>37</v>
      </c>
    </row>
    <row r="39" ht="10.5">
      <c r="A39" s="3" t="s">
        <v>38</v>
      </c>
    </row>
    <row r="40" ht="10.5">
      <c r="A40" s="3" t="s">
        <v>39</v>
      </c>
    </row>
    <row r="41" ht="10.5">
      <c r="A41" s="3" t="s">
        <v>40</v>
      </c>
    </row>
    <row r="42" ht="10.5">
      <c r="A42" s="3" t="s">
        <v>41</v>
      </c>
    </row>
    <row r="43" ht="10.5">
      <c r="A43" s="3" t="s">
        <v>42</v>
      </c>
    </row>
    <row r="44" ht="10.5">
      <c r="A44" s="15"/>
    </row>
  </sheetData>
  <sheetProtection/>
  <mergeCells count="19">
    <mergeCell ref="I6:I7"/>
    <mergeCell ref="E6:E7"/>
    <mergeCell ref="F6:F7"/>
    <mergeCell ref="G6:G7"/>
    <mergeCell ref="H6:H7"/>
    <mergeCell ref="A6:A7"/>
    <mergeCell ref="B6:B7"/>
    <mergeCell ref="C6:C7"/>
    <mergeCell ref="D6:D7"/>
    <mergeCell ref="A2:P2"/>
    <mergeCell ref="A3:P3"/>
    <mergeCell ref="N6:N7"/>
    <mergeCell ref="O6:O7"/>
    <mergeCell ref="P6:P7"/>
    <mergeCell ref="J6:J7"/>
    <mergeCell ref="K6:K7"/>
    <mergeCell ref="L6:L7"/>
    <mergeCell ref="M6:M7"/>
    <mergeCell ref="E5:L5"/>
  </mergeCells>
  <printOptions horizontalCentered="1" verticalCentered="1"/>
  <pageMargins left="0.7480314960629921" right="0.7480314960629921" top="0.984251968503937" bottom="0.984251968503937" header="0" footer="0"/>
  <pageSetup fitToHeight="1" fitToWidth="1" horizontalDpi="600" verticalDpi="600" orientation="landscape" scale="5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showGridLines="0" zoomScale="67" zoomScaleNormal="67" zoomScalePageLayoutView="0" workbookViewId="0" topLeftCell="A1">
      <selection activeCell="A1" sqref="A1"/>
    </sheetView>
  </sheetViews>
  <sheetFormatPr defaultColWidth="11.421875" defaultRowHeight="12.75"/>
  <cols>
    <col min="1" max="1" width="6.7109375" style="3" bestFit="1" customWidth="1"/>
    <col min="2" max="2" width="16.8515625" style="3" bestFit="1" customWidth="1"/>
    <col min="3" max="3" width="11.421875" style="3" customWidth="1"/>
    <col min="4" max="4" width="15.421875" style="3" bestFit="1" customWidth="1"/>
    <col min="5" max="5" width="15.57421875" style="3" customWidth="1"/>
    <col min="6" max="6" width="13.57421875" style="3" customWidth="1"/>
    <col min="7" max="7" width="13.140625" style="3" customWidth="1"/>
    <col min="8" max="8" width="14.28125" style="3" customWidth="1"/>
    <col min="9" max="12" width="11.7109375" style="3" customWidth="1"/>
    <col min="13" max="13" width="17.57421875" style="3" customWidth="1"/>
    <col min="14" max="14" width="17.7109375" style="3" customWidth="1"/>
    <col min="15" max="15" width="17.8515625" style="3" bestFit="1" customWidth="1"/>
    <col min="16" max="16" width="11.421875" style="3" customWidth="1"/>
    <col min="17" max="17" width="16.7109375" style="3" bestFit="1" customWidth="1"/>
    <col min="18" max="18" width="17.28125" style="3" customWidth="1"/>
    <col min="19" max="16384" width="11.421875" style="3" customWidth="1"/>
  </cols>
  <sheetData>
    <row r="1" ht="10.5">
      <c r="A1" s="2"/>
    </row>
    <row r="2" spans="1:16" ht="13.5">
      <c r="A2" s="20" t="s">
        <v>49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3.5">
      <c r="A3" s="20" t="s">
        <v>62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5" spans="1:16" ht="10.5">
      <c r="A5" s="4"/>
      <c r="B5" s="4"/>
      <c r="C5" s="4"/>
      <c r="D5" s="4"/>
      <c r="E5" s="23" t="s">
        <v>13</v>
      </c>
      <c r="F5" s="23"/>
      <c r="G5" s="23"/>
      <c r="H5" s="23"/>
      <c r="I5" s="23"/>
      <c r="J5" s="23"/>
      <c r="K5" s="23"/>
      <c r="L5" s="23"/>
      <c r="M5" s="4"/>
      <c r="N5" s="4"/>
      <c r="O5" s="4"/>
      <c r="P5" s="4"/>
    </row>
    <row r="6" spans="1:16" ht="10.5">
      <c r="A6" s="21" t="s">
        <v>0</v>
      </c>
      <c r="B6" s="21" t="s">
        <v>11</v>
      </c>
      <c r="C6" s="21" t="s">
        <v>12</v>
      </c>
      <c r="D6" s="21" t="s">
        <v>43</v>
      </c>
      <c r="E6" s="21" t="s">
        <v>14</v>
      </c>
      <c r="F6" s="21" t="s">
        <v>15</v>
      </c>
      <c r="G6" s="21" t="s">
        <v>16</v>
      </c>
      <c r="H6" s="21" t="s">
        <v>17</v>
      </c>
      <c r="I6" s="21" t="s">
        <v>19</v>
      </c>
      <c r="J6" s="21" t="s">
        <v>18</v>
      </c>
      <c r="K6" s="21" t="s">
        <v>20</v>
      </c>
      <c r="L6" s="21" t="s">
        <v>21</v>
      </c>
      <c r="M6" s="21" t="s">
        <v>22</v>
      </c>
      <c r="N6" s="21" t="s">
        <v>44</v>
      </c>
      <c r="O6" s="21" t="s">
        <v>23</v>
      </c>
      <c r="P6" s="21" t="s">
        <v>24</v>
      </c>
    </row>
    <row r="7" spans="1:16" ht="11.25" thickBo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</row>
    <row r="8" spans="1:16" ht="10.5">
      <c r="A8" s="5">
        <v>67</v>
      </c>
      <c r="B8" s="3" t="s">
        <v>1</v>
      </c>
      <c r="C8" s="6">
        <v>4322</v>
      </c>
      <c r="D8" s="6">
        <v>2339</v>
      </c>
      <c r="E8" s="6"/>
      <c r="F8" s="6"/>
      <c r="G8" s="6"/>
      <c r="H8" s="6"/>
      <c r="I8" s="6">
        <v>753</v>
      </c>
      <c r="J8" s="6">
        <v>21</v>
      </c>
      <c r="K8" s="6"/>
      <c r="L8" s="6">
        <v>3</v>
      </c>
      <c r="M8" s="16">
        <f aca="true" t="shared" si="0" ref="M8:M14">SUM(E8:L8)</f>
        <v>777</v>
      </c>
      <c r="N8" s="16">
        <v>113</v>
      </c>
      <c r="O8" s="16">
        <f aca="true" t="shared" si="1" ref="O8:O14">SUM(N8+M8+D8)</f>
        <v>3229</v>
      </c>
      <c r="P8" s="6">
        <f aca="true" t="shared" si="2" ref="P8:P14">SUM(C8-O8)</f>
        <v>1093</v>
      </c>
    </row>
    <row r="9" spans="1:16" ht="10.5">
      <c r="A9" s="5">
        <v>78</v>
      </c>
      <c r="B9" s="3" t="s">
        <v>48</v>
      </c>
      <c r="C9" s="6">
        <v>7987</v>
      </c>
      <c r="D9" s="6">
        <v>3272</v>
      </c>
      <c r="E9" s="6"/>
      <c r="F9" s="6"/>
      <c r="G9" s="6"/>
      <c r="H9" s="6">
        <v>1</v>
      </c>
      <c r="I9" s="6">
        <v>1615</v>
      </c>
      <c r="J9" s="6">
        <v>12</v>
      </c>
      <c r="K9" s="6"/>
      <c r="L9" s="6">
        <v>3</v>
      </c>
      <c r="M9" s="16">
        <f t="shared" si="0"/>
        <v>1631</v>
      </c>
      <c r="N9" s="16">
        <v>229</v>
      </c>
      <c r="O9" s="16">
        <f t="shared" si="1"/>
        <v>5132</v>
      </c>
      <c r="P9" s="6">
        <f t="shared" si="2"/>
        <v>2855</v>
      </c>
    </row>
    <row r="10" spans="1:16" ht="10.5">
      <c r="A10" s="5">
        <v>80</v>
      </c>
      <c r="B10" s="3" t="s">
        <v>2</v>
      </c>
      <c r="C10" s="6">
        <v>580</v>
      </c>
      <c r="D10" s="6">
        <v>622</v>
      </c>
      <c r="E10" s="6"/>
      <c r="F10" s="6"/>
      <c r="G10" s="6"/>
      <c r="H10" s="6"/>
      <c r="I10" s="6">
        <v>17</v>
      </c>
      <c r="J10" s="6"/>
      <c r="K10" s="6">
        <v>78</v>
      </c>
      <c r="L10" s="6">
        <v>4</v>
      </c>
      <c r="M10" s="16">
        <f t="shared" si="0"/>
        <v>99</v>
      </c>
      <c r="N10" s="16">
        <v>2</v>
      </c>
      <c r="O10" s="16">
        <f t="shared" si="1"/>
        <v>723</v>
      </c>
      <c r="P10" s="6">
        <f t="shared" si="2"/>
        <v>-143</v>
      </c>
    </row>
    <row r="11" spans="1:16" ht="10.5">
      <c r="A11" s="7">
        <v>81</v>
      </c>
      <c r="B11" s="8" t="s">
        <v>9</v>
      </c>
      <c r="C11" s="6">
        <v>535</v>
      </c>
      <c r="D11" s="6">
        <v>334</v>
      </c>
      <c r="E11" s="6"/>
      <c r="F11" s="6"/>
      <c r="G11" s="6"/>
      <c r="H11" s="6"/>
      <c r="I11" s="6"/>
      <c r="J11" s="6"/>
      <c r="K11" s="6"/>
      <c r="L11" s="6">
        <v>1</v>
      </c>
      <c r="M11" s="16">
        <f>SUM(E11:L11)</f>
        <v>1</v>
      </c>
      <c r="N11" s="16">
        <v>47</v>
      </c>
      <c r="O11" s="16">
        <f>SUM(N11+M11+D11)</f>
        <v>382</v>
      </c>
      <c r="P11" s="6">
        <f>SUM(C11-O11)</f>
        <v>153</v>
      </c>
    </row>
    <row r="12" spans="1:16" ht="10.5">
      <c r="A12" s="5">
        <v>88</v>
      </c>
      <c r="B12" s="3" t="s">
        <v>3</v>
      </c>
      <c r="C12" s="6">
        <v>5905</v>
      </c>
      <c r="D12" s="6">
        <v>1877</v>
      </c>
      <c r="E12" s="6"/>
      <c r="F12" s="6"/>
      <c r="G12" s="6"/>
      <c r="H12" s="6">
        <v>1</v>
      </c>
      <c r="I12" s="6">
        <v>258</v>
      </c>
      <c r="J12" s="6">
        <v>18</v>
      </c>
      <c r="K12" s="6"/>
      <c r="L12" s="6">
        <v>1</v>
      </c>
      <c r="M12" s="16">
        <f t="shared" si="0"/>
        <v>278</v>
      </c>
      <c r="N12" s="16">
        <v>645</v>
      </c>
      <c r="O12" s="16">
        <f t="shared" si="1"/>
        <v>2800</v>
      </c>
      <c r="P12" s="6">
        <f t="shared" si="2"/>
        <v>3105</v>
      </c>
    </row>
    <row r="13" spans="1:16" ht="10.5">
      <c r="A13" s="5">
        <v>99</v>
      </c>
      <c r="B13" s="3" t="s">
        <v>4</v>
      </c>
      <c r="C13" s="6">
        <v>4698</v>
      </c>
      <c r="D13" s="6">
        <v>3006</v>
      </c>
      <c r="E13" s="6"/>
      <c r="F13" s="6"/>
      <c r="G13" s="6"/>
      <c r="H13" s="6"/>
      <c r="I13" s="6">
        <v>52</v>
      </c>
      <c r="J13" s="6"/>
      <c r="K13" s="6">
        <v>715</v>
      </c>
      <c r="L13" s="6">
        <v>43</v>
      </c>
      <c r="M13" s="16">
        <f t="shared" si="0"/>
        <v>810</v>
      </c>
      <c r="N13" s="16">
        <v>43</v>
      </c>
      <c r="O13" s="16">
        <f t="shared" si="1"/>
        <v>3859</v>
      </c>
      <c r="P13" s="6">
        <f t="shared" si="2"/>
        <v>839</v>
      </c>
    </row>
    <row r="14" spans="1:16" ht="10.5">
      <c r="A14" s="5">
        <v>107</v>
      </c>
      <c r="B14" s="3" t="s">
        <v>5</v>
      </c>
      <c r="C14" s="6">
        <v>5393</v>
      </c>
      <c r="D14" s="6">
        <v>3541</v>
      </c>
      <c r="E14" s="6"/>
      <c r="F14" s="6"/>
      <c r="G14" s="6"/>
      <c r="H14" s="6"/>
      <c r="I14" s="6">
        <v>1090</v>
      </c>
      <c r="J14" s="6">
        <v>95</v>
      </c>
      <c r="K14" s="6"/>
      <c r="L14" s="6"/>
      <c r="M14" s="16">
        <f t="shared" si="0"/>
        <v>1185</v>
      </c>
      <c r="N14" s="16">
        <v>13</v>
      </c>
      <c r="O14" s="16">
        <f t="shared" si="1"/>
        <v>4739</v>
      </c>
      <c r="P14" s="6">
        <f t="shared" si="2"/>
        <v>654</v>
      </c>
    </row>
    <row r="15" spans="1:16" ht="10.5">
      <c r="A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2:16" ht="10.5">
      <c r="B16" s="3" t="s">
        <v>25</v>
      </c>
      <c r="C16" s="6">
        <f aca="true" t="shared" si="3" ref="C16:P16">SUM(C8:C14)</f>
        <v>29420</v>
      </c>
      <c r="D16" s="6">
        <f t="shared" si="3"/>
        <v>14991</v>
      </c>
      <c r="E16" s="6">
        <f t="shared" si="3"/>
        <v>0</v>
      </c>
      <c r="F16" s="6">
        <f t="shared" si="3"/>
        <v>0</v>
      </c>
      <c r="G16" s="6">
        <f t="shared" si="3"/>
        <v>0</v>
      </c>
      <c r="H16" s="6">
        <f t="shared" si="3"/>
        <v>2</v>
      </c>
      <c r="I16" s="6">
        <f t="shared" si="3"/>
        <v>3785</v>
      </c>
      <c r="J16" s="6">
        <f t="shared" si="3"/>
        <v>146</v>
      </c>
      <c r="K16" s="6">
        <f t="shared" si="3"/>
        <v>793</v>
      </c>
      <c r="L16" s="6">
        <f t="shared" si="3"/>
        <v>55</v>
      </c>
      <c r="M16" s="6">
        <f t="shared" si="3"/>
        <v>4781</v>
      </c>
      <c r="N16" s="6">
        <f t="shared" si="3"/>
        <v>1092</v>
      </c>
      <c r="O16" s="6">
        <f t="shared" si="3"/>
        <v>20864</v>
      </c>
      <c r="P16" s="6">
        <f t="shared" si="3"/>
        <v>8556</v>
      </c>
    </row>
    <row r="18" spans="1:16" ht="10.5">
      <c r="A18" s="7">
        <v>62</v>
      </c>
      <c r="B18" s="8" t="s">
        <v>6</v>
      </c>
      <c r="C18" s="6"/>
      <c r="D18" s="6">
        <v>9</v>
      </c>
      <c r="E18" s="6"/>
      <c r="F18" s="6"/>
      <c r="G18" s="6"/>
      <c r="H18" s="6"/>
      <c r="I18" s="6"/>
      <c r="J18" s="6"/>
      <c r="K18" s="6">
        <v>1</v>
      </c>
      <c r="L18" s="6"/>
      <c r="M18" s="6">
        <f aca="true" t="shared" si="4" ref="M18:M23">SUM(E18:L18)</f>
        <v>1</v>
      </c>
      <c r="N18" s="6"/>
      <c r="O18" s="6">
        <f aca="true" t="shared" si="5" ref="O18:O23">SUM(N18+M18+D18)</f>
        <v>10</v>
      </c>
      <c r="P18" s="6">
        <f aca="true" t="shared" si="6" ref="P18:P23">SUM(C18-O18)</f>
        <v>-10</v>
      </c>
    </row>
    <row r="19" spans="1:16" ht="10.5">
      <c r="A19" s="7">
        <v>63</v>
      </c>
      <c r="B19" s="8" t="s">
        <v>47</v>
      </c>
      <c r="C19" s="6">
        <v>11</v>
      </c>
      <c r="D19" s="6">
        <v>21</v>
      </c>
      <c r="E19" s="6"/>
      <c r="F19" s="6"/>
      <c r="G19" s="6"/>
      <c r="H19" s="6"/>
      <c r="I19" s="6">
        <v>4</v>
      </c>
      <c r="J19" s="6">
        <v>8</v>
      </c>
      <c r="K19" s="6">
        <v>5</v>
      </c>
      <c r="L19" s="6"/>
      <c r="M19" s="6">
        <f t="shared" si="4"/>
        <v>17</v>
      </c>
      <c r="N19" s="6"/>
      <c r="O19" s="6">
        <f t="shared" si="5"/>
        <v>38</v>
      </c>
      <c r="P19" s="6">
        <f t="shared" si="6"/>
        <v>-27</v>
      </c>
    </row>
    <row r="20" spans="1:16" ht="10.5">
      <c r="A20" s="7">
        <v>65</v>
      </c>
      <c r="B20" s="8" t="s">
        <v>7</v>
      </c>
      <c r="C20" s="6">
        <v>28</v>
      </c>
      <c r="D20" s="6">
        <v>25</v>
      </c>
      <c r="E20" s="6"/>
      <c r="F20" s="6"/>
      <c r="G20" s="6"/>
      <c r="H20" s="6"/>
      <c r="I20" s="6"/>
      <c r="J20" s="6">
        <v>5</v>
      </c>
      <c r="K20" s="6">
        <v>7</v>
      </c>
      <c r="L20" s="6"/>
      <c r="M20" s="6">
        <f t="shared" si="4"/>
        <v>12</v>
      </c>
      <c r="N20" s="6"/>
      <c r="O20" s="6">
        <f t="shared" si="5"/>
        <v>37</v>
      </c>
      <c r="P20" s="6">
        <f t="shared" si="6"/>
        <v>-9</v>
      </c>
    </row>
    <row r="21" spans="1:16" ht="10.5">
      <c r="A21" s="7">
        <v>68</v>
      </c>
      <c r="B21" s="8" t="s">
        <v>8</v>
      </c>
      <c r="C21" s="6">
        <v>7</v>
      </c>
      <c r="D21" s="6">
        <v>5</v>
      </c>
      <c r="E21" s="6"/>
      <c r="F21" s="6"/>
      <c r="G21" s="6"/>
      <c r="H21" s="6"/>
      <c r="I21" s="6"/>
      <c r="J21" s="6">
        <v>1</v>
      </c>
      <c r="K21" s="6"/>
      <c r="L21" s="6"/>
      <c r="M21" s="6">
        <f t="shared" si="4"/>
        <v>1</v>
      </c>
      <c r="N21" s="6"/>
      <c r="O21" s="6">
        <f t="shared" si="5"/>
        <v>6</v>
      </c>
      <c r="P21" s="6">
        <f t="shared" si="6"/>
        <v>1</v>
      </c>
    </row>
    <row r="22" spans="1:16" ht="10.5">
      <c r="A22" s="7">
        <v>76</v>
      </c>
      <c r="B22" s="8" t="s">
        <v>46</v>
      </c>
      <c r="C22" s="6">
        <v>50</v>
      </c>
      <c r="D22" s="6">
        <v>20</v>
      </c>
      <c r="E22" s="6"/>
      <c r="F22" s="6"/>
      <c r="G22" s="6"/>
      <c r="H22" s="6"/>
      <c r="I22" s="6">
        <v>6</v>
      </c>
      <c r="J22" s="6">
        <v>11</v>
      </c>
      <c r="K22" s="6">
        <v>7</v>
      </c>
      <c r="L22" s="6"/>
      <c r="M22" s="6">
        <f t="shared" si="4"/>
        <v>24</v>
      </c>
      <c r="N22" s="6"/>
      <c r="O22" s="6">
        <f t="shared" si="5"/>
        <v>44</v>
      </c>
      <c r="P22" s="6">
        <f t="shared" si="6"/>
        <v>6</v>
      </c>
    </row>
    <row r="23" spans="1:16" ht="10.5">
      <c r="A23" s="7">
        <v>94</v>
      </c>
      <c r="B23" s="8" t="s">
        <v>10</v>
      </c>
      <c r="C23" s="6">
        <v>1</v>
      </c>
      <c r="D23" s="6">
        <v>2</v>
      </c>
      <c r="E23" s="6"/>
      <c r="F23" s="6"/>
      <c r="G23" s="6"/>
      <c r="H23" s="6"/>
      <c r="I23" s="6"/>
      <c r="J23" s="6"/>
      <c r="K23" s="6">
        <v>7</v>
      </c>
      <c r="L23" s="6"/>
      <c r="M23" s="6">
        <f t="shared" si="4"/>
        <v>7</v>
      </c>
      <c r="N23" s="6"/>
      <c r="O23" s="6">
        <f t="shared" si="5"/>
        <v>9</v>
      </c>
      <c r="P23" s="6">
        <f t="shared" si="6"/>
        <v>-8</v>
      </c>
    </row>
    <row r="24" spans="1:16" ht="10.5">
      <c r="A24" s="7"/>
      <c r="B24" s="8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2:16" ht="10.5">
      <c r="B25" s="3" t="s">
        <v>26</v>
      </c>
      <c r="C25" s="6">
        <f aca="true" t="shared" si="7" ref="C25:P25">SUM(C18:C23)</f>
        <v>97</v>
      </c>
      <c r="D25" s="6">
        <f t="shared" si="7"/>
        <v>82</v>
      </c>
      <c r="E25" s="6">
        <f t="shared" si="7"/>
        <v>0</v>
      </c>
      <c r="F25" s="6">
        <f t="shared" si="7"/>
        <v>0</v>
      </c>
      <c r="G25" s="6">
        <f t="shared" si="7"/>
        <v>0</v>
      </c>
      <c r="H25" s="6">
        <f t="shared" si="7"/>
        <v>0</v>
      </c>
      <c r="I25" s="6">
        <f t="shared" si="7"/>
        <v>10</v>
      </c>
      <c r="J25" s="6">
        <f t="shared" si="7"/>
        <v>25</v>
      </c>
      <c r="K25" s="6">
        <f t="shared" si="7"/>
        <v>27</v>
      </c>
      <c r="L25" s="6">
        <f t="shared" si="7"/>
        <v>0</v>
      </c>
      <c r="M25" s="6">
        <f t="shared" si="7"/>
        <v>62</v>
      </c>
      <c r="N25" s="6">
        <f t="shared" si="7"/>
        <v>0</v>
      </c>
      <c r="O25" s="6">
        <f t="shared" si="7"/>
        <v>144</v>
      </c>
      <c r="P25" s="6">
        <f t="shared" si="7"/>
        <v>-47</v>
      </c>
    </row>
    <row r="26" spans="3:16" ht="10.5"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s="12" customFormat="1" ht="11.25" thickBot="1">
      <c r="A27" s="9"/>
      <c r="B27" s="10" t="s">
        <v>27</v>
      </c>
      <c r="C27" s="11">
        <f aca="true" t="shared" si="8" ref="C27:P27">SUM(C16+C25)</f>
        <v>29517</v>
      </c>
      <c r="D27" s="11">
        <f t="shared" si="8"/>
        <v>15073</v>
      </c>
      <c r="E27" s="11">
        <f t="shared" si="8"/>
        <v>0</v>
      </c>
      <c r="F27" s="11">
        <f t="shared" si="8"/>
        <v>0</v>
      </c>
      <c r="G27" s="11">
        <f t="shared" si="8"/>
        <v>0</v>
      </c>
      <c r="H27" s="11">
        <f t="shared" si="8"/>
        <v>2</v>
      </c>
      <c r="I27" s="11">
        <f t="shared" si="8"/>
        <v>3795</v>
      </c>
      <c r="J27" s="11">
        <f t="shared" si="8"/>
        <v>171</v>
      </c>
      <c r="K27" s="11">
        <f t="shared" si="8"/>
        <v>820</v>
      </c>
      <c r="L27" s="11">
        <f t="shared" si="8"/>
        <v>55</v>
      </c>
      <c r="M27" s="11">
        <f t="shared" si="8"/>
        <v>4843</v>
      </c>
      <c r="N27" s="11">
        <f t="shared" si="8"/>
        <v>1092</v>
      </c>
      <c r="O27" s="11">
        <f t="shared" si="8"/>
        <v>21008</v>
      </c>
      <c r="P27" s="11">
        <f t="shared" si="8"/>
        <v>8509</v>
      </c>
    </row>
    <row r="28" spans="1:16" s="12" customFormat="1" ht="10.5">
      <c r="A28" s="12" t="str">
        <f>+'septiembre 2014'!A28</f>
        <v>Fuente: Superintendencia de Salud, Archivo Maestro de Suscripciones y Desahucio de contratos</v>
      </c>
      <c r="B28" s="13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</row>
    <row r="29" s="12" customFormat="1" ht="10.5">
      <c r="A29" s="12" t="s">
        <v>28</v>
      </c>
    </row>
    <row r="30" s="12" customFormat="1" ht="10.5">
      <c r="A30" s="12" t="s">
        <v>29</v>
      </c>
    </row>
    <row r="31" spans="1:2" s="12" customFormat="1" ht="10.5">
      <c r="A31" s="3" t="s">
        <v>30</v>
      </c>
      <c r="B31" s="3"/>
    </row>
    <row r="32" ht="10.5">
      <c r="A32" s="3" t="s">
        <v>31</v>
      </c>
    </row>
    <row r="33" ht="10.5">
      <c r="A33" s="3" t="s">
        <v>32</v>
      </c>
    </row>
    <row r="34" ht="10.5">
      <c r="A34" s="3" t="s">
        <v>33</v>
      </c>
    </row>
    <row r="35" ht="10.5">
      <c r="A35" s="3" t="s">
        <v>34</v>
      </c>
    </row>
    <row r="36" ht="10.5">
      <c r="A36" s="3" t="s">
        <v>35</v>
      </c>
    </row>
    <row r="37" ht="10.5">
      <c r="A37" s="3" t="s">
        <v>36</v>
      </c>
    </row>
    <row r="38" ht="10.5">
      <c r="A38" s="3" t="s">
        <v>37</v>
      </c>
    </row>
    <row r="39" ht="10.5">
      <c r="A39" s="3" t="s">
        <v>38</v>
      </c>
    </row>
    <row r="40" ht="10.5">
      <c r="A40" s="3" t="s">
        <v>39</v>
      </c>
    </row>
    <row r="41" ht="10.5">
      <c r="A41" s="3" t="s">
        <v>40</v>
      </c>
    </row>
    <row r="42" ht="10.5">
      <c r="A42" s="3" t="s">
        <v>41</v>
      </c>
    </row>
    <row r="43" ht="10.5">
      <c r="A43" s="3" t="s">
        <v>42</v>
      </c>
    </row>
  </sheetData>
  <sheetProtection/>
  <mergeCells count="19">
    <mergeCell ref="A6:A7"/>
    <mergeCell ref="B6:B7"/>
    <mergeCell ref="C6:C7"/>
    <mergeCell ref="D6:D7"/>
    <mergeCell ref="I6:I7"/>
    <mergeCell ref="E6:E7"/>
    <mergeCell ref="F6:F7"/>
    <mergeCell ref="G6:G7"/>
    <mergeCell ref="H6:H7"/>
    <mergeCell ref="A2:P2"/>
    <mergeCell ref="A3:P3"/>
    <mergeCell ref="N6:N7"/>
    <mergeCell ref="O6:O7"/>
    <mergeCell ref="P6:P7"/>
    <mergeCell ref="J6:J7"/>
    <mergeCell ref="K6:K7"/>
    <mergeCell ref="L6:L7"/>
    <mergeCell ref="M6:M7"/>
    <mergeCell ref="E5:L5"/>
  </mergeCells>
  <printOptions horizontalCentered="1" verticalCentered="1"/>
  <pageMargins left="0.7480314960629921" right="0.7480314960629921" top="0.984251968503937" bottom="0.984251968503937" header="0" footer="0"/>
  <pageSetup fitToHeight="1" fitToWidth="1" horizontalDpi="600" verticalDpi="600" orientation="landscape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 Núñez Gómez</dc:creator>
  <cp:keywords/>
  <dc:description/>
  <cp:lastModifiedBy>Jorge Neira</cp:lastModifiedBy>
  <cp:lastPrinted>2010-10-07T20:09:17Z</cp:lastPrinted>
  <dcterms:created xsi:type="dcterms:W3CDTF">2002-12-03T17:58:47Z</dcterms:created>
  <dcterms:modified xsi:type="dcterms:W3CDTF">2015-02-23T14:04:53Z</dcterms:modified>
  <cp:category/>
  <cp:version/>
  <cp:contentType/>
  <cp:contentStatus/>
</cp:coreProperties>
</file>