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0380" windowHeight="6360" tabRatio="778" activeTab="0"/>
  </bookViews>
  <sheets>
    <sheet name="Sus y Des" sheetId="1" r:id="rId1"/>
    <sheet name="enero 2013" sheetId="2" r:id="rId2"/>
    <sheet name="febrero 2013" sheetId="3" r:id="rId3"/>
    <sheet name="marzo 2013" sheetId="4" r:id="rId4"/>
    <sheet name="abril 2013" sheetId="5" r:id="rId5"/>
    <sheet name="mayo 2013" sheetId="6" r:id="rId6"/>
    <sheet name="junio 2013" sheetId="7" r:id="rId7"/>
    <sheet name="julio 2013" sheetId="8" r:id="rId8"/>
    <sheet name="agosto 2013" sheetId="9" r:id="rId9"/>
    <sheet name="septiembre 2013" sheetId="10" r:id="rId10"/>
    <sheet name="octubre 2013" sheetId="11" r:id="rId11"/>
    <sheet name="noviembre 2013" sheetId="12" r:id="rId12"/>
    <sheet name="diciembre 2013" sheetId="13" r:id="rId13"/>
  </sheets>
  <definedNames>
    <definedName name="_Key1" hidden="1">#REF!</definedName>
    <definedName name="_Order1" hidden="1">255</definedName>
    <definedName name="_Order2" hidden="1">255</definedName>
    <definedName name="AB">#REF!</definedName>
    <definedName name="_xlnm.Print_Area" localSheetId="8">'agosto 2013'!$A$1:$P$43</definedName>
    <definedName name="_xlnm.Print_Area" localSheetId="7">'julio 2013'!$A$2:$P$41</definedName>
    <definedName name="Básicas">[0]!Básicas</definedName>
    <definedName name="CE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<sst xmlns="http://schemas.openxmlformats.org/spreadsheetml/2006/main" count="605" uniqueCount="67">
  <si>
    <t>Código</t>
  </si>
  <si>
    <t>Colmena Golden Cross</t>
  </si>
  <si>
    <t>Vida Tres</t>
  </si>
  <si>
    <t>MasVida</t>
  </si>
  <si>
    <t>Banmédica</t>
  </si>
  <si>
    <t>Consalud</t>
  </si>
  <si>
    <t>San Lorenzo</t>
  </si>
  <si>
    <t>Chuquicamata</t>
  </si>
  <si>
    <t>Río Blanco</t>
  </si>
  <si>
    <t>Ferrosalud</t>
  </si>
  <si>
    <t>Cruz del Norte</t>
  </si>
  <si>
    <t>Isapres Abiertas</t>
  </si>
  <si>
    <t>Contratos Suscritos (1)</t>
  </si>
  <si>
    <t>Desahucios por parte de la Isapre (3)</t>
  </si>
  <si>
    <t>Preexistencias no declaradas (3.1)</t>
  </si>
  <si>
    <t>No aviso c./empl. (3.2.)</t>
  </si>
  <si>
    <t>No aviso c./sit. Laboral (3.3)</t>
  </si>
  <si>
    <t>Uso indeb. De beneficios (3.4)</t>
  </si>
  <si>
    <t>Fallecimiento (3.6)</t>
  </si>
  <si>
    <t>No pago de cotiz. (3.5)</t>
  </si>
  <si>
    <t>Pérdida Rel. Laboral (3.7)</t>
  </si>
  <si>
    <t>Otros (3.8)</t>
  </si>
  <si>
    <t>Total Desahucios Isapre</t>
  </si>
  <si>
    <t>Total desahucios (5)</t>
  </si>
  <si>
    <t>Variación neta (6)</t>
  </si>
  <si>
    <t>Total Isapres Abiertas</t>
  </si>
  <si>
    <t>Total Isapres Cerradas</t>
  </si>
  <si>
    <t>Total Sistema</t>
  </si>
  <si>
    <t>Nota:</t>
  </si>
  <si>
    <t>1.- Contratos suscritos</t>
  </si>
  <si>
    <t>2.- Desahucio voluntario</t>
  </si>
  <si>
    <t>3.- Desahucio por parte de la isapre</t>
  </si>
  <si>
    <t xml:space="preserve">      3.1  Por preexistencias no declaradas</t>
  </si>
  <si>
    <t xml:space="preserve">      3.2  No aviso de cambio de empleador</t>
  </si>
  <si>
    <t xml:space="preserve">      3.3  No aviso de cambio de situación laboral</t>
  </si>
  <si>
    <t xml:space="preserve">      3.4  Uso indebido de beneficios</t>
  </si>
  <si>
    <t xml:space="preserve">      3.5  No pago de cotizaciones</t>
  </si>
  <si>
    <t xml:space="preserve">      3.6  Fallecimiento del afiliado </t>
  </si>
  <si>
    <t xml:space="preserve">      3.7  Pérdida de la relación laboral cuando constituya una condición esencial</t>
  </si>
  <si>
    <t xml:space="preserve">      3.8 Otras (especificando la causal y agrupando, según corresponda)</t>
  </si>
  <si>
    <t>4.- Desahucio por mutuo acuerdo</t>
  </si>
  <si>
    <t>5.- Total desahucios</t>
  </si>
  <si>
    <t>6.- Variación neta del mes</t>
  </si>
  <si>
    <t>Desahucios Voluntarios (2)</t>
  </si>
  <si>
    <t>Desahucios  Mutuo acuerdo (4)</t>
  </si>
  <si>
    <t>Fuente: Superintendencia de Salud, Archivo Maestro de Suscripciones y Desahucio de contratos</t>
  </si>
  <si>
    <t>Isapre Fundación</t>
  </si>
  <si>
    <t>Fusat Ltda.</t>
  </si>
  <si>
    <t>Cruz Blanca S.A.</t>
  </si>
  <si>
    <t>SUSCRIPCIÓN Y DESAHUCIO DE CONTRATOS SISTEMA ISAPRE</t>
  </si>
  <si>
    <t>SUSCRIPCIÓN Y DESAHUCIO DE CONTRATOS SISTEMA ISAPRE PROVISIONAL</t>
  </si>
  <si>
    <t>INFORMACIÓN PROVISIONAL SUJETA A MODIFICACIÓN (*)</t>
  </si>
  <si>
    <t>MES ENERO 2013</t>
  </si>
  <si>
    <t>MES SEPTIEMBRE 2013</t>
  </si>
  <si>
    <t>MES FEBRERO 2013</t>
  </si>
  <si>
    <t>MES MARZO 2013</t>
  </si>
  <si>
    <t>MES ABRIL 2013</t>
  </si>
  <si>
    <t>MES MAYO 2013</t>
  </si>
  <si>
    <t>MES JUNIO 2013</t>
  </si>
  <si>
    <t>MES JULIO 2013</t>
  </si>
  <si>
    <t>MES AGOSTO 2013</t>
  </si>
  <si>
    <t>MES OCTUBRE 2013</t>
  </si>
  <si>
    <t>MES NOVIEMBRE 2013</t>
  </si>
  <si>
    <t>MES DICIEMBRE 2013</t>
  </si>
  <si>
    <t>ESTADÍSTICAS DE SUSCRIPCIONES Y DESAHUCIO DE CONTRATOS DE ISAPRE ACUMULADAS AÑO 2013</t>
  </si>
  <si>
    <r>
      <rPr>
        <b/>
        <sz val="10"/>
        <rFont val="Verdana"/>
        <family val="2"/>
      </rPr>
      <t>(*)</t>
    </r>
    <r>
      <rPr>
        <sz val="10"/>
        <rFont val="Verdana"/>
        <family val="2"/>
      </rPr>
      <t xml:space="preserve"> La información es provisional, ya que los nuevos archivos maestros enviados por las isapres están en proceso de validación, dejará de serlo cuando se elimine la palabra </t>
    </r>
    <r>
      <rPr>
        <b/>
        <sz val="10"/>
        <rFont val="Verdana"/>
        <family val="2"/>
      </rPr>
      <t>provisional</t>
    </r>
    <r>
      <rPr>
        <sz val="10"/>
        <rFont val="Verdana"/>
        <family val="2"/>
      </rPr>
      <t>.</t>
    </r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</si>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</sst>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"/>
      <family val="0"/>
    </font>
    <font>
      <sz val="8"/>
      <name val="TIMES"/>
      <family val="0"/>
    </font>
    <font>
      <sz val="12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b/>
      <sz val="10.5"/>
      <color indexed="63"/>
      <name val="Verdana"/>
      <family val="2"/>
    </font>
    <font>
      <sz val="8.5"/>
      <color indexed="9"/>
      <name val="Verdana"/>
      <family val="2"/>
    </font>
    <font>
      <b/>
      <sz val="12"/>
      <color indexed="63"/>
      <name val="Verdana"/>
      <family val="2"/>
    </font>
    <font>
      <b/>
      <sz val="11"/>
      <color indexed="63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7" fontId="6" fillId="0" borderId="0" xfId="53" applyNumberFormat="1" applyFont="1" applyBorder="1" applyAlignment="1" applyProtection="1">
      <alignment horizontal="center"/>
      <protection/>
    </xf>
    <xf numFmtId="37" fontId="6" fillId="0" borderId="0" xfId="53" applyNumberFormat="1" applyFont="1" applyBorder="1" applyAlignment="1" applyProtection="1">
      <alignment horizontal="left"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37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52" applyFont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basicas acumuladas 2006" xfId="52"/>
    <cellStyle name="Normal_histor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</xdr:col>
      <xdr:colOff>114300</xdr:colOff>
      <xdr:row>21</xdr:row>
      <xdr:rowOff>38100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14750"/>
          <a:ext cx="952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76200</xdr:colOff>
      <xdr:row>8</xdr:row>
      <xdr:rowOff>114300</xdr:rowOff>
    </xdr:to>
    <xdr:pic>
      <xdr:nvPicPr>
        <xdr:cNvPr id="2" name="Picture 13" descr="supersaludgob_med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90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</xdr:col>
      <xdr:colOff>514350</xdr:colOff>
      <xdr:row>44</xdr:row>
      <xdr:rowOff>57150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48375"/>
          <a:ext cx="962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PageLayoutView="0" workbookViewId="0" topLeftCell="A1">
      <selection activeCell="A1" sqref="A1"/>
    </sheetView>
  </sheetViews>
  <sheetFormatPr defaultColWidth="12.57421875" defaultRowHeight="12.75"/>
  <cols>
    <col min="1" max="16384" width="12.57421875" style="1" customWidth="1"/>
  </cols>
  <sheetData>
    <row r="1" ht="15">
      <c r="A1" s="1" t="s">
        <v>66</v>
      </c>
    </row>
    <row r="13" spans="1:11" ht="19.5" customHeight="1">
      <c r="A13" s="18" t="s">
        <v>64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 customHeight="1">
      <c r="A14" s="17" t="s">
        <v>51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26.25" customHeight="1">
      <c r="A15" s="19" t="s">
        <v>65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</sheetData>
  <sheetProtection/>
  <mergeCells count="3">
    <mergeCell ref="A14:K14"/>
    <mergeCell ref="A13:K13"/>
    <mergeCell ref="A15:K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3149</v>
      </c>
      <c r="D8" s="6">
        <v>1269</v>
      </c>
      <c r="E8" s="6"/>
      <c r="F8" s="6"/>
      <c r="G8" s="6"/>
      <c r="H8" s="6">
        <v>1</v>
      </c>
      <c r="I8" s="6">
        <v>523</v>
      </c>
      <c r="J8" s="6">
        <v>13</v>
      </c>
      <c r="K8" s="6"/>
      <c r="L8" s="6">
        <v>4</v>
      </c>
      <c r="M8" s="6">
        <f aca="true" t="shared" si="0" ref="M8:M14">SUM(E8:L8)</f>
        <v>541</v>
      </c>
      <c r="N8" s="6">
        <v>52</v>
      </c>
      <c r="O8" s="6">
        <f aca="true" t="shared" si="1" ref="O8:O14">SUM(N8+M8+D8)</f>
        <v>1862</v>
      </c>
      <c r="P8" s="6">
        <f aca="true" t="shared" si="2" ref="P8:P14">SUM(C8-O8)</f>
        <v>1287</v>
      </c>
    </row>
    <row r="9" spans="1:16" ht="10.5">
      <c r="A9" s="5">
        <v>78</v>
      </c>
      <c r="B9" s="3" t="s">
        <v>48</v>
      </c>
      <c r="C9" s="6">
        <v>5661</v>
      </c>
      <c r="D9" s="6">
        <v>2299</v>
      </c>
      <c r="E9" s="6"/>
      <c r="F9" s="6"/>
      <c r="G9" s="6"/>
      <c r="H9" s="6"/>
      <c r="I9" s="6">
        <v>1271</v>
      </c>
      <c r="J9" s="6">
        <v>8</v>
      </c>
      <c r="K9" s="6"/>
      <c r="L9" s="6"/>
      <c r="M9" s="6">
        <f t="shared" si="0"/>
        <v>1279</v>
      </c>
      <c r="N9" s="6">
        <v>104</v>
      </c>
      <c r="O9" s="6">
        <f t="shared" si="1"/>
        <v>3682</v>
      </c>
      <c r="P9" s="6">
        <f t="shared" si="2"/>
        <v>1979</v>
      </c>
    </row>
    <row r="10" spans="1:16" ht="10.5">
      <c r="A10" s="5">
        <v>80</v>
      </c>
      <c r="B10" s="3" t="s">
        <v>2</v>
      </c>
      <c r="C10" s="6">
        <v>604</v>
      </c>
      <c r="D10" s="6">
        <v>376</v>
      </c>
      <c r="E10" s="6"/>
      <c r="F10" s="6"/>
      <c r="G10" s="6"/>
      <c r="H10" s="6"/>
      <c r="I10" s="6"/>
      <c r="J10" s="6"/>
      <c r="K10" s="6"/>
      <c r="L10" s="6">
        <v>3</v>
      </c>
      <c r="M10" s="6">
        <f t="shared" si="0"/>
        <v>3</v>
      </c>
      <c r="N10" s="6">
        <v>5</v>
      </c>
      <c r="O10" s="6">
        <f t="shared" si="1"/>
        <v>384</v>
      </c>
      <c r="P10" s="6">
        <f t="shared" si="2"/>
        <v>220</v>
      </c>
    </row>
    <row r="11" spans="1:16" ht="10.5">
      <c r="A11" s="7">
        <v>81</v>
      </c>
      <c r="B11" s="8" t="s">
        <v>9</v>
      </c>
      <c r="C11" s="6">
        <v>306</v>
      </c>
      <c r="D11" s="6">
        <v>232</v>
      </c>
      <c r="E11" s="6"/>
      <c r="F11" s="6"/>
      <c r="G11" s="6"/>
      <c r="H11" s="6"/>
      <c r="I11" s="6"/>
      <c r="J11" s="6">
        <v>2</v>
      </c>
      <c r="K11" s="6"/>
      <c r="L11" s="6"/>
      <c r="M11" s="16">
        <f>SUM(E11:L11)</f>
        <v>2</v>
      </c>
      <c r="N11" s="16">
        <v>13</v>
      </c>
      <c r="O11" s="16">
        <f>SUM(N11+M11+D11)</f>
        <v>247</v>
      </c>
      <c r="P11" s="6">
        <f>SUM(C11-O11)</f>
        <v>59</v>
      </c>
    </row>
    <row r="12" spans="1:16" ht="10.5">
      <c r="A12" s="5">
        <v>88</v>
      </c>
      <c r="B12" s="3" t="s">
        <v>3</v>
      </c>
      <c r="C12" s="6">
        <v>3274</v>
      </c>
      <c r="D12" s="6">
        <v>1298</v>
      </c>
      <c r="E12" s="6"/>
      <c r="F12" s="6"/>
      <c r="G12" s="6"/>
      <c r="H12" s="6"/>
      <c r="I12" s="6">
        <v>293</v>
      </c>
      <c r="J12" s="6">
        <v>15</v>
      </c>
      <c r="K12" s="6"/>
      <c r="L12" s="6">
        <v>11</v>
      </c>
      <c r="M12" s="6">
        <f t="shared" si="0"/>
        <v>319</v>
      </c>
      <c r="N12" s="6">
        <v>513</v>
      </c>
      <c r="O12" s="6">
        <f t="shared" si="1"/>
        <v>2130</v>
      </c>
      <c r="P12" s="6">
        <f t="shared" si="2"/>
        <v>1144</v>
      </c>
    </row>
    <row r="13" spans="1:16" ht="10.5">
      <c r="A13" s="5">
        <v>99</v>
      </c>
      <c r="B13" s="3" t="s">
        <v>4</v>
      </c>
      <c r="C13" s="6">
        <v>4274</v>
      </c>
      <c r="D13" s="6">
        <v>1673</v>
      </c>
      <c r="E13" s="6"/>
      <c r="F13" s="6"/>
      <c r="G13" s="6"/>
      <c r="H13" s="6"/>
      <c r="I13" s="6"/>
      <c r="J13" s="6"/>
      <c r="K13" s="6"/>
      <c r="L13" s="6">
        <v>22</v>
      </c>
      <c r="M13" s="6">
        <f t="shared" si="0"/>
        <v>22</v>
      </c>
      <c r="N13" s="6">
        <v>23</v>
      </c>
      <c r="O13" s="6">
        <f t="shared" si="1"/>
        <v>1718</v>
      </c>
      <c r="P13" s="6">
        <f t="shared" si="2"/>
        <v>2556</v>
      </c>
    </row>
    <row r="14" spans="1:16" ht="10.5">
      <c r="A14" s="5">
        <v>107</v>
      </c>
      <c r="B14" s="3" t="s">
        <v>5</v>
      </c>
      <c r="C14" s="6">
        <v>4018</v>
      </c>
      <c r="D14" s="6">
        <v>2996</v>
      </c>
      <c r="E14" s="6"/>
      <c r="F14" s="6"/>
      <c r="G14" s="6"/>
      <c r="H14" s="6"/>
      <c r="I14" s="6">
        <v>1199</v>
      </c>
      <c r="J14" s="6">
        <v>33</v>
      </c>
      <c r="K14" s="6"/>
      <c r="L14" s="6"/>
      <c r="M14" s="6">
        <f t="shared" si="0"/>
        <v>1232</v>
      </c>
      <c r="N14" s="6">
        <v>9</v>
      </c>
      <c r="O14" s="6">
        <f t="shared" si="1"/>
        <v>4237</v>
      </c>
      <c r="P14" s="6">
        <f t="shared" si="2"/>
        <v>-219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21286</v>
      </c>
      <c r="D16" s="6">
        <f t="shared" si="3"/>
        <v>10143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</v>
      </c>
      <c r="I16" s="6">
        <f t="shared" si="3"/>
        <v>3286</v>
      </c>
      <c r="J16" s="6">
        <f t="shared" si="3"/>
        <v>71</v>
      </c>
      <c r="K16" s="6">
        <f t="shared" si="3"/>
        <v>0</v>
      </c>
      <c r="L16" s="6">
        <f t="shared" si="3"/>
        <v>40</v>
      </c>
      <c r="M16" s="6">
        <f t="shared" si="3"/>
        <v>3398</v>
      </c>
      <c r="N16" s="6">
        <f t="shared" si="3"/>
        <v>719</v>
      </c>
      <c r="O16" s="6">
        <f t="shared" si="3"/>
        <v>14260</v>
      </c>
      <c r="P16" s="6">
        <f t="shared" si="3"/>
        <v>7026</v>
      </c>
    </row>
    <row r="18" spans="1:16" ht="10.5">
      <c r="A18" s="7">
        <v>62</v>
      </c>
      <c r="B18" s="8" t="s">
        <v>6</v>
      </c>
      <c r="C18" s="6"/>
      <c r="D18" s="6">
        <v>2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2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47</v>
      </c>
      <c r="C19" s="6">
        <v>11</v>
      </c>
      <c r="D19" s="6">
        <v>16</v>
      </c>
      <c r="E19" s="6"/>
      <c r="F19" s="6"/>
      <c r="G19" s="6"/>
      <c r="H19" s="6"/>
      <c r="I19" s="6"/>
      <c r="J19" s="6">
        <v>4</v>
      </c>
      <c r="K19" s="6">
        <v>1</v>
      </c>
      <c r="L19" s="6"/>
      <c r="M19" s="6">
        <f t="shared" si="4"/>
        <v>5</v>
      </c>
      <c r="N19" s="6"/>
      <c r="O19" s="6">
        <f t="shared" si="5"/>
        <v>21</v>
      </c>
      <c r="P19" s="6">
        <f t="shared" si="6"/>
        <v>-10</v>
      </c>
    </row>
    <row r="20" spans="1:16" ht="10.5">
      <c r="A20" s="7">
        <v>65</v>
      </c>
      <c r="B20" s="8" t="s">
        <v>7</v>
      </c>
      <c r="C20" s="6">
        <v>2</v>
      </c>
      <c r="D20" s="6">
        <v>51</v>
      </c>
      <c r="E20" s="6"/>
      <c r="F20" s="6"/>
      <c r="G20" s="6"/>
      <c r="H20" s="6"/>
      <c r="I20" s="6"/>
      <c r="J20" s="6">
        <v>1</v>
      </c>
      <c r="K20" s="6">
        <v>21</v>
      </c>
      <c r="L20" s="6"/>
      <c r="M20" s="6">
        <f t="shared" si="4"/>
        <v>22</v>
      </c>
      <c r="N20" s="6"/>
      <c r="O20" s="6">
        <f t="shared" si="5"/>
        <v>73</v>
      </c>
      <c r="P20" s="6">
        <f t="shared" si="6"/>
        <v>-71</v>
      </c>
    </row>
    <row r="21" spans="1:16" ht="10.5">
      <c r="A21" s="7">
        <v>68</v>
      </c>
      <c r="B21" s="8" t="s">
        <v>8</v>
      </c>
      <c r="C21" s="6">
        <v>7</v>
      </c>
      <c r="D21" s="6">
        <v>13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14</v>
      </c>
      <c r="P21" s="6">
        <f t="shared" si="6"/>
        <v>-7</v>
      </c>
    </row>
    <row r="22" spans="1:16" ht="10.5">
      <c r="A22" s="7">
        <v>76</v>
      </c>
      <c r="B22" s="8" t="s">
        <v>46</v>
      </c>
      <c r="C22" s="6"/>
      <c r="D22" s="6">
        <v>15</v>
      </c>
      <c r="E22" s="6"/>
      <c r="F22" s="6"/>
      <c r="G22" s="6"/>
      <c r="H22" s="6"/>
      <c r="I22" s="6">
        <v>1</v>
      </c>
      <c r="J22" s="6">
        <v>16</v>
      </c>
      <c r="K22" s="6">
        <v>13</v>
      </c>
      <c r="L22" s="6">
        <v>1</v>
      </c>
      <c r="M22" s="6">
        <f t="shared" si="4"/>
        <v>31</v>
      </c>
      <c r="N22" s="6">
        <v>1</v>
      </c>
      <c r="O22" s="6">
        <f t="shared" si="5"/>
        <v>47</v>
      </c>
      <c r="P22" s="6">
        <f t="shared" si="6"/>
        <v>-47</v>
      </c>
    </row>
    <row r="23" spans="1:16" ht="10.5">
      <c r="A23" s="7">
        <v>94</v>
      </c>
      <c r="B23" s="8" t="s">
        <v>10</v>
      </c>
      <c r="C23" s="6">
        <v>6</v>
      </c>
      <c r="D23" s="6">
        <v>1</v>
      </c>
      <c r="E23" s="6"/>
      <c r="F23" s="6"/>
      <c r="G23" s="6"/>
      <c r="H23" s="6"/>
      <c r="I23" s="6"/>
      <c r="J23" s="6"/>
      <c r="K23" s="6"/>
      <c r="L23" s="6"/>
      <c r="M23" s="6">
        <f t="shared" si="4"/>
        <v>0</v>
      </c>
      <c r="N23" s="6"/>
      <c r="O23" s="6">
        <f t="shared" si="5"/>
        <v>1</v>
      </c>
      <c r="P23" s="6">
        <f t="shared" si="6"/>
        <v>5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26</v>
      </c>
      <c r="D25" s="6">
        <f t="shared" si="7"/>
        <v>98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</v>
      </c>
      <c r="J25" s="6">
        <f t="shared" si="7"/>
        <v>22</v>
      </c>
      <c r="K25" s="6">
        <f t="shared" si="7"/>
        <v>35</v>
      </c>
      <c r="L25" s="6">
        <f t="shared" si="7"/>
        <v>1</v>
      </c>
      <c r="M25" s="6">
        <f t="shared" si="7"/>
        <v>59</v>
      </c>
      <c r="N25" s="6">
        <f t="shared" si="7"/>
        <v>1</v>
      </c>
      <c r="O25" s="6">
        <f t="shared" si="7"/>
        <v>158</v>
      </c>
      <c r="P25" s="6">
        <f t="shared" si="7"/>
        <v>-132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21312</v>
      </c>
      <c r="D27" s="11">
        <f t="shared" si="8"/>
        <v>10241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</v>
      </c>
      <c r="I27" s="11">
        <f t="shared" si="8"/>
        <v>3287</v>
      </c>
      <c r="J27" s="11">
        <f t="shared" si="8"/>
        <v>93</v>
      </c>
      <c r="K27" s="11">
        <f t="shared" si="8"/>
        <v>35</v>
      </c>
      <c r="L27" s="11">
        <f t="shared" si="8"/>
        <v>41</v>
      </c>
      <c r="M27" s="11">
        <f t="shared" si="8"/>
        <v>3457</v>
      </c>
      <c r="N27" s="11">
        <f t="shared" si="8"/>
        <v>720</v>
      </c>
      <c r="O27" s="11">
        <f t="shared" si="8"/>
        <v>14418</v>
      </c>
      <c r="P27" s="11">
        <f t="shared" si="8"/>
        <v>6894</v>
      </c>
    </row>
    <row r="28" spans="1:16" s="12" customFormat="1" ht="10.5">
      <c r="A28" s="12" t="str">
        <f>+'octubre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4164</v>
      </c>
      <c r="D8" s="6">
        <v>1477</v>
      </c>
      <c r="E8" s="6"/>
      <c r="F8" s="6"/>
      <c r="G8" s="6"/>
      <c r="H8" s="6"/>
      <c r="I8" s="6">
        <v>881</v>
      </c>
      <c r="J8" s="6">
        <v>24</v>
      </c>
      <c r="K8" s="6"/>
      <c r="L8" s="6">
        <v>6</v>
      </c>
      <c r="M8" s="6">
        <f aca="true" t="shared" si="0" ref="M8:M14">SUM(E8:L8)</f>
        <v>911</v>
      </c>
      <c r="N8" s="6">
        <v>83</v>
      </c>
      <c r="O8" s="6">
        <f aca="true" t="shared" si="1" ref="O8:O14">SUM(N8+M8+D8)</f>
        <v>2471</v>
      </c>
      <c r="P8" s="6">
        <f aca="true" t="shared" si="2" ref="P8:P14">SUM(C8-O8)</f>
        <v>1693</v>
      </c>
    </row>
    <row r="9" spans="1:16" ht="10.5">
      <c r="A9" s="5">
        <v>78</v>
      </c>
      <c r="B9" s="3" t="s">
        <v>48</v>
      </c>
      <c r="C9" s="6">
        <v>7277</v>
      </c>
      <c r="D9" s="6">
        <v>2903</v>
      </c>
      <c r="E9" s="6"/>
      <c r="F9" s="6"/>
      <c r="G9" s="6"/>
      <c r="H9" s="6"/>
      <c r="I9" s="6">
        <v>1289</v>
      </c>
      <c r="J9" s="6">
        <v>7</v>
      </c>
      <c r="K9" s="6"/>
      <c r="L9" s="6">
        <v>2</v>
      </c>
      <c r="M9" s="6">
        <f t="shared" si="0"/>
        <v>1298</v>
      </c>
      <c r="N9" s="6">
        <v>144</v>
      </c>
      <c r="O9" s="6">
        <f t="shared" si="1"/>
        <v>4345</v>
      </c>
      <c r="P9" s="6">
        <f t="shared" si="2"/>
        <v>2932</v>
      </c>
    </row>
    <row r="10" spans="1:16" ht="10.5">
      <c r="A10" s="5">
        <v>80</v>
      </c>
      <c r="B10" s="3" t="s">
        <v>2</v>
      </c>
      <c r="C10" s="6">
        <v>866</v>
      </c>
      <c r="D10" s="6">
        <v>476</v>
      </c>
      <c r="E10" s="6"/>
      <c r="F10" s="6"/>
      <c r="G10" s="6"/>
      <c r="H10" s="6"/>
      <c r="I10" s="6">
        <v>124</v>
      </c>
      <c r="J10" s="6"/>
      <c r="K10" s="6">
        <v>125</v>
      </c>
      <c r="L10" s="6">
        <v>5</v>
      </c>
      <c r="M10" s="6">
        <f t="shared" si="0"/>
        <v>254</v>
      </c>
      <c r="N10" s="6">
        <v>8</v>
      </c>
      <c r="O10" s="6">
        <f t="shared" si="1"/>
        <v>738</v>
      </c>
      <c r="P10" s="6">
        <f t="shared" si="2"/>
        <v>128</v>
      </c>
    </row>
    <row r="11" spans="1:16" ht="10.5">
      <c r="A11" s="7">
        <v>81</v>
      </c>
      <c r="B11" s="8" t="s">
        <v>9</v>
      </c>
      <c r="C11" s="6">
        <v>423</v>
      </c>
      <c r="D11" s="6">
        <v>317</v>
      </c>
      <c r="E11" s="6"/>
      <c r="F11" s="6"/>
      <c r="G11" s="6"/>
      <c r="H11" s="6"/>
      <c r="I11" s="6"/>
      <c r="J11" s="6">
        <v>3</v>
      </c>
      <c r="K11" s="6"/>
      <c r="L11" s="6"/>
      <c r="M11" s="6">
        <f>SUM(E11:L11)</f>
        <v>3</v>
      </c>
      <c r="N11" s="6">
        <v>30</v>
      </c>
      <c r="O11" s="6">
        <f>SUM(N11+M11+D11)</f>
        <v>350</v>
      </c>
      <c r="P11" s="6">
        <f>SUM(C11-O11)</f>
        <v>73</v>
      </c>
    </row>
    <row r="12" spans="1:16" ht="10.5">
      <c r="A12" s="5">
        <v>88</v>
      </c>
      <c r="B12" s="3" t="s">
        <v>3</v>
      </c>
      <c r="C12" s="6">
        <v>4631</v>
      </c>
      <c r="D12" s="6">
        <v>1482</v>
      </c>
      <c r="E12" s="6"/>
      <c r="F12" s="6"/>
      <c r="G12" s="6"/>
      <c r="H12" s="6"/>
      <c r="I12" s="6">
        <v>310</v>
      </c>
      <c r="J12" s="6">
        <v>17</v>
      </c>
      <c r="K12" s="6"/>
      <c r="L12" s="6">
        <v>6</v>
      </c>
      <c r="M12" s="6">
        <f t="shared" si="0"/>
        <v>333</v>
      </c>
      <c r="N12" s="6">
        <v>565</v>
      </c>
      <c r="O12" s="6">
        <f t="shared" si="1"/>
        <v>2380</v>
      </c>
      <c r="P12" s="6">
        <f t="shared" si="2"/>
        <v>2251</v>
      </c>
    </row>
    <row r="13" spans="1:16" ht="10.5">
      <c r="A13" s="5">
        <v>99</v>
      </c>
      <c r="B13" s="3" t="s">
        <v>4</v>
      </c>
      <c r="C13" s="6">
        <v>5967</v>
      </c>
      <c r="D13" s="6">
        <v>2242</v>
      </c>
      <c r="E13" s="6"/>
      <c r="F13" s="6"/>
      <c r="G13" s="6"/>
      <c r="H13" s="6"/>
      <c r="I13" s="6">
        <v>501</v>
      </c>
      <c r="J13" s="6"/>
      <c r="K13" s="6">
        <v>1315</v>
      </c>
      <c r="L13" s="6">
        <v>34</v>
      </c>
      <c r="M13" s="6">
        <f t="shared" si="0"/>
        <v>1850</v>
      </c>
      <c r="N13" s="6">
        <v>33</v>
      </c>
      <c r="O13" s="6">
        <f t="shared" si="1"/>
        <v>4125</v>
      </c>
      <c r="P13" s="6">
        <f t="shared" si="2"/>
        <v>1842</v>
      </c>
    </row>
    <row r="14" spans="1:16" ht="10.5">
      <c r="A14" s="5">
        <v>107</v>
      </c>
      <c r="B14" s="3" t="s">
        <v>5</v>
      </c>
      <c r="C14" s="6">
        <v>5458</v>
      </c>
      <c r="D14" s="6">
        <v>3837</v>
      </c>
      <c r="E14" s="6"/>
      <c r="F14" s="6"/>
      <c r="G14" s="6"/>
      <c r="H14" s="6">
        <v>1</v>
      </c>
      <c r="I14" s="6">
        <v>1048</v>
      </c>
      <c r="J14" s="6">
        <v>77</v>
      </c>
      <c r="K14" s="6"/>
      <c r="L14" s="6">
        <v>3</v>
      </c>
      <c r="M14" s="6">
        <f t="shared" si="0"/>
        <v>1129</v>
      </c>
      <c r="N14" s="6">
        <v>28</v>
      </c>
      <c r="O14" s="6">
        <f t="shared" si="1"/>
        <v>4994</v>
      </c>
      <c r="P14" s="6">
        <f t="shared" si="2"/>
        <v>464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28786</v>
      </c>
      <c r="D16" s="6">
        <f t="shared" si="3"/>
        <v>12734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1</v>
      </c>
      <c r="I16" s="6">
        <f t="shared" si="3"/>
        <v>4153</v>
      </c>
      <c r="J16" s="6">
        <f t="shared" si="3"/>
        <v>128</v>
      </c>
      <c r="K16" s="6">
        <f t="shared" si="3"/>
        <v>1440</v>
      </c>
      <c r="L16" s="6">
        <f t="shared" si="3"/>
        <v>56</v>
      </c>
      <c r="M16" s="6">
        <f t="shared" si="3"/>
        <v>5778</v>
      </c>
      <c r="N16" s="6">
        <f t="shared" si="3"/>
        <v>891</v>
      </c>
      <c r="O16" s="6">
        <f t="shared" si="3"/>
        <v>19403</v>
      </c>
      <c r="P16" s="6">
        <f t="shared" si="3"/>
        <v>9383</v>
      </c>
    </row>
    <row r="18" spans="1:16" ht="10.5">
      <c r="A18" s="7">
        <v>62</v>
      </c>
      <c r="B18" s="8" t="s">
        <v>6</v>
      </c>
      <c r="C18" s="6">
        <v>2</v>
      </c>
      <c r="D18" s="6"/>
      <c r="E18" s="6"/>
      <c r="F18" s="6"/>
      <c r="G18" s="6"/>
      <c r="H18" s="6"/>
      <c r="I18" s="6"/>
      <c r="J18" s="6">
        <v>1</v>
      </c>
      <c r="K18" s="6">
        <v>1</v>
      </c>
      <c r="L18" s="6"/>
      <c r="M18" s="6">
        <f aca="true" t="shared" si="4" ref="M18:M23">SUM(E18:L18)</f>
        <v>2</v>
      </c>
      <c r="N18" s="6"/>
      <c r="O18" s="6">
        <f aca="true" t="shared" si="5" ref="O18:O23">SUM(N18+M18+D18)</f>
        <v>2</v>
      </c>
      <c r="P18" s="6">
        <f aca="true" t="shared" si="6" ref="P18:P23">SUM(C18-O18)</f>
        <v>0</v>
      </c>
    </row>
    <row r="19" spans="1:16" ht="10.5">
      <c r="A19" s="7">
        <v>63</v>
      </c>
      <c r="B19" s="8" t="s">
        <v>47</v>
      </c>
      <c r="C19" s="6">
        <v>14</v>
      </c>
      <c r="D19" s="6">
        <v>24</v>
      </c>
      <c r="E19" s="6"/>
      <c r="F19" s="6"/>
      <c r="G19" s="6"/>
      <c r="H19" s="6"/>
      <c r="I19" s="6">
        <v>4</v>
      </c>
      <c r="J19" s="6">
        <v>8</v>
      </c>
      <c r="K19" s="6"/>
      <c r="L19" s="6"/>
      <c r="M19" s="6">
        <f t="shared" si="4"/>
        <v>12</v>
      </c>
      <c r="N19" s="6"/>
      <c r="O19" s="6">
        <f t="shared" si="5"/>
        <v>36</v>
      </c>
      <c r="P19" s="6">
        <f t="shared" si="6"/>
        <v>-22</v>
      </c>
    </row>
    <row r="20" spans="1:16" ht="10.5">
      <c r="A20" s="7">
        <v>65</v>
      </c>
      <c r="B20" s="8" t="s">
        <v>7</v>
      </c>
      <c r="C20" s="6">
        <v>10</v>
      </c>
      <c r="D20" s="6">
        <v>56</v>
      </c>
      <c r="E20" s="6"/>
      <c r="F20" s="6"/>
      <c r="G20" s="6"/>
      <c r="H20" s="6"/>
      <c r="I20" s="6"/>
      <c r="J20" s="6">
        <v>2</v>
      </c>
      <c r="K20" s="6">
        <v>10</v>
      </c>
      <c r="L20" s="6"/>
      <c r="M20" s="6">
        <f t="shared" si="4"/>
        <v>12</v>
      </c>
      <c r="N20" s="6"/>
      <c r="O20" s="6">
        <f t="shared" si="5"/>
        <v>68</v>
      </c>
      <c r="P20" s="6">
        <f t="shared" si="6"/>
        <v>-58</v>
      </c>
    </row>
    <row r="21" spans="1:16" ht="10.5">
      <c r="A21" s="7">
        <v>68</v>
      </c>
      <c r="B21" s="8" t="s">
        <v>8</v>
      </c>
      <c r="C21" s="6">
        <v>10</v>
      </c>
      <c r="D21" s="6">
        <v>11</v>
      </c>
      <c r="E21" s="6"/>
      <c r="F21" s="6"/>
      <c r="G21" s="6"/>
      <c r="H21" s="6"/>
      <c r="I21" s="6"/>
      <c r="J21" s="6">
        <v>1</v>
      </c>
      <c r="K21" s="6"/>
      <c r="L21" s="6"/>
      <c r="M21" s="6">
        <f t="shared" si="4"/>
        <v>1</v>
      </c>
      <c r="N21" s="6"/>
      <c r="O21" s="6">
        <f t="shared" si="5"/>
        <v>12</v>
      </c>
      <c r="P21" s="6">
        <f t="shared" si="6"/>
        <v>-2</v>
      </c>
    </row>
    <row r="22" spans="1:16" ht="10.5">
      <c r="A22" s="7">
        <v>76</v>
      </c>
      <c r="B22" s="8" t="s">
        <v>46</v>
      </c>
      <c r="C22" s="6">
        <v>1</v>
      </c>
      <c r="D22" s="6">
        <v>9</v>
      </c>
      <c r="E22" s="6"/>
      <c r="F22" s="6"/>
      <c r="G22" s="6"/>
      <c r="H22" s="6"/>
      <c r="I22" s="6">
        <v>4</v>
      </c>
      <c r="J22" s="6">
        <v>11</v>
      </c>
      <c r="K22" s="6">
        <v>14</v>
      </c>
      <c r="L22" s="6"/>
      <c r="M22" s="6">
        <f t="shared" si="4"/>
        <v>29</v>
      </c>
      <c r="N22" s="6"/>
      <c r="O22" s="6">
        <f t="shared" si="5"/>
        <v>38</v>
      </c>
      <c r="P22" s="6">
        <f t="shared" si="6"/>
        <v>-37</v>
      </c>
    </row>
    <row r="23" spans="1:16" ht="10.5">
      <c r="A23" s="7">
        <v>94</v>
      </c>
      <c r="B23" s="8" t="s">
        <v>10</v>
      </c>
      <c r="C23" s="6">
        <v>3</v>
      </c>
      <c r="D23" s="6"/>
      <c r="E23" s="6"/>
      <c r="F23" s="6"/>
      <c r="G23" s="6"/>
      <c r="H23" s="6"/>
      <c r="I23" s="6"/>
      <c r="J23" s="6"/>
      <c r="K23" s="6"/>
      <c r="L23" s="6">
        <v>10</v>
      </c>
      <c r="M23" s="6">
        <f t="shared" si="4"/>
        <v>10</v>
      </c>
      <c r="N23" s="6"/>
      <c r="O23" s="6">
        <f t="shared" si="5"/>
        <v>10</v>
      </c>
      <c r="P23" s="6">
        <f t="shared" si="6"/>
        <v>-7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40</v>
      </c>
      <c r="D25" s="6">
        <f t="shared" si="7"/>
        <v>100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8</v>
      </c>
      <c r="J25" s="6">
        <f t="shared" si="7"/>
        <v>23</v>
      </c>
      <c r="K25" s="6">
        <f t="shared" si="7"/>
        <v>25</v>
      </c>
      <c r="L25" s="6">
        <f t="shared" si="7"/>
        <v>10</v>
      </c>
      <c r="M25" s="6">
        <f t="shared" si="7"/>
        <v>66</v>
      </c>
      <c r="N25" s="6">
        <f t="shared" si="7"/>
        <v>0</v>
      </c>
      <c r="O25" s="6">
        <f t="shared" si="7"/>
        <v>166</v>
      </c>
      <c r="P25" s="6">
        <f t="shared" si="7"/>
        <v>-126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28826</v>
      </c>
      <c r="D27" s="11">
        <f t="shared" si="8"/>
        <v>12834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1</v>
      </c>
      <c r="I27" s="11">
        <f t="shared" si="8"/>
        <v>4161</v>
      </c>
      <c r="J27" s="11">
        <f t="shared" si="8"/>
        <v>151</v>
      </c>
      <c r="K27" s="11">
        <f t="shared" si="8"/>
        <v>1465</v>
      </c>
      <c r="L27" s="11">
        <f t="shared" si="8"/>
        <v>66</v>
      </c>
      <c r="M27" s="11">
        <f t="shared" si="8"/>
        <v>5844</v>
      </c>
      <c r="N27" s="11">
        <f t="shared" si="8"/>
        <v>891</v>
      </c>
      <c r="O27" s="11">
        <f t="shared" si="8"/>
        <v>19569</v>
      </c>
      <c r="P27" s="11">
        <f t="shared" si="8"/>
        <v>9257</v>
      </c>
    </row>
    <row r="28" spans="1:16" s="12" customFormat="1" ht="10.5">
      <c r="A28" s="12" t="str">
        <f>+'noviembre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3713</v>
      </c>
      <c r="D8" s="6">
        <v>1352</v>
      </c>
      <c r="E8" s="6"/>
      <c r="F8" s="6"/>
      <c r="G8" s="6"/>
      <c r="H8" s="6"/>
      <c r="I8" s="6">
        <v>746</v>
      </c>
      <c r="J8" s="6">
        <v>25</v>
      </c>
      <c r="K8" s="6"/>
      <c r="L8" s="6">
        <v>5</v>
      </c>
      <c r="M8" s="6">
        <f aca="true" t="shared" si="0" ref="M8:M14">SUM(E8:L8)</f>
        <v>776</v>
      </c>
      <c r="N8" s="6">
        <v>85</v>
      </c>
      <c r="O8" s="6">
        <f aca="true" t="shared" si="1" ref="O8:O14">SUM(N8+M8+D8)</f>
        <v>2213</v>
      </c>
      <c r="P8" s="6">
        <f aca="true" t="shared" si="2" ref="P8:P14">SUM(C8-O8)</f>
        <v>1500</v>
      </c>
    </row>
    <row r="9" spans="1:16" ht="10.5">
      <c r="A9" s="5">
        <v>78</v>
      </c>
      <c r="B9" s="3" t="s">
        <v>48</v>
      </c>
      <c r="C9" s="6">
        <v>5939</v>
      </c>
      <c r="D9" s="6">
        <v>2632</v>
      </c>
      <c r="E9" s="6"/>
      <c r="F9" s="6"/>
      <c r="G9" s="6"/>
      <c r="H9" s="6"/>
      <c r="I9" s="6">
        <v>1349</v>
      </c>
      <c r="J9" s="6">
        <v>15</v>
      </c>
      <c r="K9" s="6"/>
      <c r="L9" s="6">
        <v>5</v>
      </c>
      <c r="M9" s="6">
        <f t="shared" si="0"/>
        <v>1369</v>
      </c>
      <c r="N9" s="6">
        <v>152</v>
      </c>
      <c r="O9" s="6">
        <f t="shared" si="1"/>
        <v>4153</v>
      </c>
      <c r="P9" s="6">
        <f t="shared" si="2"/>
        <v>1786</v>
      </c>
    </row>
    <row r="10" spans="1:16" ht="10.5">
      <c r="A10" s="5">
        <v>80</v>
      </c>
      <c r="B10" s="3" t="s">
        <v>2</v>
      </c>
      <c r="C10" s="6">
        <v>684</v>
      </c>
      <c r="D10" s="6">
        <v>400</v>
      </c>
      <c r="E10" s="6"/>
      <c r="F10" s="6"/>
      <c r="G10" s="6"/>
      <c r="H10" s="6"/>
      <c r="I10" s="6">
        <v>165</v>
      </c>
      <c r="J10" s="6"/>
      <c r="K10" s="6">
        <v>186</v>
      </c>
      <c r="L10" s="6">
        <v>8</v>
      </c>
      <c r="M10" s="6">
        <f t="shared" si="0"/>
        <v>359</v>
      </c>
      <c r="N10" s="6">
        <v>7</v>
      </c>
      <c r="O10" s="6">
        <f t="shared" si="1"/>
        <v>766</v>
      </c>
      <c r="P10" s="6">
        <f t="shared" si="2"/>
        <v>-82</v>
      </c>
    </row>
    <row r="11" spans="1:16" ht="10.5">
      <c r="A11" s="7">
        <v>81</v>
      </c>
      <c r="B11" s="8" t="s">
        <v>9</v>
      </c>
      <c r="C11" s="6">
        <v>490</v>
      </c>
      <c r="D11" s="6">
        <v>247</v>
      </c>
      <c r="E11" s="6"/>
      <c r="F11" s="6"/>
      <c r="G11" s="6"/>
      <c r="H11" s="6">
        <v>3</v>
      </c>
      <c r="I11" s="6"/>
      <c r="J11" s="6">
        <v>2</v>
      </c>
      <c r="K11" s="6"/>
      <c r="L11" s="6"/>
      <c r="M11" s="6">
        <f>SUM(E11:L11)</f>
        <v>5</v>
      </c>
      <c r="N11" s="6">
        <v>45</v>
      </c>
      <c r="O11" s="6">
        <f>SUM(N11+M11+D11)</f>
        <v>297</v>
      </c>
      <c r="P11" s="6">
        <f>SUM(C11-O11)</f>
        <v>193</v>
      </c>
    </row>
    <row r="12" spans="1:16" ht="10.5">
      <c r="A12" s="5">
        <v>88</v>
      </c>
      <c r="B12" s="3" t="s">
        <v>3</v>
      </c>
      <c r="C12" s="6">
        <v>4391</v>
      </c>
      <c r="D12" s="6">
        <v>1598</v>
      </c>
      <c r="E12" s="6"/>
      <c r="F12" s="6"/>
      <c r="G12" s="6"/>
      <c r="H12" s="6"/>
      <c r="I12" s="6">
        <v>283</v>
      </c>
      <c r="J12" s="6">
        <v>25</v>
      </c>
      <c r="K12" s="6"/>
      <c r="L12" s="6">
        <v>7</v>
      </c>
      <c r="M12" s="6">
        <f t="shared" si="0"/>
        <v>315</v>
      </c>
      <c r="N12" s="6">
        <v>438</v>
      </c>
      <c r="O12" s="6">
        <f t="shared" si="1"/>
        <v>2351</v>
      </c>
      <c r="P12" s="6">
        <f t="shared" si="2"/>
        <v>2040</v>
      </c>
    </row>
    <row r="13" spans="1:16" ht="10.5">
      <c r="A13" s="5">
        <v>99</v>
      </c>
      <c r="B13" s="3" t="s">
        <v>4</v>
      </c>
      <c r="C13" s="6">
        <v>5503</v>
      </c>
      <c r="D13" s="6">
        <v>2000</v>
      </c>
      <c r="E13" s="6"/>
      <c r="F13" s="6"/>
      <c r="G13" s="6"/>
      <c r="H13" s="6"/>
      <c r="I13" s="6">
        <v>650</v>
      </c>
      <c r="J13" s="6"/>
      <c r="K13" s="6">
        <v>1703</v>
      </c>
      <c r="L13" s="6">
        <v>36</v>
      </c>
      <c r="M13" s="6">
        <f t="shared" si="0"/>
        <v>2389</v>
      </c>
      <c r="N13" s="6">
        <v>33</v>
      </c>
      <c r="O13" s="6">
        <f t="shared" si="1"/>
        <v>4422</v>
      </c>
      <c r="P13" s="6">
        <f t="shared" si="2"/>
        <v>1081</v>
      </c>
    </row>
    <row r="14" spans="1:16" ht="10.5">
      <c r="A14" s="5">
        <v>107</v>
      </c>
      <c r="B14" s="3" t="s">
        <v>5</v>
      </c>
      <c r="C14" s="6">
        <v>4781</v>
      </c>
      <c r="D14" s="6">
        <v>3245</v>
      </c>
      <c r="E14" s="6"/>
      <c r="F14" s="6"/>
      <c r="G14" s="6"/>
      <c r="H14" s="6"/>
      <c r="I14" s="6">
        <v>726</v>
      </c>
      <c r="J14" s="6">
        <v>45</v>
      </c>
      <c r="K14" s="6"/>
      <c r="L14" s="6">
        <v>4</v>
      </c>
      <c r="M14" s="6">
        <f t="shared" si="0"/>
        <v>775</v>
      </c>
      <c r="N14" s="6">
        <v>20</v>
      </c>
      <c r="O14" s="6">
        <f t="shared" si="1"/>
        <v>4040</v>
      </c>
      <c r="P14" s="6">
        <f t="shared" si="2"/>
        <v>741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25501</v>
      </c>
      <c r="D16" s="6">
        <f t="shared" si="3"/>
        <v>11474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3</v>
      </c>
      <c r="I16" s="6">
        <f t="shared" si="3"/>
        <v>3919</v>
      </c>
      <c r="J16" s="6">
        <f t="shared" si="3"/>
        <v>112</v>
      </c>
      <c r="K16" s="6">
        <f t="shared" si="3"/>
        <v>1889</v>
      </c>
      <c r="L16" s="6">
        <f t="shared" si="3"/>
        <v>65</v>
      </c>
      <c r="M16" s="6">
        <f t="shared" si="3"/>
        <v>5988</v>
      </c>
      <c r="N16" s="6">
        <f t="shared" si="3"/>
        <v>780</v>
      </c>
      <c r="O16" s="6">
        <f t="shared" si="3"/>
        <v>18242</v>
      </c>
      <c r="P16" s="6">
        <f t="shared" si="3"/>
        <v>7259</v>
      </c>
    </row>
    <row r="18" spans="1:16" ht="10.5">
      <c r="A18" s="7">
        <v>62</v>
      </c>
      <c r="B18" s="8" t="s">
        <v>6</v>
      </c>
      <c r="C18" s="6">
        <v>4</v>
      </c>
      <c r="D18" s="6">
        <v>2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2</v>
      </c>
      <c r="P18" s="6">
        <f aca="true" t="shared" si="6" ref="P18:P23">SUM(C18-O18)</f>
        <v>2</v>
      </c>
    </row>
    <row r="19" spans="1:16" ht="10.5">
      <c r="A19" s="7">
        <v>63</v>
      </c>
      <c r="B19" s="8" t="s">
        <v>47</v>
      </c>
      <c r="C19" s="6">
        <v>10</v>
      </c>
      <c r="D19" s="6">
        <v>25</v>
      </c>
      <c r="E19" s="6"/>
      <c r="F19" s="6"/>
      <c r="G19" s="6"/>
      <c r="H19" s="6"/>
      <c r="I19" s="6">
        <v>6</v>
      </c>
      <c r="J19" s="6">
        <v>8</v>
      </c>
      <c r="K19" s="6"/>
      <c r="L19" s="6"/>
      <c r="M19" s="6">
        <f t="shared" si="4"/>
        <v>14</v>
      </c>
      <c r="N19" s="6"/>
      <c r="O19" s="6">
        <f t="shared" si="5"/>
        <v>39</v>
      </c>
      <c r="P19" s="6">
        <f t="shared" si="6"/>
        <v>-29</v>
      </c>
    </row>
    <row r="20" spans="1:16" ht="10.5">
      <c r="A20" s="7">
        <v>65</v>
      </c>
      <c r="B20" s="8" t="s">
        <v>7</v>
      </c>
      <c r="C20" s="6">
        <v>28</v>
      </c>
      <c r="D20" s="6">
        <v>35</v>
      </c>
      <c r="E20" s="6"/>
      <c r="F20" s="6"/>
      <c r="G20" s="6"/>
      <c r="H20" s="6"/>
      <c r="I20" s="6"/>
      <c r="J20" s="6">
        <v>4</v>
      </c>
      <c r="K20" s="6">
        <v>15</v>
      </c>
      <c r="L20" s="6"/>
      <c r="M20" s="6">
        <f t="shared" si="4"/>
        <v>19</v>
      </c>
      <c r="N20" s="6"/>
      <c r="O20" s="6">
        <f t="shared" si="5"/>
        <v>54</v>
      </c>
      <c r="P20" s="6">
        <f t="shared" si="6"/>
        <v>-26</v>
      </c>
    </row>
    <row r="21" spans="1:16" ht="10.5">
      <c r="A21" s="7">
        <v>68</v>
      </c>
      <c r="B21" s="8" t="s">
        <v>8</v>
      </c>
      <c r="C21" s="6">
        <v>3</v>
      </c>
      <c r="D21" s="6">
        <v>22</v>
      </c>
      <c r="E21" s="6"/>
      <c r="F21" s="6"/>
      <c r="G21" s="6"/>
      <c r="H21" s="6"/>
      <c r="I21" s="6"/>
      <c r="J21" s="6">
        <v>1</v>
      </c>
      <c r="K21" s="6">
        <v>3</v>
      </c>
      <c r="L21" s="6"/>
      <c r="M21" s="6">
        <f t="shared" si="4"/>
        <v>4</v>
      </c>
      <c r="N21" s="6"/>
      <c r="O21" s="6">
        <f t="shared" si="5"/>
        <v>26</v>
      </c>
      <c r="P21" s="6">
        <f t="shared" si="6"/>
        <v>-23</v>
      </c>
    </row>
    <row r="22" spans="1:16" ht="10.5">
      <c r="A22" s="7">
        <v>76</v>
      </c>
      <c r="B22" s="8" t="s">
        <v>46</v>
      </c>
      <c r="C22" s="6"/>
      <c r="D22" s="6">
        <v>11</v>
      </c>
      <c r="E22" s="6"/>
      <c r="F22" s="6"/>
      <c r="G22" s="6"/>
      <c r="H22" s="6"/>
      <c r="I22" s="6">
        <v>10</v>
      </c>
      <c r="J22" s="6">
        <v>22</v>
      </c>
      <c r="K22" s="6">
        <v>8</v>
      </c>
      <c r="L22" s="6"/>
      <c r="M22" s="6">
        <f t="shared" si="4"/>
        <v>40</v>
      </c>
      <c r="N22" s="6"/>
      <c r="O22" s="6">
        <f t="shared" si="5"/>
        <v>51</v>
      </c>
      <c r="P22" s="6">
        <f t="shared" si="6"/>
        <v>-51</v>
      </c>
    </row>
    <row r="23" spans="1:16" ht="10.5">
      <c r="A23" s="7">
        <v>94</v>
      </c>
      <c r="B23" s="8" t="s">
        <v>10</v>
      </c>
      <c r="C23" s="6">
        <v>2</v>
      </c>
      <c r="D23" s="6">
        <v>2</v>
      </c>
      <c r="E23" s="6"/>
      <c r="F23" s="6"/>
      <c r="G23" s="6"/>
      <c r="H23" s="6"/>
      <c r="I23" s="6"/>
      <c r="J23" s="6"/>
      <c r="K23" s="6">
        <v>10</v>
      </c>
      <c r="L23" s="6"/>
      <c r="M23" s="6">
        <f t="shared" si="4"/>
        <v>10</v>
      </c>
      <c r="N23" s="6"/>
      <c r="O23" s="6">
        <f t="shared" si="5"/>
        <v>12</v>
      </c>
      <c r="P23" s="6">
        <f t="shared" si="6"/>
        <v>-10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47</v>
      </c>
      <c r="D25" s="6">
        <f t="shared" si="7"/>
        <v>97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16</v>
      </c>
      <c r="J25" s="6">
        <f t="shared" si="7"/>
        <v>35</v>
      </c>
      <c r="K25" s="6">
        <f t="shared" si="7"/>
        <v>36</v>
      </c>
      <c r="L25" s="6">
        <f t="shared" si="7"/>
        <v>0</v>
      </c>
      <c r="M25" s="6">
        <f t="shared" si="7"/>
        <v>87</v>
      </c>
      <c r="N25" s="6">
        <f t="shared" si="7"/>
        <v>0</v>
      </c>
      <c r="O25" s="6">
        <f t="shared" si="7"/>
        <v>184</v>
      </c>
      <c r="P25" s="6">
        <f t="shared" si="7"/>
        <v>-137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25548</v>
      </c>
      <c r="D27" s="11">
        <f t="shared" si="8"/>
        <v>11571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3</v>
      </c>
      <c r="I27" s="11">
        <f t="shared" si="8"/>
        <v>3935</v>
      </c>
      <c r="J27" s="11">
        <f t="shared" si="8"/>
        <v>147</v>
      </c>
      <c r="K27" s="11">
        <f t="shared" si="8"/>
        <v>1925</v>
      </c>
      <c r="L27" s="11">
        <f t="shared" si="8"/>
        <v>65</v>
      </c>
      <c r="M27" s="11">
        <f t="shared" si="8"/>
        <v>6075</v>
      </c>
      <c r="N27" s="11">
        <f t="shared" si="8"/>
        <v>780</v>
      </c>
      <c r="O27" s="11">
        <f t="shared" si="8"/>
        <v>18426</v>
      </c>
      <c r="P27" s="11">
        <f t="shared" si="8"/>
        <v>7122</v>
      </c>
    </row>
    <row r="28" spans="1:16" s="12" customFormat="1" ht="10.5">
      <c r="A28" s="12" t="str">
        <f>+'diciembre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3017</v>
      </c>
      <c r="D8" s="6">
        <v>1217</v>
      </c>
      <c r="E8" s="6"/>
      <c r="F8" s="6"/>
      <c r="G8" s="6"/>
      <c r="H8" s="6"/>
      <c r="I8" s="6">
        <v>606</v>
      </c>
      <c r="J8" s="6">
        <v>27</v>
      </c>
      <c r="K8" s="6"/>
      <c r="L8" s="6">
        <v>2</v>
      </c>
      <c r="M8" s="6">
        <f aca="true" t="shared" si="0" ref="M8:M14">SUM(E8:L8)</f>
        <v>635</v>
      </c>
      <c r="N8" s="6">
        <v>89</v>
      </c>
      <c r="O8" s="6">
        <f aca="true" t="shared" si="1" ref="O8:O14">SUM(N8+M8+D8)</f>
        <v>1941</v>
      </c>
      <c r="P8" s="6">
        <f aca="true" t="shared" si="2" ref="P8:P14">SUM(C8-O8)</f>
        <v>1076</v>
      </c>
    </row>
    <row r="9" spans="1:16" ht="10.5">
      <c r="A9" s="5">
        <v>78</v>
      </c>
      <c r="B9" s="3" t="s">
        <v>48</v>
      </c>
      <c r="C9" s="6">
        <v>4309</v>
      </c>
      <c r="D9" s="6">
        <v>2312</v>
      </c>
      <c r="E9" s="6"/>
      <c r="F9" s="6"/>
      <c r="G9" s="6"/>
      <c r="H9" s="6">
        <v>4</v>
      </c>
      <c r="I9" s="6">
        <v>2073</v>
      </c>
      <c r="J9" s="6">
        <v>6</v>
      </c>
      <c r="K9" s="6"/>
      <c r="L9" s="6">
        <v>3</v>
      </c>
      <c r="M9" s="6">
        <f t="shared" si="0"/>
        <v>2086</v>
      </c>
      <c r="N9" s="6">
        <v>223</v>
      </c>
      <c r="O9" s="6">
        <f t="shared" si="1"/>
        <v>4621</v>
      </c>
      <c r="P9" s="6">
        <f t="shared" si="2"/>
        <v>-312</v>
      </c>
    </row>
    <row r="10" spans="1:16" ht="10.5">
      <c r="A10" s="5">
        <v>80</v>
      </c>
      <c r="B10" s="3" t="s">
        <v>2</v>
      </c>
      <c r="C10" s="6">
        <v>595</v>
      </c>
      <c r="D10" s="6">
        <v>354</v>
      </c>
      <c r="E10" s="6"/>
      <c r="F10" s="6"/>
      <c r="G10" s="6"/>
      <c r="H10" s="6"/>
      <c r="I10" s="6">
        <v>82</v>
      </c>
      <c r="J10" s="6"/>
      <c r="K10" s="6">
        <v>52</v>
      </c>
      <c r="L10" s="6">
        <v>7</v>
      </c>
      <c r="M10" s="6">
        <f t="shared" si="0"/>
        <v>141</v>
      </c>
      <c r="N10" s="6">
        <v>6</v>
      </c>
      <c r="O10" s="6">
        <f t="shared" si="1"/>
        <v>501</v>
      </c>
      <c r="P10" s="6">
        <f t="shared" si="2"/>
        <v>94</v>
      </c>
    </row>
    <row r="11" spans="1:16" ht="10.5">
      <c r="A11" s="7">
        <v>81</v>
      </c>
      <c r="B11" s="8" t="s">
        <v>9</v>
      </c>
      <c r="C11" s="6">
        <v>355</v>
      </c>
      <c r="D11" s="6">
        <v>215</v>
      </c>
      <c r="E11" s="6"/>
      <c r="F11" s="6"/>
      <c r="G11" s="6"/>
      <c r="H11" s="6"/>
      <c r="I11" s="6"/>
      <c r="J11" s="6"/>
      <c r="K11" s="6"/>
      <c r="L11" s="6"/>
      <c r="M11" s="6">
        <f>SUM(E11:L11)</f>
        <v>0</v>
      </c>
      <c r="N11" s="6">
        <v>20</v>
      </c>
      <c r="O11" s="6">
        <f>SUM(N11+M11+D11)</f>
        <v>235</v>
      </c>
      <c r="P11" s="6">
        <f>SUM(C11-O11)</f>
        <v>120</v>
      </c>
    </row>
    <row r="12" spans="1:16" ht="10.5">
      <c r="A12" s="5">
        <v>88</v>
      </c>
      <c r="B12" s="3" t="s">
        <v>3</v>
      </c>
      <c r="C12" s="6">
        <v>3233</v>
      </c>
      <c r="D12" s="6">
        <v>1440</v>
      </c>
      <c r="E12" s="6"/>
      <c r="F12" s="6"/>
      <c r="G12" s="6"/>
      <c r="H12" s="6">
        <v>1</v>
      </c>
      <c r="I12" s="6">
        <v>284</v>
      </c>
      <c r="J12" s="6">
        <v>16</v>
      </c>
      <c r="K12" s="6"/>
      <c r="L12" s="6">
        <v>6</v>
      </c>
      <c r="M12" s="6">
        <f t="shared" si="0"/>
        <v>307</v>
      </c>
      <c r="N12" s="6">
        <v>490</v>
      </c>
      <c r="O12" s="6">
        <f t="shared" si="1"/>
        <v>2237</v>
      </c>
      <c r="P12" s="6">
        <f t="shared" si="2"/>
        <v>996</v>
      </c>
    </row>
    <row r="13" spans="1:16" ht="10.5">
      <c r="A13" s="5">
        <v>99</v>
      </c>
      <c r="B13" s="3" t="s">
        <v>4</v>
      </c>
      <c r="C13" s="6">
        <v>4033</v>
      </c>
      <c r="D13" s="6">
        <v>1675</v>
      </c>
      <c r="E13" s="6"/>
      <c r="F13" s="6"/>
      <c r="G13" s="6"/>
      <c r="H13" s="6"/>
      <c r="I13" s="6">
        <v>297</v>
      </c>
      <c r="J13" s="6"/>
      <c r="K13" s="6">
        <v>613</v>
      </c>
      <c r="L13" s="6">
        <v>55</v>
      </c>
      <c r="M13" s="6">
        <f t="shared" si="0"/>
        <v>965</v>
      </c>
      <c r="N13" s="6">
        <v>23</v>
      </c>
      <c r="O13" s="6">
        <f t="shared" si="1"/>
        <v>2663</v>
      </c>
      <c r="P13" s="6">
        <f t="shared" si="2"/>
        <v>1370</v>
      </c>
    </row>
    <row r="14" spans="1:16" ht="10.5">
      <c r="A14" s="5">
        <v>107</v>
      </c>
      <c r="B14" s="3" t="s">
        <v>5</v>
      </c>
      <c r="C14" s="6">
        <v>4233</v>
      </c>
      <c r="D14" s="6">
        <v>2853</v>
      </c>
      <c r="E14" s="6"/>
      <c r="F14" s="6"/>
      <c r="G14" s="6"/>
      <c r="H14" s="6"/>
      <c r="I14" s="6">
        <v>838</v>
      </c>
      <c r="J14" s="6">
        <v>55</v>
      </c>
      <c r="K14" s="6"/>
      <c r="L14" s="6">
        <v>2</v>
      </c>
      <c r="M14" s="6">
        <f t="shared" si="0"/>
        <v>895</v>
      </c>
      <c r="N14" s="6">
        <v>45</v>
      </c>
      <c r="O14" s="6">
        <f t="shared" si="1"/>
        <v>3793</v>
      </c>
      <c r="P14" s="6">
        <f t="shared" si="2"/>
        <v>440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19775</v>
      </c>
      <c r="D16" s="6">
        <f t="shared" si="3"/>
        <v>10066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5</v>
      </c>
      <c r="I16" s="6">
        <f t="shared" si="3"/>
        <v>4180</v>
      </c>
      <c r="J16" s="6">
        <f t="shared" si="3"/>
        <v>104</v>
      </c>
      <c r="K16" s="6">
        <f t="shared" si="3"/>
        <v>665</v>
      </c>
      <c r="L16" s="6">
        <f t="shared" si="3"/>
        <v>75</v>
      </c>
      <c r="M16" s="6">
        <f t="shared" si="3"/>
        <v>5029</v>
      </c>
      <c r="N16" s="6">
        <f t="shared" si="3"/>
        <v>896</v>
      </c>
      <c r="O16" s="6">
        <f t="shared" si="3"/>
        <v>15991</v>
      </c>
      <c r="P16" s="6">
        <f t="shared" si="3"/>
        <v>3784</v>
      </c>
    </row>
    <row r="18" spans="1:16" ht="10.5">
      <c r="A18" s="7">
        <v>62</v>
      </c>
      <c r="B18" s="8" t="s">
        <v>6</v>
      </c>
      <c r="C18" s="6"/>
      <c r="D18" s="6">
        <v>26</v>
      </c>
      <c r="E18" s="6"/>
      <c r="F18" s="6"/>
      <c r="G18" s="6"/>
      <c r="H18" s="6"/>
      <c r="I18" s="6"/>
      <c r="J18" s="6"/>
      <c r="K18" s="6">
        <v>30</v>
      </c>
      <c r="L18" s="6"/>
      <c r="M18" s="6">
        <f aca="true" t="shared" si="4" ref="M18:M23">SUM(E18:L18)</f>
        <v>30</v>
      </c>
      <c r="N18" s="6"/>
      <c r="O18" s="6">
        <f aca="true" t="shared" si="5" ref="O18:O23">SUM(N18+M18+D18)</f>
        <v>56</v>
      </c>
      <c r="P18" s="6">
        <f aca="true" t="shared" si="6" ref="P18:P23">SUM(C18-O18)</f>
        <v>-56</v>
      </c>
    </row>
    <row r="19" spans="1:16" ht="10.5">
      <c r="A19" s="7">
        <v>63</v>
      </c>
      <c r="B19" s="8" t="s">
        <v>47</v>
      </c>
      <c r="C19" s="6">
        <v>13</v>
      </c>
      <c r="D19" s="6">
        <v>27</v>
      </c>
      <c r="E19" s="6"/>
      <c r="F19" s="6"/>
      <c r="G19" s="6"/>
      <c r="H19" s="6"/>
      <c r="I19" s="6"/>
      <c r="J19" s="6">
        <v>7</v>
      </c>
      <c r="K19" s="6">
        <v>2</v>
      </c>
      <c r="L19" s="6"/>
      <c r="M19" s="6">
        <f t="shared" si="4"/>
        <v>9</v>
      </c>
      <c r="N19" s="6"/>
      <c r="O19" s="6">
        <f t="shared" si="5"/>
        <v>36</v>
      </c>
      <c r="P19" s="6">
        <f t="shared" si="6"/>
        <v>-23</v>
      </c>
    </row>
    <row r="20" spans="1:16" ht="10.5">
      <c r="A20" s="7">
        <v>65</v>
      </c>
      <c r="B20" s="8" t="s">
        <v>7</v>
      </c>
      <c r="C20" s="6">
        <v>52</v>
      </c>
      <c r="D20" s="6">
        <v>74</v>
      </c>
      <c r="E20" s="6"/>
      <c r="F20" s="6"/>
      <c r="G20" s="6"/>
      <c r="H20" s="6"/>
      <c r="I20" s="6"/>
      <c r="J20" s="6">
        <v>2</v>
      </c>
      <c r="K20" s="6">
        <v>40</v>
      </c>
      <c r="L20" s="6"/>
      <c r="M20" s="6">
        <f t="shared" si="4"/>
        <v>42</v>
      </c>
      <c r="N20" s="6"/>
      <c r="O20" s="6">
        <f t="shared" si="5"/>
        <v>116</v>
      </c>
      <c r="P20" s="6">
        <f t="shared" si="6"/>
        <v>-64</v>
      </c>
    </row>
    <row r="21" spans="1:16" ht="10.5">
      <c r="A21" s="7">
        <v>68</v>
      </c>
      <c r="B21" s="8" t="s">
        <v>8</v>
      </c>
      <c r="C21" s="6">
        <v>5</v>
      </c>
      <c r="D21" s="6">
        <v>11</v>
      </c>
      <c r="E21" s="6"/>
      <c r="F21" s="6"/>
      <c r="G21" s="6"/>
      <c r="H21" s="6"/>
      <c r="I21" s="6"/>
      <c r="J21" s="6"/>
      <c r="K21" s="6">
        <v>1</v>
      </c>
      <c r="L21" s="6"/>
      <c r="M21" s="6">
        <f t="shared" si="4"/>
        <v>1</v>
      </c>
      <c r="N21" s="6"/>
      <c r="O21" s="6">
        <f t="shared" si="5"/>
        <v>12</v>
      </c>
      <c r="P21" s="6">
        <f t="shared" si="6"/>
        <v>-7</v>
      </c>
    </row>
    <row r="22" spans="1:16" ht="10.5">
      <c r="A22" s="7">
        <v>76</v>
      </c>
      <c r="B22" s="8" t="s">
        <v>46</v>
      </c>
      <c r="C22" s="6"/>
      <c r="D22" s="6">
        <v>18</v>
      </c>
      <c r="E22" s="6"/>
      <c r="F22" s="6"/>
      <c r="G22" s="6"/>
      <c r="H22" s="6"/>
      <c r="I22" s="6">
        <v>10</v>
      </c>
      <c r="J22" s="6">
        <v>13</v>
      </c>
      <c r="K22" s="6">
        <v>3</v>
      </c>
      <c r="L22" s="6"/>
      <c r="M22" s="6">
        <f t="shared" si="4"/>
        <v>26</v>
      </c>
      <c r="N22" s="6"/>
      <c r="O22" s="6">
        <f t="shared" si="5"/>
        <v>44</v>
      </c>
      <c r="P22" s="6">
        <f t="shared" si="6"/>
        <v>-44</v>
      </c>
    </row>
    <row r="23" spans="1:16" ht="10.5">
      <c r="A23" s="7">
        <v>94</v>
      </c>
      <c r="B23" s="8" t="s">
        <v>10</v>
      </c>
      <c r="C23" s="6">
        <v>2</v>
      </c>
      <c r="D23" s="6">
        <v>2</v>
      </c>
      <c r="E23" s="6"/>
      <c r="F23" s="6"/>
      <c r="G23" s="6"/>
      <c r="H23" s="6"/>
      <c r="I23" s="6"/>
      <c r="J23" s="6"/>
      <c r="K23" s="6">
        <v>66</v>
      </c>
      <c r="L23" s="6"/>
      <c r="M23" s="6">
        <f t="shared" si="4"/>
        <v>66</v>
      </c>
      <c r="N23" s="6"/>
      <c r="O23" s="6">
        <f t="shared" si="5"/>
        <v>68</v>
      </c>
      <c r="P23" s="6">
        <f t="shared" si="6"/>
        <v>-66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72</v>
      </c>
      <c r="D25" s="6">
        <f t="shared" si="7"/>
        <v>158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10</v>
      </c>
      <c r="J25" s="6">
        <f t="shared" si="7"/>
        <v>22</v>
      </c>
      <c r="K25" s="6">
        <f t="shared" si="7"/>
        <v>142</v>
      </c>
      <c r="L25" s="6">
        <f t="shared" si="7"/>
        <v>0</v>
      </c>
      <c r="M25" s="6">
        <f t="shared" si="7"/>
        <v>174</v>
      </c>
      <c r="N25" s="6">
        <f t="shared" si="7"/>
        <v>0</v>
      </c>
      <c r="O25" s="6">
        <f t="shared" si="7"/>
        <v>332</v>
      </c>
      <c r="P25" s="6">
        <f t="shared" si="7"/>
        <v>-260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19847</v>
      </c>
      <c r="D27" s="11">
        <f t="shared" si="8"/>
        <v>10224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5</v>
      </c>
      <c r="I27" s="11">
        <f t="shared" si="8"/>
        <v>4190</v>
      </c>
      <c r="J27" s="11">
        <f t="shared" si="8"/>
        <v>126</v>
      </c>
      <c r="K27" s="11">
        <f t="shared" si="8"/>
        <v>807</v>
      </c>
      <c r="L27" s="11">
        <f t="shared" si="8"/>
        <v>75</v>
      </c>
      <c r="M27" s="11">
        <f t="shared" si="8"/>
        <v>5203</v>
      </c>
      <c r="N27" s="11">
        <f t="shared" si="8"/>
        <v>896</v>
      </c>
      <c r="O27" s="11">
        <f t="shared" si="8"/>
        <v>16323</v>
      </c>
      <c r="P27" s="11">
        <f t="shared" si="8"/>
        <v>3524</v>
      </c>
    </row>
    <row r="28" spans="1:16" s="12" customFormat="1" ht="10.5">
      <c r="A28" s="12" t="s">
        <v>45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2911</v>
      </c>
      <c r="D8" s="6">
        <v>1558</v>
      </c>
      <c r="E8" s="6"/>
      <c r="F8" s="6"/>
      <c r="G8" s="6"/>
      <c r="H8" s="6"/>
      <c r="I8" s="6">
        <v>292</v>
      </c>
      <c r="J8" s="6">
        <v>35</v>
      </c>
      <c r="K8" s="6"/>
      <c r="L8" s="6">
        <v>4</v>
      </c>
      <c r="M8" s="6">
        <f aca="true" t="shared" si="0" ref="M8:M14">SUM(E8:L8)</f>
        <v>331</v>
      </c>
      <c r="N8" s="6">
        <v>79</v>
      </c>
      <c r="O8" s="6">
        <f aca="true" t="shared" si="1" ref="O8:O14">SUM(N8+M8+D8)</f>
        <v>1968</v>
      </c>
      <c r="P8" s="6">
        <f aca="true" t="shared" si="2" ref="P8:P14">SUM(C8-O8)</f>
        <v>943</v>
      </c>
    </row>
    <row r="9" spans="1:16" ht="10.5">
      <c r="A9" s="5">
        <v>78</v>
      </c>
      <c r="B9" s="3" t="s">
        <v>48</v>
      </c>
      <c r="C9" s="6">
        <v>6020</v>
      </c>
      <c r="D9" s="6">
        <v>2769</v>
      </c>
      <c r="E9" s="6"/>
      <c r="F9" s="6"/>
      <c r="G9" s="6"/>
      <c r="H9" s="6"/>
      <c r="I9" s="6">
        <v>863</v>
      </c>
      <c r="J9" s="6">
        <v>7</v>
      </c>
      <c r="K9" s="6"/>
      <c r="L9" s="6">
        <v>8</v>
      </c>
      <c r="M9" s="6">
        <f t="shared" si="0"/>
        <v>878</v>
      </c>
      <c r="N9" s="6"/>
      <c r="O9" s="6">
        <f t="shared" si="1"/>
        <v>3647</v>
      </c>
      <c r="P9" s="6">
        <f t="shared" si="2"/>
        <v>2373</v>
      </c>
    </row>
    <row r="10" spans="1:16" ht="10.5">
      <c r="A10" s="5">
        <v>80</v>
      </c>
      <c r="B10" s="3" t="s">
        <v>2</v>
      </c>
      <c r="C10" s="6">
        <v>734</v>
      </c>
      <c r="D10" s="6">
        <v>468</v>
      </c>
      <c r="E10" s="6"/>
      <c r="F10" s="6"/>
      <c r="G10" s="6"/>
      <c r="H10" s="6"/>
      <c r="I10" s="6">
        <v>55</v>
      </c>
      <c r="J10" s="6">
        <v>1</v>
      </c>
      <c r="K10" s="6">
        <v>55</v>
      </c>
      <c r="L10" s="6">
        <v>3</v>
      </c>
      <c r="M10" s="6">
        <f t="shared" si="0"/>
        <v>114</v>
      </c>
      <c r="N10" s="6">
        <v>6</v>
      </c>
      <c r="O10" s="6">
        <f t="shared" si="1"/>
        <v>588</v>
      </c>
      <c r="P10" s="6">
        <f t="shared" si="2"/>
        <v>146</v>
      </c>
    </row>
    <row r="11" spans="1:16" ht="10.5">
      <c r="A11" s="7">
        <v>81</v>
      </c>
      <c r="B11" s="8" t="s">
        <v>9</v>
      </c>
      <c r="C11" s="6">
        <v>500</v>
      </c>
      <c r="D11" s="6">
        <v>253</v>
      </c>
      <c r="E11" s="6"/>
      <c r="F11" s="6"/>
      <c r="G11" s="6"/>
      <c r="H11" s="6"/>
      <c r="I11" s="6"/>
      <c r="J11" s="6">
        <v>1</v>
      </c>
      <c r="K11" s="6"/>
      <c r="L11" s="6"/>
      <c r="M11" s="6">
        <f>SUM(E11:L11)</f>
        <v>1</v>
      </c>
      <c r="N11" s="6">
        <v>20</v>
      </c>
      <c r="O11" s="6">
        <f>SUM(N11+M11+D11)</f>
        <v>274</v>
      </c>
      <c r="P11" s="6">
        <f>SUM(C11-O11)</f>
        <v>226</v>
      </c>
    </row>
    <row r="12" spans="1:16" ht="10.5">
      <c r="A12" s="5">
        <v>88</v>
      </c>
      <c r="B12" s="3" t="s">
        <v>3</v>
      </c>
      <c r="C12" s="6">
        <v>4039</v>
      </c>
      <c r="D12" s="6">
        <v>1449</v>
      </c>
      <c r="E12" s="6"/>
      <c r="F12" s="6"/>
      <c r="G12" s="6"/>
      <c r="H12" s="6"/>
      <c r="I12" s="6">
        <v>215</v>
      </c>
      <c r="J12" s="6">
        <v>27</v>
      </c>
      <c r="K12" s="6"/>
      <c r="L12" s="6">
        <v>23</v>
      </c>
      <c r="M12" s="6">
        <f t="shared" si="0"/>
        <v>265</v>
      </c>
      <c r="N12" s="6">
        <v>370</v>
      </c>
      <c r="O12" s="6">
        <f t="shared" si="1"/>
        <v>2084</v>
      </c>
      <c r="P12" s="6">
        <f t="shared" si="2"/>
        <v>1955</v>
      </c>
    </row>
    <row r="13" spans="1:16" ht="10.5">
      <c r="A13" s="5">
        <v>99</v>
      </c>
      <c r="B13" s="3" t="s">
        <v>4</v>
      </c>
      <c r="C13" s="6">
        <v>4881</v>
      </c>
      <c r="D13" s="6">
        <v>2031</v>
      </c>
      <c r="E13" s="6"/>
      <c r="F13" s="6"/>
      <c r="G13" s="6"/>
      <c r="H13" s="6"/>
      <c r="I13" s="6">
        <v>237</v>
      </c>
      <c r="J13" s="6"/>
      <c r="K13" s="6">
        <v>576</v>
      </c>
      <c r="L13" s="6">
        <v>45</v>
      </c>
      <c r="M13" s="6">
        <f t="shared" si="0"/>
        <v>858</v>
      </c>
      <c r="N13" s="6">
        <v>35</v>
      </c>
      <c r="O13" s="6">
        <f t="shared" si="1"/>
        <v>2924</v>
      </c>
      <c r="P13" s="6">
        <f t="shared" si="2"/>
        <v>1957</v>
      </c>
    </row>
    <row r="14" spans="1:16" ht="10.5">
      <c r="A14" s="5">
        <v>107</v>
      </c>
      <c r="B14" s="3" t="s">
        <v>5</v>
      </c>
      <c r="C14" s="6">
        <v>6406</v>
      </c>
      <c r="D14" s="6">
        <v>2942</v>
      </c>
      <c r="E14" s="6"/>
      <c r="F14" s="6"/>
      <c r="G14" s="6"/>
      <c r="H14" s="6"/>
      <c r="I14" s="6">
        <v>741</v>
      </c>
      <c r="J14" s="6">
        <v>63</v>
      </c>
      <c r="K14" s="6"/>
      <c r="L14" s="6"/>
      <c r="M14" s="6">
        <f t="shared" si="0"/>
        <v>804</v>
      </c>
      <c r="N14" s="6">
        <v>26</v>
      </c>
      <c r="O14" s="6">
        <f t="shared" si="1"/>
        <v>3772</v>
      </c>
      <c r="P14" s="6">
        <f t="shared" si="2"/>
        <v>2634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25491</v>
      </c>
      <c r="D16" s="6">
        <f t="shared" si="3"/>
        <v>11470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6">
        <f t="shared" si="3"/>
        <v>2403</v>
      </c>
      <c r="J16" s="6">
        <f t="shared" si="3"/>
        <v>134</v>
      </c>
      <c r="K16" s="6">
        <f t="shared" si="3"/>
        <v>631</v>
      </c>
      <c r="L16" s="6">
        <f t="shared" si="3"/>
        <v>83</v>
      </c>
      <c r="M16" s="6">
        <f t="shared" si="3"/>
        <v>3251</v>
      </c>
      <c r="N16" s="6">
        <f t="shared" si="3"/>
        <v>536</v>
      </c>
      <c r="O16" s="6">
        <f t="shared" si="3"/>
        <v>15257</v>
      </c>
      <c r="P16" s="6">
        <f t="shared" si="3"/>
        <v>10234</v>
      </c>
    </row>
    <row r="18" spans="1:16" ht="10.5">
      <c r="A18" s="7">
        <v>62</v>
      </c>
      <c r="B18" s="8" t="s">
        <v>6</v>
      </c>
      <c r="C18" s="6"/>
      <c r="D18" s="6">
        <v>2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2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47</v>
      </c>
      <c r="C19" s="6">
        <v>24</v>
      </c>
      <c r="D19" s="6">
        <v>28</v>
      </c>
      <c r="E19" s="6"/>
      <c r="F19" s="6"/>
      <c r="G19" s="6"/>
      <c r="H19" s="6"/>
      <c r="I19" s="6">
        <v>3</v>
      </c>
      <c r="J19" s="6">
        <v>14</v>
      </c>
      <c r="K19" s="6">
        <v>41</v>
      </c>
      <c r="L19" s="6"/>
      <c r="M19" s="6">
        <f t="shared" si="4"/>
        <v>58</v>
      </c>
      <c r="N19" s="6"/>
      <c r="O19" s="6">
        <f t="shared" si="5"/>
        <v>86</v>
      </c>
      <c r="P19" s="6">
        <f t="shared" si="6"/>
        <v>-62</v>
      </c>
    </row>
    <row r="20" spans="1:16" ht="10.5">
      <c r="A20" s="7">
        <v>65</v>
      </c>
      <c r="B20" s="8" t="s">
        <v>7</v>
      </c>
      <c r="C20" s="6">
        <v>7</v>
      </c>
      <c r="D20" s="6">
        <v>55</v>
      </c>
      <c r="E20" s="6"/>
      <c r="F20" s="6"/>
      <c r="G20" s="6"/>
      <c r="H20" s="6"/>
      <c r="I20" s="6"/>
      <c r="J20" s="6">
        <v>2</v>
      </c>
      <c r="K20" s="6">
        <v>8</v>
      </c>
      <c r="L20" s="6"/>
      <c r="M20" s="6">
        <f t="shared" si="4"/>
        <v>10</v>
      </c>
      <c r="N20" s="6"/>
      <c r="O20" s="6">
        <f t="shared" si="5"/>
        <v>65</v>
      </c>
      <c r="P20" s="6">
        <f t="shared" si="6"/>
        <v>-58</v>
      </c>
    </row>
    <row r="21" spans="1:16" ht="10.5">
      <c r="A21" s="7">
        <v>68</v>
      </c>
      <c r="B21" s="8" t="s">
        <v>8</v>
      </c>
      <c r="C21" s="6">
        <v>4</v>
      </c>
      <c r="D21" s="6">
        <v>3</v>
      </c>
      <c r="E21" s="6"/>
      <c r="F21" s="6"/>
      <c r="G21" s="6"/>
      <c r="H21" s="6"/>
      <c r="I21" s="6"/>
      <c r="J21" s="6"/>
      <c r="K21" s="6"/>
      <c r="L21" s="6">
        <v>1</v>
      </c>
      <c r="M21" s="6">
        <f t="shared" si="4"/>
        <v>1</v>
      </c>
      <c r="N21" s="6"/>
      <c r="O21" s="6">
        <f t="shared" si="5"/>
        <v>4</v>
      </c>
      <c r="P21" s="6">
        <f t="shared" si="6"/>
        <v>0</v>
      </c>
    </row>
    <row r="22" spans="1:16" ht="10.5">
      <c r="A22" s="7">
        <v>76</v>
      </c>
      <c r="B22" s="8" t="s">
        <v>46</v>
      </c>
      <c r="C22" s="6"/>
      <c r="D22" s="6">
        <v>18</v>
      </c>
      <c r="E22" s="6"/>
      <c r="F22" s="6"/>
      <c r="G22" s="6"/>
      <c r="H22" s="6"/>
      <c r="I22" s="6">
        <v>6</v>
      </c>
      <c r="J22" s="6">
        <v>16</v>
      </c>
      <c r="K22" s="6">
        <v>4</v>
      </c>
      <c r="L22" s="6"/>
      <c r="M22" s="6">
        <f t="shared" si="4"/>
        <v>26</v>
      </c>
      <c r="N22" s="6"/>
      <c r="O22" s="6">
        <f t="shared" si="5"/>
        <v>44</v>
      </c>
      <c r="P22" s="6">
        <f t="shared" si="6"/>
        <v>-44</v>
      </c>
    </row>
    <row r="23" spans="1:16" ht="10.5">
      <c r="A23" s="7">
        <v>94</v>
      </c>
      <c r="B23" s="8" t="s">
        <v>10</v>
      </c>
      <c r="C23" s="6">
        <v>8</v>
      </c>
      <c r="D23" s="6"/>
      <c r="E23" s="6"/>
      <c r="F23" s="6"/>
      <c r="G23" s="6"/>
      <c r="H23" s="6"/>
      <c r="I23" s="6"/>
      <c r="J23" s="6"/>
      <c r="K23" s="6">
        <v>21</v>
      </c>
      <c r="L23" s="6"/>
      <c r="M23" s="6">
        <f t="shared" si="4"/>
        <v>21</v>
      </c>
      <c r="N23" s="6"/>
      <c r="O23" s="6">
        <f t="shared" si="5"/>
        <v>21</v>
      </c>
      <c r="P23" s="6">
        <f t="shared" si="6"/>
        <v>-13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43</v>
      </c>
      <c r="D25" s="6">
        <f t="shared" si="7"/>
        <v>106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9</v>
      </c>
      <c r="J25" s="6">
        <f t="shared" si="7"/>
        <v>32</v>
      </c>
      <c r="K25" s="6">
        <f t="shared" si="7"/>
        <v>74</v>
      </c>
      <c r="L25" s="6">
        <f t="shared" si="7"/>
        <v>1</v>
      </c>
      <c r="M25" s="6">
        <f t="shared" si="7"/>
        <v>116</v>
      </c>
      <c r="N25" s="6">
        <f t="shared" si="7"/>
        <v>0</v>
      </c>
      <c r="O25" s="6">
        <f t="shared" si="7"/>
        <v>222</v>
      </c>
      <c r="P25" s="6">
        <f t="shared" si="7"/>
        <v>-179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25534</v>
      </c>
      <c r="D27" s="11">
        <f t="shared" si="8"/>
        <v>11576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0</v>
      </c>
      <c r="I27" s="11">
        <f t="shared" si="8"/>
        <v>2412</v>
      </c>
      <c r="J27" s="11">
        <f t="shared" si="8"/>
        <v>166</v>
      </c>
      <c r="K27" s="11">
        <f t="shared" si="8"/>
        <v>705</v>
      </c>
      <c r="L27" s="11">
        <f t="shared" si="8"/>
        <v>84</v>
      </c>
      <c r="M27" s="11">
        <f t="shared" si="8"/>
        <v>3367</v>
      </c>
      <c r="N27" s="11">
        <f t="shared" si="8"/>
        <v>536</v>
      </c>
      <c r="O27" s="11">
        <f t="shared" si="8"/>
        <v>15479</v>
      </c>
      <c r="P27" s="11">
        <f t="shared" si="8"/>
        <v>10055</v>
      </c>
    </row>
    <row r="28" spans="1:16" s="12" customFormat="1" ht="10.5">
      <c r="A28" s="12" t="str">
        <f>+'febrero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2287</v>
      </c>
      <c r="D8" s="6">
        <v>1450</v>
      </c>
      <c r="E8" s="6"/>
      <c r="F8" s="6"/>
      <c r="G8" s="6"/>
      <c r="H8" s="6"/>
      <c r="I8" s="6">
        <v>906</v>
      </c>
      <c r="J8" s="6">
        <v>28</v>
      </c>
      <c r="K8" s="6"/>
      <c r="L8" s="6">
        <v>3</v>
      </c>
      <c r="M8" s="6">
        <f aca="true" t="shared" si="0" ref="M8:M14">SUM(E8:L8)</f>
        <v>937</v>
      </c>
      <c r="N8" s="6">
        <v>55</v>
      </c>
      <c r="O8" s="6">
        <f aca="true" t="shared" si="1" ref="O8:O14">SUM(N8+M8+D8)</f>
        <v>2442</v>
      </c>
      <c r="P8" s="6">
        <f aca="true" t="shared" si="2" ref="P8:P14">SUM(C8-O8)</f>
        <v>-155</v>
      </c>
    </row>
    <row r="9" spans="1:16" ht="10.5">
      <c r="A9" s="5">
        <v>78</v>
      </c>
      <c r="B9" s="3" t="s">
        <v>48</v>
      </c>
      <c r="C9" s="6">
        <v>4953</v>
      </c>
      <c r="D9" s="6">
        <v>2160</v>
      </c>
      <c r="E9" s="6"/>
      <c r="F9" s="6"/>
      <c r="G9" s="6"/>
      <c r="H9" s="6"/>
      <c r="I9" s="6">
        <v>1199</v>
      </c>
      <c r="J9" s="6">
        <v>9</v>
      </c>
      <c r="K9" s="6"/>
      <c r="L9" s="6">
        <v>8</v>
      </c>
      <c r="M9" s="6">
        <f t="shared" si="0"/>
        <v>1216</v>
      </c>
      <c r="N9" s="6"/>
      <c r="O9" s="6">
        <f t="shared" si="1"/>
        <v>3376</v>
      </c>
      <c r="P9" s="6">
        <f t="shared" si="2"/>
        <v>1577</v>
      </c>
    </row>
    <row r="10" spans="1:16" ht="10.5">
      <c r="A10" s="5">
        <v>80</v>
      </c>
      <c r="B10" s="3" t="s">
        <v>2</v>
      </c>
      <c r="C10" s="6">
        <v>617</v>
      </c>
      <c r="D10" s="6">
        <v>338</v>
      </c>
      <c r="E10" s="6"/>
      <c r="F10" s="6"/>
      <c r="G10" s="6"/>
      <c r="H10" s="6"/>
      <c r="I10" s="6">
        <v>74</v>
      </c>
      <c r="J10" s="6"/>
      <c r="K10" s="6">
        <v>64</v>
      </c>
      <c r="L10" s="6">
        <v>1</v>
      </c>
      <c r="M10" s="6">
        <f t="shared" si="0"/>
        <v>139</v>
      </c>
      <c r="N10" s="6">
        <v>7</v>
      </c>
      <c r="O10" s="6">
        <f t="shared" si="1"/>
        <v>484</v>
      </c>
      <c r="P10" s="6">
        <f t="shared" si="2"/>
        <v>133</v>
      </c>
    </row>
    <row r="11" spans="1:16" ht="10.5">
      <c r="A11" s="7">
        <v>81</v>
      </c>
      <c r="B11" s="8" t="s">
        <v>9</v>
      </c>
      <c r="C11" s="6">
        <v>261</v>
      </c>
      <c r="D11" s="6">
        <v>221</v>
      </c>
      <c r="E11" s="6"/>
      <c r="F11" s="6"/>
      <c r="G11" s="6"/>
      <c r="H11" s="6"/>
      <c r="I11" s="6"/>
      <c r="J11" s="6">
        <v>2</v>
      </c>
      <c r="K11" s="6"/>
      <c r="L11" s="6"/>
      <c r="M11" s="6">
        <f>SUM(E11:L11)</f>
        <v>2</v>
      </c>
      <c r="N11" s="6">
        <v>24</v>
      </c>
      <c r="O11" s="6">
        <f>SUM(N11+M11+D11)</f>
        <v>247</v>
      </c>
      <c r="P11" s="6">
        <f>SUM(C11-O11)</f>
        <v>14</v>
      </c>
    </row>
    <row r="12" spans="1:16" ht="10.5">
      <c r="A12" s="5">
        <v>88</v>
      </c>
      <c r="B12" s="3" t="s">
        <v>3</v>
      </c>
      <c r="C12" s="6">
        <v>3174</v>
      </c>
      <c r="D12" s="6">
        <v>1275</v>
      </c>
      <c r="E12" s="6"/>
      <c r="F12" s="6"/>
      <c r="G12" s="6"/>
      <c r="H12" s="6"/>
      <c r="I12" s="6">
        <v>257</v>
      </c>
      <c r="J12" s="6">
        <v>13</v>
      </c>
      <c r="K12" s="6"/>
      <c r="L12" s="6">
        <v>10</v>
      </c>
      <c r="M12" s="6">
        <f t="shared" si="0"/>
        <v>280</v>
      </c>
      <c r="N12" s="6">
        <v>413</v>
      </c>
      <c r="O12" s="6">
        <f t="shared" si="1"/>
        <v>1968</v>
      </c>
      <c r="P12" s="6">
        <f t="shared" si="2"/>
        <v>1206</v>
      </c>
    </row>
    <row r="13" spans="1:16" ht="10.5">
      <c r="A13" s="5">
        <v>99</v>
      </c>
      <c r="B13" s="3" t="s">
        <v>4</v>
      </c>
      <c r="C13" s="6">
        <v>4346</v>
      </c>
      <c r="D13" s="6">
        <v>1602</v>
      </c>
      <c r="E13" s="6"/>
      <c r="F13" s="6"/>
      <c r="G13" s="6"/>
      <c r="H13" s="6"/>
      <c r="I13" s="6">
        <v>276</v>
      </c>
      <c r="J13" s="6">
        <v>1</v>
      </c>
      <c r="K13" s="6">
        <v>627</v>
      </c>
      <c r="L13" s="6">
        <v>24</v>
      </c>
      <c r="M13" s="6">
        <f t="shared" si="0"/>
        <v>928</v>
      </c>
      <c r="N13" s="6">
        <v>30</v>
      </c>
      <c r="O13" s="6">
        <f t="shared" si="1"/>
        <v>2560</v>
      </c>
      <c r="P13" s="6">
        <f t="shared" si="2"/>
        <v>1786</v>
      </c>
    </row>
    <row r="14" spans="1:16" ht="10.5">
      <c r="A14" s="5">
        <v>107</v>
      </c>
      <c r="B14" s="3" t="s">
        <v>5</v>
      </c>
      <c r="C14" s="6">
        <v>5304</v>
      </c>
      <c r="D14" s="6">
        <v>2312</v>
      </c>
      <c r="E14" s="6"/>
      <c r="F14" s="6"/>
      <c r="G14" s="6"/>
      <c r="H14" s="6"/>
      <c r="I14" s="6">
        <v>773</v>
      </c>
      <c r="J14" s="6">
        <v>30</v>
      </c>
      <c r="K14" s="6"/>
      <c r="L14" s="6"/>
      <c r="M14" s="6">
        <f t="shared" si="0"/>
        <v>803</v>
      </c>
      <c r="N14" s="6">
        <v>27</v>
      </c>
      <c r="O14" s="6">
        <f t="shared" si="1"/>
        <v>3142</v>
      </c>
      <c r="P14" s="6">
        <f t="shared" si="2"/>
        <v>2162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20942</v>
      </c>
      <c r="D16" s="6">
        <f t="shared" si="3"/>
        <v>9358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0</v>
      </c>
      <c r="I16" s="6">
        <f t="shared" si="3"/>
        <v>3485</v>
      </c>
      <c r="J16" s="6">
        <f t="shared" si="3"/>
        <v>83</v>
      </c>
      <c r="K16" s="6">
        <f t="shared" si="3"/>
        <v>691</v>
      </c>
      <c r="L16" s="6">
        <f t="shared" si="3"/>
        <v>46</v>
      </c>
      <c r="M16" s="6">
        <f t="shared" si="3"/>
        <v>4305</v>
      </c>
      <c r="N16" s="6">
        <f t="shared" si="3"/>
        <v>556</v>
      </c>
      <c r="O16" s="6">
        <f t="shared" si="3"/>
        <v>14219</v>
      </c>
      <c r="P16" s="6">
        <f t="shared" si="3"/>
        <v>6723</v>
      </c>
    </row>
    <row r="18" spans="1:16" ht="10.5">
      <c r="A18" s="7">
        <v>62</v>
      </c>
      <c r="B18" s="8" t="s">
        <v>6</v>
      </c>
      <c r="C18" s="6"/>
      <c r="D18" s="6">
        <v>2</v>
      </c>
      <c r="E18" s="6"/>
      <c r="F18" s="6"/>
      <c r="G18" s="6"/>
      <c r="H18" s="6"/>
      <c r="I18" s="6">
        <v>1</v>
      </c>
      <c r="J18" s="6"/>
      <c r="K18" s="6">
        <v>2</v>
      </c>
      <c r="L18" s="6"/>
      <c r="M18" s="6">
        <f aca="true" t="shared" si="4" ref="M18:M23">SUM(E18:L18)</f>
        <v>3</v>
      </c>
      <c r="N18" s="6"/>
      <c r="O18" s="6">
        <f aca="true" t="shared" si="5" ref="O18:O23">SUM(N18+M18+D18)</f>
        <v>5</v>
      </c>
      <c r="P18" s="6">
        <f aca="true" t="shared" si="6" ref="P18:P23">SUM(C18-O18)</f>
        <v>-5</v>
      </c>
    </row>
    <row r="19" spans="1:16" ht="10.5">
      <c r="A19" s="7">
        <v>63</v>
      </c>
      <c r="B19" s="8" t="s">
        <v>47</v>
      </c>
      <c r="C19" s="6">
        <v>47</v>
      </c>
      <c r="D19" s="6">
        <v>28</v>
      </c>
      <c r="E19" s="6"/>
      <c r="F19" s="6"/>
      <c r="G19" s="6"/>
      <c r="H19" s="6"/>
      <c r="I19" s="6"/>
      <c r="J19" s="6">
        <v>5</v>
      </c>
      <c r="K19" s="6">
        <v>3</v>
      </c>
      <c r="L19" s="6"/>
      <c r="M19" s="6">
        <f t="shared" si="4"/>
        <v>8</v>
      </c>
      <c r="N19" s="6"/>
      <c r="O19" s="6">
        <f t="shared" si="5"/>
        <v>36</v>
      </c>
      <c r="P19" s="6">
        <f t="shared" si="6"/>
        <v>11</v>
      </c>
    </row>
    <row r="20" spans="1:16" ht="10.5">
      <c r="A20" s="7">
        <v>65</v>
      </c>
      <c r="B20" s="8" t="s">
        <v>7</v>
      </c>
      <c r="C20" s="6">
        <v>6</v>
      </c>
      <c r="D20" s="6">
        <v>57</v>
      </c>
      <c r="E20" s="6"/>
      <c r="F20" s="6"/>
      <c r="G20" s="6"/>
      <c r="H20" s="6"/>
      <c r="I20" s="6"/>
      <c r="J20" s="6"/>
      <c r="K20" s="6">
        <v>9</v>
      </c>
      <c r="L20" s="6"/>
      <c r="M20" s="6">
        <f t="shared" si="4"/>
        <v>9</v>
      </c>
      <c r="N20" s="6"/>
      <c r="O20" s="6">
        <f t="shared" si="5"/>
        <v>66</v>
      </c>
      <c r="P20" s="6">
        <f t="shared" si="6"/>
        <v>-60</v>
      </c>
    </row>
    <row r="21" spans="1:16" ht="10.5">
      <c r="A21" s="7">
        <v>68</v>
      </c>
      <c r="B21" s="8" t="s">
        <v>8</v>
      </c>
      <c r="C21" s="6">
        <v>5</v>
      </c>
      <c r="D21" s="6">
        <v>3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3</v>
      </c>
      <c r="P21" s="6">
        <f t="shared" si="6"/>
        <v>2</v>
      </c>
    </row>
    <row r="22" spans="1:16" ht="10.5">
      <c r="A22" s="7">
        <v>76</v>
      </c>
      <c r="B22" s="8" t="s">
        <v>46</v>
      </c>
      <c r="C22" s="6"/>
      <c r="D22" s="6">
        <v>23</v>
      </c>
      <c r="E22" s="6"/>
      <c r="F22" s="6"/>
      <c r="G22" s="6"/>
      <c r="H22" s="6"/>
      <c r="I22" s="6">
        <v>3</v>
      </c>
      <c r="J22" s="6">
        <v>16</v>
      </c>
      <c r="K22" s="6">
        <v>9</v>
      </c>
      <c r="L22" s="6"/>
      <c r="M22" s="6">
        <f t="shared" si="4"/>
        <v>28</v>
      </c>
      <c r="N22" s="6"/>
      <c r="O22" s="6">
        <f t="shared" si="5"/>
        <v>51</v>
      </c>
      <c r="P22" s="6">
        <f t="shared" si="6"/>
        <v>-51</v>
      </c>
    </row>
    <row r="23" spans="1:16" ht="10.5">
      <c r="A23" s="7">
        <v>94</v>
      </c>
      <c r="B23" s="8" t="s">
        <v>10</v>
      </c>
      <c r="C23" s="6">
        <v>5</v>
      </c>
      <c r="D23" s="6">
        <v>1</v>
      </c>
      <c r="E23" s="6"/>
      <c r="F23" s="6"/>
      <c r="G23" s="6"/>
      <c r="H23" s="6"/>
      <c r="I23" s="6"/>
      <c r="J23" s="6"/>
      <c r="K23" s="6"/>
      <c r="L23" s="6">
        <v>5</v>
      </c>
      <c r="M23" s="6">
        <f t="shared" si="4"/>
        <v>5</v>
      </c>
      <c r="N23" s="6"/>
      <c r="O23" s="6">
        <f t="shared" si="5"/>
        <v>6</v>
      </c>
      <c r="P23" s="6">
        <f t="shared" si="6"/>
        <v>-1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63</v>
      </c>
      <c r="D25" s="6">
        <f t="shared" si="7"/>
        <v>114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4</v>
      </c>
      <c r="J25" s="6">
        <f t="shared" si="7"/>
        <v>21</v>
      </c>
      <c r="K25" s="6">
        <f t="shared" si="7"/>
        <v>23</v>
      </c>
      <c r="L25" s="6">
        <f t="shared" si="7"/>
        <v>5</v>
      </c>
      <c r="M25" s="6">
        <f t="shared" si="7"/>
        <v>53</v>
      </c>
      <c r="N25" s="6">
        <f t="shared" si="7"/>
        <v>0</v>
      </c>
      <c r="O25" s="6">
        <f t="shared" si="7"/>
        <v>167</v>
      </c>
      <c r="P25" s="6">
        <f t="shared" si="7"/>
        <v>-104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21005</v>
      </c>
      <c r="D27" s="11">
        <f t="shared" si="8"/>
        <v>9472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0</v>
      </c>
      <c r="I27" s="11">
        <f t="shared" si="8"/>
        <v>3489</v>
      </c>
      <c r="J27" s="11">
        <f t="shared" si="8"/>
        <v>104</v>
      </c>
      <c r="K27" s="11">
        <f t="shared" si="8"/>
        <v>714</v>
      </c>
      <c r="L27" s="11">
        <f t="shared" si="8"/>
        <v>51</v>
      </c>
      <c r="M27" s="11">
        <f t="shared" si="8"/>
        <v>4358</v>
      </c>
      <c r="N27" s="11">
        <f t="shared" si="8"/>
        <v>556</v>
      </c>
      <c r="O27" s="11">
        <f t="shared" si="8"/>
        <v>14386</v>
      </c>
      <c r="P27" s="11">
        <f t="shared" si="8"/>
        <v>6619</v>
      </c>
    </row>
    <row r="28" spans="1:16" s="12" customFormat="1" ht="10.5">
      <c r="A28" s="12" t="str">
        <f>+'marzo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3314</v>
      </c>
      <c r="D8" s="6">
        <v>1974</v>
      </c>
      <c r="E8" s="6"/>
      <c r="F8" s="6"/>
      <c r="G8" s="6"/>
      <c r="H8" s="6"/>
      <c r="I8" s="6">
        <v>629</v>
      </c>
      <c r="J8" s="6">
        <v>21</v>
      </c>
      <c r="K8" s="6"/>
      <c r="L8" s="6">
        <v>2</v>
      </c>
      <c r="M8" s="6">
        <f aca="true" t="shared" si="0" ref="M8:M14">SUM(E8:L8)</f>
        <v>652</v>
      </c>
      <c r="N8" s="6">
        <v>79</v>
      </c>
      <c r="O8" s="6">
        <f aca="true" t="shared" si="1" ref="O8:O14">SUM(N8+M8+D8)</f>
        <v>2705</v>
      </c>
      <c r="P8" s="6">
        <f aca="true" t="shared" si="2" ref="P8:P14">SUM(C8-O8)</f>
        <v>609</v>
      </c>
    </row>
    <row r="9" spans="1:16" ht="10.5">
      <c r="A9" s="5">
        <v>78</v>
      </c>
      <c r="B9" s="3" t="s">
        <v>48</v>
      </c>
      <c r="C9" s="6">
        <v>6467</v>
      </c>
      <c r="D9" s="6">
        <v>2724</v>
      </c>
      <c r="E9" s="6"/>
      <c r="F9" s="6"/>
      <c r="G9" s="6"/>
      <c r="H9" s="6">
        <v>2</v>
      </c>
      <c r="I9" s="6">
        <v>900</v>
      </c>
      <c r="J9" s="6">
        <v>6</v>
      </c>
      <c r="K9" s="6"/>
      <c r="L9" s="6"/>
      <c r="M9" s="6">
        <f t="shared" si="0"/>
        <v>908</v>
      </c>
      <c r="N9" s="6">
        <v>134</v>
      </c>
      <c r="O9" s="6">
        <f t="shared" si="1"/>
        <v>3766</v>
      </c>
      <c r="P9" s="6">
        <f t="shared" si="2"/>
        <v>2701</v>
      </c>
    </row>
    <row r="10" spans="1:16" ht="10.5">
      <c r="A10" s="5">
        <v>80</v>
      </c>
      <c r="B10" s="3" t="s">
        <v>2</v>
      </c>
      <c r="C10" s="6">
        <v>895</v>
      </c>
      <c r="D10" s="6">
        <v>443</v>
      </c>
      <c r="E10" s="6"/>
      <c r="F10" s="6"/>
      <c r="G10" s="6"/>
      <c r="H10" s="6"/>
      <c r="I10" s="6">
        <v>96</v>
      </c>
      <c r="J10" s="6"/>
      <c r="K10" s="6">
        <v>56</v>
      </c>
      <c r="L10" s="6">
        <v>5</v>
      </c>
      <c r="M10" s="6">
        <f t="shared" si="0"/>
        <v>157</v>
      </c>
      <c r="N10" s="6">
        <v>11</v>
      </c>
      <c r="O10" s="6">
        <f t="shared" si="1"/>
        <v>611</v>
      </c>
      <c r="P10" s="6">
        <f t="shared" si="2"/>
        <v>284</v>
      </c>
    </row>
    <row r="11" spans="1:16" ht="10.5">
      <c r="A11" s="7">
        <v>81</v>
      </c>
      <c r="B11" s="8" t="s">
        <v>9</v>
      </c>
      <c r="C11" s="6">
        <v>360</v>
      </c>
      <c r="D11" s="6">
        <v>287</v>
      </c>
      <c r="E11" s="6"/>
      <c r="F11" s="6"/>
      <c r="G11" s="6"/>
      <c r="H11" s="6"/>
      <c r="I11" s="6"/>
      <c r="J11" s="6">
        <v>1</v>
      </c>
      <c r="K11" s="6"/>
      <c r="L11" s="6"/>
      <c r="M11" s="6">
        <f>SUM(E11:L11)</f>
        <v>1</v>
      </c>
      <c r="N11" s="6">
        <v>24</v>
      </c>
      <c r="O11" s="6">
        <f>SUM(N11+M11+D11)</f>
        <v>312</v>
      </c>
      <c r="P11" s="6">
        <f>SUM(C11-O11)</f>
        <v>48</v>
      </c>
    </row>
    <row r="12" spans="1:16" ht="10.5">
      <c r="A12" s="5">
        <v>88</v>
      </c>
      <c r="B12" s="3" t="s">
        <v>3</v>
      </c>
      <c r="C12" s="6">
        <v>4680</v>
      </c>
      <c r="D12" s="6">
        <v>1672</v>
      </c>
      <c r="E12" s="6"/>
      <c r="F12" s="6"/>
      <c r="G12" s="6"/>
      <c r="H12" s="6"/>
      <c r="I12" s="6">
        <v>273</v>
      </c>
      <c r="J12" s="6">
        <v>16</v>
      </c>
      <c r="K12" s="6"/>
      <c r="L12" s="6">
        <v>11</v>
      </c>
      <c r="M12" s="6">
        <f t="shared" si="0"/>
        <v>300</v>
      </c>
      <c r="N12" s="6">
        <v>544</v>
      </c>
      <c r="O12" s="6">
        <f t="shared" si="1"/>
        <v>2516</v>
      </c>
      <c r="P12" s="6">
        <f t="shared" si="2"/>
        <v>2164</v>
      </c>
    </row>
    <row r="13" spans="1:16" ht="10.5">
      <c r="A13" s="5">
        <v>99</v>
      </c>
      <c r="B13" s="3" t="s">
        <v>4</v>
      </c>
      <c r="C13" s="6">
        <v>5595</v>
      </c>
      <c r="D13" s="6">
        <v>2111</v>
      </c>
      <c r="E13" s="6"/>
      <c r="F13" s="6"/>
      <c r="G13" s="6"/>
      <c r="H13" s="6"/>
      <c r="I13" s="6">
        <v>323</v>
      </c>
      <c r="J13" s="6"/>
      <c r="K13" s="6">
        <v>507</v>
      </c>
      <c r="L13" s="6">
        <v>36</v>
      </c>
      <c r="M13" s="6">
        <f t="shared" si="0"/>
        <v>866</v>
      </c>
      <c r="N13" s="6">
        <v>43</v>
      </c>
      <c r="O13" s="6">
        <f t="shared" si="1"/>
        <v>3020</v>
      </c>
      <c r="P13" s="6">
        <f t="shared" si="2"/>
        <v>2575</v>
      </c>
    </row>
    <row r="14" spans="1:16" ht="10.5">
      <c r="A14" s="5">
        <v>107</v>
      </c>
      <c r="B14" s="3" t="s">
        <v>5</v>
      </c>
      <c r="C14" s="6">
        <v>6161</v>
      </c>
      <c r="D14" s="6">
        <v>3070</v>
      </c>
      <c r="E14" s="6"/>
      <c r="F14" s="6"/>
      <c r="G14" s="6"/>
      <c r="H14" s="6"/>
      <c r="I14" s="6">
        <v>749</v>
      </c>
      <c r="J14" s="6">
        <v>40</v>
      </c>
      <c r="K14" s="6"/>
      <c r="L14" s="6"/>
      <c r="M14" s="6">
        <f t="shared" si="0"/>
        <v>789</v>
      </c>
      <c r="N14" s="6">
        <v>20</v>
      </c>
      <c r="O14" s="6">
        <f t="shared" si="1"/>
        <v>3879</v>
      </c>
      <c r="P14" s="6">
        <f t="shared" si="2"/>
        <v>2282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27472</v>
      </c>
      <c r="D16" s="6">
        <f t="shared" si="3"/>
        <v>12281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2</v>
      </c>
      <c r="I16" s="6">
        <f t="shared" si="3"/>
        <v>2970</v>
      </c>
      <c r="J16" s="6">
        <f t="shared" si="3"/>
        <v>84</v>
      </c>
      <c r="K16" s="6">
        <f t="shared" si="3"/>
        <v>563</v>
      </c>
      <c r="L16" s="6">
        <f t="shared" si="3"/>
        <v>54</v>
      </c>
      <c r="M16" s="6">
        <f t="shared" si="3"/>
        <v>3673</v>
      </c>
      <c r="N16" s="6">
        <f t="shared" si="3"/>
        <v>855</v>
      </c>
      <c r="O16" s="6">
        <f t="shared" si="3"/>
        <v>16809</v>
      </c>
      <c r="P16" s="6">
        <f t="shared" si="3"/>
        <v>10663</v>
      </c>
    </row>
    <row r="18" spans="1:16" ht="10.5">
      <c r="A18" s="7">
        <v>62</v>
      </c>
      <c r="B18" s="8" t="s">
        <v>6</v>
      </c>
      <c r="C18" s="6">
        <v>2</v>
      </c>
      <c r="D18" s="6">
        <v>1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1</v>
      </c>
      <c r="P18" s="6">
        <f aca="true" t="shared" si="6" ref="P18:P23">SUM(C18-O18)</f>
        <v>1</v>
      </c>
    </row>
    <row r="19" spans="1:16" ht="10.5">
      <c r="A19" s="7">
        <v>63</v>
      </c>
      <c r="B19" s="8" t="s">
        <v>47</v>
      </c>
      <c r="C19" s="6">
        <v>12</v>
      </c>
      <c r="D19" s="6">
        <v>30</v>
      </c>
      <c r="E19" s="6"/>
      <c r="F19" s="6"/>
      <c r="G19" s="6"/>
      <c r="H19" s="6"/>
      <c r="I19" s="6"/>
      <c r="J19" s="6">
        <v>4</v>
      </c>
      <c r="K19" s="6">
        <v>4</v>
      </c>
      <c r="L19" s="6"/>
      <c r="M19" s="6">
        <f t="shared" si="4"/>
        <v>8</v>
      </c>
      <c r="N19" s="6"/>
      <c r="O19" s="6">
        <f t="shared" si="5"/>
        <v>38</v>
      </c>
      <c r="P19" s="6">
        <f t="shared" si="6"/>
        <v>-26</v>
      </c>
    </row>
    <row r="20" spans="1:16" ht="10.5">
      <c r="A20" s="7">
        <v>65</v>
      </c>
      <c r="B20" s="8" t="s">
        <v>7</v>
      </c>
      <c r="C20" s="6">
        <v>8</v>
      </c>
      <c r="D20" s="6">
        <v>85</v>
      </c>
      <c r="E20" s="6"/>
      <c r="F20" s="6"/>
      <c r="G20" s="6"/>
      <c r="H20" s="6"/>
      <c r="I20" s="6"/>
      <c r="J20" s="6"/>
      <c r="K20" s="6">
        <v>15</v>
      </c>
      <c r="L20" s="6"/>
      <c r="M20" s="6">
        <f t="shared" si="4"/>
        <v>15</v>
      </c>
      <c r="N20" s="6"/>
      <c r="O20" s="6">
        <f t="shared" si="5"/>
        <v>100</v>
      </c>
      <c r="P20" s="6">
        <f t="shared" si="6"/>
        <v>-92</v>
      </c>
    </row>
    <row r="21" spans="1:16" ht="10.5">
      <c r="A21" s="7">
        <v>68</v>
      </c>
      <c r="B21" s="8" t="s">
        <v>8</v>
      </c>
      <c r="C21" s="6">
        <v>5</v>
      </c>
      <c r="D21" s="6">
        <v>7</v>
      </c>
      <c r="E21" s="6"/>
      <c r="F21" s="6"/>
      <c r="G21" s="6"/>
      <c r="H21" s="6"/>
      <c r="I21" s="6"/>
      <c r="J21" s="6">
        <v>3</v>
      </c>
      <c r="K21" s="6"/>
      <c r="L21" s="6"/>
      <c r="M21" s="6">
        <f t="shared" si="4"/>
        <v>3</v>
      </c>
      <c r="N21" s="6"/>
      <c r="O21" s="6">
        <f t="shared" si="5"/>
        <v>10</v>
      </c>
      <c r="P21" s="6">
        <f t="shared" si="6"/>
        <v>-5</v>
      </c>
    </row>
    <row r="22" spans="1:16" ht="10.5">
      <c r="A22" s="7">
        <v>76</v>
      </c>
      <c r="B22" s="8" t="s">
        <v>46</v>
      </c>
      <c r="C22" s="6"/>
      <c r="D22" s="6">
        <v>14</v>
      </c>
      <c r="E22" s="6"/>
      <c r="F22" s="6"/>
      <c r="G22" s="6"/>
      <c r="H22" s="6"/>
      <c r="I22" s="6">
        <v>7</v>
      </c>
      <c r="J22" s="6">
        <v>14</v>
      </c>
      <c r="K22" s="6">
        <v>7</v>
      </c>
      <c r="L22" s="6"/>
      <c r="M22" s="6">
        <f t="shared" si="4"/>
        <v>28</v>
      </c>
      <c r="N22" s="6">
        <v>1</v>
      </c>
      <c r="O22" s="6">
        <f t="shared" si="5"/>
        <v>43</v>
      </c>
      <c r="P22" s="6">
        <f t="shared" si="6"/>
        <v>-43</v>
      </c>
    </row>
    <row r="23" spans="1:16" ht="10.5">
      <c r="A23" s="7">
        <v>94</v>
      </c>
      <c r="B23" s="8" t="s">
        <v>10</v>
      </c>
      <c r="C23" s="6">
        <v>5</v>
      </c>
      <c r="D23" s="6"/>
      <c r="E23" s="6"/>
      <c r="F23" s="6"/>
      <c r="G23" s="6"/>
      <c r="H23" s="6"/>
      <c r="I23" s="6"/>
      <c r="J23" s="6"/>
      <c r="K23" s="6"/>
      <c r="L23" s="6">
        <v>4</v>
      </c>
      <c r="M23" s="6">
        <f t="shared" si="4"/>
        <v>4</v>
      </c>
      <c r="N23" s="6"/>
      <c r="O23" s="6">
        <f t="shared" si="5"/>
        <v>4</v>
      </c>
      <c r="P23" s="6">
        <f t="shared" si="6"/>
        <v>1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32</v>
      </c>
      <c r="D25" s="6">
        <f t="shared" si="7"/>
        <v>137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7</v>
      </c>
      <c r="J25" s="6">
        <f t="shared" si="7"/>
        <v>21</v>
      </c>
      <c r="K25" s="6">
        <f t="shared" si="7"/>
        <v>26</v>
      </c>
      <c r="L25" s="6">
        <f t="shared" si="7"/>
        <v>4</v>
      </c>
      <c r="M25" s="6">
        <f t="shared" si="7"/>
        <v>58</v>
      </c>
      <c r="N25" s="6">
        <f t="shared" si="7"/>
        <v>1</v>
      </c>
      <c r="O25" s="6">
        <f t="shared" si="7"/>
        <v>196</v>
      </c>
      <c r="P25" s="6">
        <f t="shared" si="7"/>
        <v>-164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27504</v>
      </c>
      <c r="D27" s="11">
        <f t="shared" si="8"/>
        <v>12418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2</v>
      </c>
      <c r="I27" s="11">
        <f t="shared" si="8"/>
        <v>2977</v>
      </c>
      <c r="J27" s="11">
        <f t="shared" si="8"/>
        <v>105</v>
      </c>
      <c r="K27" s="11">
        <f t="shared" si="8"/>
        <v>589</v>
      </c>
      <c r="L27" s="11">
        <f t="shared" si="8"/>
        <v>58</v>
      </c>
      <c r="M27" s="11">
        <f t="shared" si="8"/>
        <v>3731</v>
      </c>
      <c r="N27" s="11">
        <f t="shared" si="8"/>
        <v>856</v>
      </c>
      <c r="O27" s="11">
        <f t="shared" si="8"/>
        <v>17005</v>
      </c>
      <c r="P27" s="11">
        <f t="shared" si="8"/>
        <v>10499</v>
      </c>
    </row>
    <row r="28" spans="1:16" s="12" customFormat="1" ht="10.5">
      <c r="A28" s="12" t="str">
        <f>+'abril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3348</v>
      </c>
      <c r="D8" s="6">
        <v>2200</v>
      </c>
      <c r="E8" s="6"/>
      <c r="F8" s="6"/>
      <c r="G8" s="6"/>
      <c r="H8" s="6"/>
      <c r="I8" s="6">
        <v>562</v>
      </c>
      <c r="J8" s="6">
        <v>20</v>
      </c>
      <c r="K8" s="6"/>
      <c r="L8" s="6">
        <v>3</v>
      </c>
      <c r="M8" s="6">
        <f aca="true" t="shared" si="0" ref="M8:M14">SUM(E8:L8)</f>
        <v>585</v>
      </c>
      <c r="N8" s="16">
        <v>78</v>
      </c>
      <c r="O8" s="6">
        <f aca="true" t="shared" si="1" ref="O8:O14">SUM(N8+M8+D8)</f>
        <v>2863</v>
      </c>
      <c r="P8" s="6">
        <f aca="true" t="shared" si="2" ref="P8:P14">SUM(C8-O8)</f>
        <v>485</v>
      </c>
    </row>
    <row r="9" spans="1:16" ht="10.5">
      <c r="A9" s="5">
        <v>78</v>
      </c>
      <c r="B9" s="3" t="s">
        <v>48</v>
      </c>
      <c r="C9" s="6">
        <v>7216</v>
      </c>
      <c r="D9" s="6">
        <v>3194</v>
      </c>
      <c r="E9" s="6"/>
      <c r="F9" s="6"/>
      <c r="G9" s="6"/>
      <c r="H9" s="6">
        <v>4</v>
      </c>
      <c r="I9" s="6">
        <v>1704</v>
      </c>
      <c r="J9" s="6">
        <v>12</v>
      </c>
      <c r="K9" s="6"/>
      <c r="L9" s="6">
        <v>5</v>
      </c>
      <c r="M9" s="6">
        <f t="shared" si="0"/>
        <v>1725</v>
      </c>
      <c r="N9" s="16">
        <v>135</v>
      </c>
      <c r="O9" s="6">
        <f t="shared" si="1"/>
        <v>5054</v>
      </c>
      <c r="P9" s="6">
        <f t="shared" si="2"/>
        <v>2162</v>
      </c>
    </row>
    <row r="10" spans="1:16" ht="10.5">
      <c r="A10" s="5">
        <v>80</v>
      </c>
      <c r="B10" s="3" t="s">
        <v>2</v>
      </c>
      <c r="C10" s="6">
        <v>901</v>
      </c>
      <c r="D10" s="6">
        <v>474</v>
      </c>
      <c r="E10" s="6"/>
      <c r="F10" s="6"/>
      <c r="G10" s="6"/>
      <c r="H10" s="6"/>
      <c r="I10" s="6">
        <v>90</v>
      </c>
      <c r="J10" s="6"/>
      <c r="K10" s="6">
        <v>61</v>
      </c>
      <c r="L10" s="6">
        <v>5</v>
      </c>
      <c r="M10" s="6">
        <f t="shared" si="0"/>
        <v>156</v>
      </c>
      <c r="N10" s="16">
        <v>14</v>
      </c>
      <c r="O10" s="6">
        <f t="shared" si="1"/>
        <v>644</v>
      </c>
      <c r="P10" s="6">
        <f t="shared" si="2"/>
        <v>257</v>
      </c>
    </row>
    <row r="11" spans="1:16" ht="10.5">
      <c r="A11" s="7">
        <v>81</v>
      </c>
      <c r="B11" s="8" t="s">
        <v>9</v>
      </c>
      <c r="C11" s="6">
        <v>458</v>
      </c>
      <c r="D11" s="6">
        <v>285</v>
      </c>
      <c r="E11" s="6"/>
      <c r="F11" s="6"/>
      <c r="G11" s="6"/>
      <c r="H11" s="6"/>
      <c r="I11" s="6"/>
      <c r="J11" s="6">
        <v>5</v>
      </c>
      <c r="K11" s="6"/>
      <c r="L11" s="6"/>
      <c r="M11" s="6">
        <f>SUM(E11:L11)</f>
        <v>5</v>
      </c>
      <c r="N11" s="16">
        <v>45</v>
      </c>
      <c r="O11" s="6">
        <f>SUM(N11+M11+D11)</f>
        <v>335</v>
      </c>
      <c r="P11" s="6">
        <f>SUM(C11-O11)</f>
        <v>123</v>
      </c>
    </row>
    <row r="12" spans="1:16" ht="10.5">
      <c r="A12" s="5">
        <v>88</v>
      </c>
      <c r="B12" s="3" t="s">
        <v>3</v>
      </c>
      <c r="C12" s="6">
        <v>5295</v>
      </c>
      <c r="D12" s="6">
        <v>1535</v>
      </c>
      <c r="E12" s="6"/>
      <c r="F12" s="6"/>
      <c r="G12" s="6"/>
      <c r="H12" s="6"/>
      <c r="I12" s="6">
        <v>318</v>
      </c>
      <c r="J12" s="6">
        <v>23</v>
      </c>
      <c r="K12" s="6"/>
      <c r="L12" s="6">
        <v>12</v>
      </c>
      <c r="M12" s="6">
        <f t="shared" si="0"/>
        <v>353</v>
      </c>
      <c r="N12" s="16">
        <v>534</v>
      </c>
      <c r="O12" s="6">
        <f t="shared" si="1"/>
        <v>2422</v>
      </c>
      <c r="P12" s="6">
        <f t="shared" si="2"/>
        <v>2873</v>
      </c>
    </row>
    <row r="13" spans="1:16" ht="10.5">
      <c r="A13" s="5">
        <v>99</v>
      </c>
      <c r="B13" s="3" t="s">
        <v>4</v>
      </c>
      <c r="C13" s="6">
        <v>5695</v>
      </c>
      <c r="D13" s="6">
        <v>2489</v>
      </c>
      <c r="E13" s="6"/>
      <c r="F13" s="6"/>
      <c r="G13" s="6"/>
      <c r="H13" s="6"/>
      <c r="I13" s="6">
        <v>311</v>
      </c>
      <c r="J13" s="6">
        <v>1</v>
      </c>
      <c r="K13" s="6">
        <v>625</v>
      </c>
      <c r="L13" s="6">
        <v>37</v>
      </c>
      <c r="M13" s="6">
        <f t="shared" si="0"/>
        <v>974</v>
      </c>
      <c r="N13" s="16">
        <v>38</v>
      </c>
      <c r="O13" s="6">
        <f t="shared" si="1"/>
        <v>3501</v>
      </c>
      <c r="P13" s="6">
        <f t="shared" si="2"/>
        <v>2194</v>
      </c>
    </row>
    <row r="14" spans="1:16" ht="10.5">
      <c r="A14" s="5">
        <v>107</v>
      </c>
      <c r="B14" s="3" t="s">
        <v>5</v>
      </c>
      <c r="C14" s="6">
        <v>6994</v>
      </c>
      <c r="D14" s="6">
        <v>3438</v>
      </c>
      <c r="E14" s="6"/>
      <c r="F14" s="6"/>
      <c r="G14" s="6"/>
      <c r="H14" s="6"/>
      <c r="I14" s="6">
        <v>891</v>
      </c>
      <c r="J14" s="6">
        <v>52</v>
      </c>
      <c r="K14" s="6"/>
      <c r="L14" s="6"/>
      <c r="M14" s="6">
        <f t="shared" si="0"/>
        <v>943</v>
      </c>
      <c r="N14" s="16">
        <v>31</v>
      </c>
      <c r="O14" s="6">
        <f t="shared" si="1"/>
        <v>4412</v>
      </c>
      <c r="P14" s="6">
        <f t="shared" si="2"/>
        <v>2582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29907</v>
      </c>
      <c r="D16" s="6">
        <f t="shared" si="3"/>
        <v>13615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4</v>
      </c>
      <c r="I16" s="6">
        <f t="shared" si="3"/>
        <v>3876</v>
      </c>
      <c r="J16" s="6">
        <f t="shared" si="3"/>
        <v>113</v>
      </c>
      <c r="K16" s="6">
        <f t="shared" si="3"/>
        <v>686</v>
      </c>
      <c r="L16" s="6">
        <f t="shared" si="3"/>
        <v>62</v>
      </c>
      <c r="M16" s="6">
        <f t="shared" si="3"/>
        <v>4741</v>
      </c>
      <c r="N16" s="6">
        <f t="shared" si="3"/>
        <v>875</v>
      </c>
      <c r="O16" s="6">
        <f t="shared" si="3"/>
        <v>19231</v>
      </c>
      <c r="P16" s="6">
        <f t="shared" si="3"/>
        <v>10676</v>
      </c>
    </row>
    <row r="18" spans="1:16" ht="10.5">
      <c r="A18" s="7">
        <v>62</v>
      </c>
      <c r="B18" s="8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0</v>
      </c>
      <c r="P18" s="6">
        <f aca="true" t="shared" si="6" ref="P18:P23">SUM(C18-O18)</f>
        <v>0</v>
      </c>
    </row>
    <row r="19" spans="1:16" ht="10.5">
      <c r="A19" s="7">
        <v>63</v>
      </c>
      <c r="B19" s="8" t="s">
        <v>47</v>
      </c>
      <c r="C19" s="6">
        <v>20</v>
      </c>
      <c r="D19" s="6">
        <v>37</v>
      </c>
      <c r="E19" s="6"/>
      <c r="F19" s="6"/>
      <c r="G19" s="6"/>
      <c r="H19" s="6"/>
      <c r="I19" s="6"/>
      <c r="J19" s="6">
        <v>9</v>
      </c>
      <c r="K19" s="6">
        <v>2</v>
      </c>
      <c r="L19" s="6"/>
      <c r="M19" s="6">
        <f t="shared" si="4"/>
        <v>11</v>
      </c>
      <c r="N19" s="6"/>
      <c r="O19" s="6">
        <f t="shared" si="5"/>
        <v>48</v>
      </c>
      <c r="P19" s="6">
        <f t="shared" si="6"/>
        <v>-28</v>
      </c>
    </row>
    <row r="20" spans="1:16" ht="10.5">
      <c r="A20" s="7">
        <v>65</v>
      </c>
      <c r="B20" s="8" t="s">
        <v>7</v>
      </c>
      <c r="C20" s="6">
        <v>3</v>
      </c>
      <c r="D20" s="6">
        <v>99</v>
      </c>
      <c r="E20" s="6"/>
      <c r="F20" s="6"/>
      <c r="G20" s="6"/>
      <c r="H20" s="6"/>
      <c r="I20" s="6"/>
      <c r="J20" s="6">
        <v>2</v>
      </c>
      <c r="K20" s="6">
        <v>3</v>
      </c>
      <c r="L20" s="6"/>
      <c r="M20" s="6">
        <f t="shared" si="4"/>
        <v>5</v>
      </c>
      <c r="N20" s="6"/>
      <c r="O20" s="6">
        <f t="shared" si="5"/>
        <v>104</v>
      </c>
      <c r="P20" s="6">
        <f t="shared" si="6"/>
        <v>-101</v>
      </c>
    </row>
    <row r="21" spans="1:16" ht="10.5">
      <c r="A21" s="7">
        <v>68</v>
      </c>
      <c r="B21" s="8" t="s">
        <v>8</v>
      </c>
      <c r="C21" s="6">
        <v>3</v>
      </c>
      <c r="D21" s="6"/>
      <c r="E21" s="6"/>
      <c r="F21" s="6"/>
      <c r="G21" s="6"/>
      <c r="H21" s="6"/>
      <c r="I21" s="6"/>
      <c r="J21" s="6"/>
      <c r="K21" s="6">
        <v>1</v>
      </c>
      <c r="L21" s="6"/>
      <c r="M21" s="6">
        <f t="shared" si="4"/>
        <v>1</v>
      </c>
      <c r="N21" s="6"/>
      <c r="O21" s="6">
        <f t="shared" si="5"/>
        <v>1</v>
      </c>
      <c r="P21" s="6">
        <f t="shared" si="6"/>
        <v>2</v>
      </c>
    </row>
    <row r="22" spans="1:16" ht="10.5">
      <c r="A22" s="7">
        <v>76</v>
      </c>
      <c r="B22" s="8" t="s">
        <v>46</v>
      </c>
      <c r="C22" s="6"/>
      <c r="D22" s="6">
        <v>25</v>
      </c>
      <c r="E22" s="6"/>
      <c r="F22" s="6"/>
      <c r="G22" s="6"/>
      <c r="H22" s="6"/>
      <c r="I22" s="6">
        <v>7</v>
      </c>
      <c r="J22" s="6">
        <v>18</v>
      </c>
      <c r="K22" s="6">
        <v>9</v>
      </c>
      <c r="L22" s="6">
        <v>2</v>
      </c>
      <c r="M22" s="6">
        <f t="shared" si="4"/>
        <v>36</v>
      </c>
      <c r="N22" s="6">
        <v>1</v>
      </c>
      <c r="O22" s="6">
        <f t="shared" si="5"/>
        <v>62</v>
      </c>
      <c r="P22" s="6">
        <f t="shared" si="6"/>
        <v>-62</v>
      </c>
    </row>
    <row r="23" spans="1:16" ht="10.5">
      <c r="A23" s="7">
        <v>94</v>
      </c>
      <c r="B23" s="8" t="s">
        <v>10</v>
      </c>
      <c r="C23" s="6">
        <v>7</v>
      </c>
      <c r="D23" s="6">
        <v>3</v>
      </c>
      <c r="E23" s="6"/>
      <c r="F23" s="6"/>
      <c r="G23" s="6"/>
      <c r="H23" s="6"/>
      <c r="I23" s="6"/>
      <c r="J23" s="6"/>
      <c r="K23" s="6">
        <v>10</v>
      </c>
      <c r="L23" s="6"/>
      <c r="M23" s="6">
        <f t="shared" si="4"/>
        <v>10</v>
      </c>
      <c r="N23" s="6"/>
      <c r="O23" s="6">
        <f t="shared" si="5"/>
        <v>13</v>
      </c>
      <c r="P23" s="6">
        <f t="shared" si="6"/>
        <v>-6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33</v>
      </c>
      <c r="D25" s="6">
        <f t="shared" si="7"/>
        <v>164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7</v>
      </c>
      <c r="J25" s="6">
        <f t="shared" si="7"/>
        <v>29</v>
      </c>
      <c r="K25" s="6">
        <f t="shared" si="7"/>
        <v>25</v>
      </c>
      <c r="L25" s="6">
        <f t="shared" si="7"/>
        <v>2</v>
      </c>
      <c r="M25" s="6">
        <f t="shared" si="7"/>
        <v>63</v>
      </c>
      <c r="N25" s="6">
        <f t="shared" si="7"/>
        <v>1</v>
      </c>
      <c r="O25" s="6">
        <f t="shared" si="7"/>
        <v>228</v>
      </c>
      <c r="P25" s="6">
        <f t="shared" si="7"/>
        <v>-195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29940</v>
      </c>
      <c r="D27" s="11">
        <f t="shared" si="8"/>
        <v>13779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4</v>
      </c>
      <c r="I27" s="11">
        <f t="shared" si="8"/>
        <v>3883</v>
      </c>
      <c r="J27" s="11">
        <f t="shared" si="8"/>
        <v>142</v>
      </c>
      <c r="K27" s="11">
        <f t="shared" si="8"/>
        <v>711</v>
      </c>
      <c r="L27" s="11">
        <f t="shared" si="8"/>
        <v>64</v>
      </c>
      <c r="M27" s="11">
        <f t="shared" si="8"/>
        <v>4804</v>
      </c>
      <c r="N27" s="11">
        <f t="shared" si="8"/>
        <v>876</v>
      </c>
      <c r="O27" s="11">
        <f t="shared" si="8"/>
        <v>19459</v>
      </c>
      <c r="P27" s="11">
        <f t="shared" si="8"/>
        <v>10481</v>
      </c>
    </row>
    <row r="28" spans="1:16" s="12" customFormat="1" ht="10.5">
      <c r="A28" s="12" t="str">
        <f>+'mayo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16">
        <v>3367</v>
      </c>
      <c r="D8" s="16">
        <v>1926</v>
      </c>
      <c r="E8" s="16"/>
      <c r="F8" s="16"/>
      <c r="G8" s="16"/>
      <c r="H8" s="16">
        <v>3</v>
      </c>
      <c r="I8" s="16">
        <v>8</v>
      </c>
      <c r="J8" s="16">
        <v>18</v>
      </c>
      <c r="K8" s="16"/>
      <c r="L8" s="16">
        <v>2</v>
      </c>
      <c r="M8" s="6">
        <f aca="true" t="shared" si="0" ref="M8:M14">SUM(E8:L8)</f>
        <v>31</v>
      </c>
      <c r="N8" s="16">
        <v>69</v>
      </c>
      <c r="O8" s="6">
        <f aca="true" t="shared" si="1" ref="O8:O14">SUM(N8+M8+D8)</f>
        <v>2026</v>
      </c>
      <c r="P8" s="6">
        <f aca="true" t="shared" si="2" ref="P8:P14">SUM(C8-O8)</f>
        <v>1341</v>
      </c>
    </row>
    <row r="9" spans="1:16" ht="10.5">
      <c r="A9" s="5">
        <v>78</v>
      </c>
      <c r="B9" s="3" t="s">
        <v>48</v>
      </c>
      <c r="C9" s="16">
        <v>7656</v>
      </c>
      <c r="D9" s="16">
        <v>2786</v>
      </c>
      <c r="E9" s="16"/>
      <c r="F9" s="16"/>
      <c r="G9" s="16"/>
      <c r="H9" s="16">
        <v>11</v>
      </c>
      <c r="I9" s="16">
        <v>1651</v>
      </c>
      <c r="J9" s="16">
        <v>13</v>
      </c>
      <c r="K9" s="16"/>
      <c r="L9" s="16">
        <v>2</v>
      </c>
      <c r="M9" s="6">
        <f t="shared" si="0"/>
        <v>1677</v>
      </c>
      <c r="N9" s="16">
        <v>133</v>
      </c>
      <c r="O9" s="6">
        <f t="shared" si="1"/>
        <v>4596</v>
      </c>
      <c r="P9" s="6">
        <f t="shared" si="2"/>
        <v>3060</v>
      </c>
    </row>
    <row r="10" spans="1:16" ht="10.5">
      <c r="A10" s="5">
        <v>80</v>
      </c>
      <c r="B10" s="3" t="s">
        <v>2</v>
      </c>
      <c r="C10" s="16">
        <v>841</v>
      </c>
      <c r="D10" s="16">
        <v>473</v>
      </c>
      <c r="E10" s="16"/>
      <c r="F10" s="16"/>
      <c r="G10" s="16"/>
      <c r="H10" s="16"/>
      <c r="I10" s="16">
        <v>73</v>
      </c>
      <c r="J10" s="16"/>
      <c r="K10" s="16">
        <v>42</v>
      </c>
      <c r="L10" s="16">
        <v>4</v>
      </c>
      <c r="M10" s="6">
        <f t="shared" si="0"/>
        <v>119</v>
      </c>
      <c r="N10" s="16">
        <v>7</v>
      </c>
      <c r="O10" s="6">
        <f t="shared" si="1"/>
        <v>599</v>
      </c>
      <c r="P10" s="6">
        <f t="shared" si="2"/>
        <v>242</v>
      </c>
    </row>
    <row r="11" spans="1:16" ht="10.5">
      <c r="A11" s="7">
        <v>81</v>
      </c>
      <c r="B11" s="8" t="s">
        <v>9</v>
      </c>
      <c r="C11" s="16">
        <v>400</v>
      </c>
      <c r="D11" s="16">
        <v>229</v>
      </c>
      <c r="E11" s="16"/>
      <c r="F11" s="16"/>
      <c r="G11" s="16"/>
      <c r="H11" s="16">
        <v>33</v>
      </c>
      <c r="I11" s="16"/>
      <c r="J11" s="16">
        <v>38</v>
      </c>
      <c r="K11" s="16"/>
      <c r="L11" s="16"/>
      <c r="M11" s="16">
        <f>SUM(E11:L11)</f>
        <v>71</v>
      </c>
      <c r="N11" s="16">
        <v>28</v>
      </c>
      <c r="O11" s="6">
        <f>SUM(N11+M11+D11)</f>
        <v>328</v>
      </c>
      <c r="P11" s="6">
        <f>SUM(C11-O11)</f>
        <v>72</v>
      </c>
    </row>
    <row r="12" spans="1:16" ht="10.5">
      <c r="A12" s="5">
        <v>88</v>
      </c>
      <c r="B12" s="3" t="s">
        <v>3</v>
      </c>
      <c r="C12" s="16">
        <v>4796</v>
      </c>
      <c r="D12" s="16">
        <v>1541</v>
      </c>
      <c r="E12" s="16"/>
      <c r="F12" s="16"/>
      <c r="G12" s="16"/>
      <c r="H12" s="16"/>
      <c r="I12" s="16">
        <v>254</v>
      </c>
      <c r="J12" s="16">
        <v>26</v>
      </c>
      <c r="K12" s="16"/>
      <c r="L12" s="16">
        <v>10</v>
      </c>
      <c r="M12" s="6">
        <f t="shared" si="0"/>
        <v>290</v>
      </c>
      <c r="N12" s="16">
        <v>449</v>
      </c>
      <c r="O12" s="6">
        <f t="shared" si="1"/>
        <v>2280</v>
      </c>
      <c r="P12" s="6">
        <f t="shared" si="2"/>
        <v>2516</v>
      </c>
    </row>
    <row r="13" spans="1:16" ht="10.5">
      <c r="A13" s="5">
        <v>99</v>
      </c>
      <c r="B13" s="3" t="s">
        <v>4</v>
      </c>
      <c r="C13" s="16">
        <v>5520</v>
      </c>
      <c r="D13" s="16">
        <v>2301</v>
      </c>
      <c r="E13" s="16"/>
      <c r="F13" s="16"/>
      <c r="G13" s="16"/>
      <c r="H13" s="16"/>
      <c r="I13" s="16">
        <v>300</v>
      </c>
      <c r="J13" s="16"/>
      <c r="K13" s="16">
        <v>780</v>
      </c>
      <c r="L13" s="16">
        <v>27</v>
      </c>
      <c r="M13" s="6">
        <f t="shared" si="0"/>
        <v>1107</v>
      </c>
      <c r="N13" s="16">
        <v>29</v>
      </c>
      <c r="O13" s="6">
        <f t="shared" si="1"/>
        <v>3437</v>
      </c>
      <c r="P13" s="6">
        <f t="shared" si="2"/>
        <v>2083</v>
      </c>
    </row>
    <row r="14" spans="1:16" ht="10.5">
      <c r="A14" s="5">
        <v>107</v>
      </c>
      <c r="B14" s="3" t="s">
        <v>5</v>
      </c>
      <c r="C14" s="16">
        <v>5609</v>
      </c>
      <c r="D14" s="16">
        <v>3182</v>
      </c>
      <c r="E14" s="16"/>
      <c r="F14" s="16"/>
      <c r="G14" s="16"/>
      <c r="H14" s="16"/>
      <c r="I14" s="16">
        <v>1346</v>
      </c>
      <c r="J14" s="16">
        <v>47</v>
      </c>
      <c r="K14" s="16"/>
      <c r="L14" s="16"/>
      <c r="M14" s="6">
        <f t="shared" si="0"/>
        <v>1393</v>
      </c>
      <c r="N14" s="16">
        <v>27</v>
      </c>
      <c r="O14" s="6">
        <f t="shared" si="1"/>
        <v>4602</v>
      </c>
      <c r="P14" s="6">
        <f t="shared" si="2"/>
        <v>1007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28189</v>
      </c>
      <c r="D16" s="6">
        <f t="shared" si="3"/>
        <v>12438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47</v>
      </c>
      <c r="I16" s="6">
        <f t="shared" si="3"/>
        <v>3632</v>
      </c>
      <c r="J16" s="6">
        <f t="shared" si="3"/>
        <v>142</v>
      </c>
      <c r="K16" s="6">
        <f t="shared" si="3"/>
        <v>822</v>
      </c>
      <c r="L16" s="6">
        <f t="shared" si="3"/>
        <v>45</v>
      </c>
      <c r="M16" s="6">
        <f t="shared" si="3"/>
        <v>4688</v>
      </c>
      <c r="N16" s="6">
        <f t="shared" si="3"/>
        <v>742</v>
      </c>
      <c r="O16" s="6">
        <f t="shared" si="3"/>
        <v>17868</v>
      </c>
      <c r="P16" s="6">
        <f t="shared" si="3"/>
        <v>10321</v>
      </c>
    </row>
    <row r="18" spans="1:16" ht="10.5">
      <c r="A18" s="7">
        <v>62</v>
      </c>
      <c r="B18" s="8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0</v>
      </c>
      <c r="P18" s="6">
        <f aca="true" t="shared" si="6" ref="P18:P23">SUM(C18-O18)</f>
        <v>0</v>
      </c>
    </row>
    <row r="19" spans="1:16" ht="10.5">
      <c r="A19" s="7">
        <v>63</v>
      </c>
      <c r="B19" s="8" t="s">
        <v>47</v>
      </c>
      <c r="C19" s="6">
        <v>14</v>
      </c>
      <c r="D19" s="6">
        <v>28</v>
      </c>
      <c r="E19" s="6"/>
      <c r="F19" s="6"/>
      <c r="G19" s="6"/>
      <c r="H19" s="6"/>
      <c r="I19" s="6">
        <v>11</v>
      </c>
      <c r="J19" s="6">
        <v>6</v>
      </c>
      <c r="K19" s="6">
        <v>6</v>
      </c>
      <c r="L19" s="6"/>
      <c r="M19" s="6">
        <f t="shared" si="4"/>
        <v>23</v>
      </c>
      <c r="N19" s="6"/>
      <c r="O19" s="6">
        <f t="shared" si="5"/>
        <v>51</v>
      </c>
      <c r="P19" s="6">
        <f t="shared" si="6"/>
        <v>-37</v>
      </c>
    </row>
    <row r="20" spans="1:16" ht="10.5">
      <c r="A20" s="7">
        <v>65</v>
      </c>
      <c r="B20" s="8" t="s">
        <v>7</v>
      </c>
      <c r="C20" s="6">
        <v>9</v>
      </c>
      <c r="D20" s="6">
        <v>70</v>
      </c>
      <c r="E20" s="6"/>
      <c r="F20" s="6"/>
      <c r="G20" s="6"/>
      <c r="H20" s="6"/>
      <c r="I20" s="6"/>
      <c r="J20" s="6"/>
      <c r="K20" s="6">
        <v>3</v>
      </c>
      <c r="L20" s="6"/>
      <c r="M20" s="6">
        <f t="shared" si="4"/>
        <v>3</v>
      </c>
      <c r="N20" s="6"/>
      <c r="O20" s="6">
        <f t="shared" si="5"/>
        <v>73</v>
      </c>
      <c r="P20" s="6">
        <f t="shared" si="6"/>
        <v>-64</v>
      </c>
    </row>
    <row r="21" spans="1:16" ht="10.5">
      <c r="A21" s="7">
        <v>68</v>
      </c>
      <c r="B21" s="8" t="s">
        <v>8</v>
      </c>
      <c r="C21" s="6">
        <v>5</v>
      </c>
      <c r="D21" s="6">
        <v>4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4</v>
      </c>
      <c r="P21" s="6">
        <f t="shared" si="6"/>
        <v>1</v>
      </c>
    </row>
    <row r="22" spans="1:16" ht="10.5">
      <c r="A22" s="7">
        <v>76</v>
      </c>
      <c r="B22" s="8" t="s">
        <v>46</v>
      </c>
      <c r="C22" s="6"/>
      <c r="D22" s="6">
        <v>14</v>
      </c>
      <c r="E22" s="6"/>
      <c r="F22" s="6"/>
      <c r="G22" s="6"/>
      <c r="H22" s="6"/>
      <c r="I22" s="6">
        <v>5</v>
      </c>
      <c r="J22" s="6">
        <v>14</v>
      </c>
      <c r="K22" s="6">
        <v>15</v>
      </c>
      <c r="L22" s="6"/>
      <c r="M22" s="6">
        <f t="shared" si="4"/>
        <v>34</v>
      </c>
      <c r="N22" s="6"/>
      <c r="O22" s="6">
        <f t="shared" si="5"/>
        <v>48</v>
      </c>
      <c r="P22" s="6">
        <f t="shared" si="6"/>
        <v>-48</v>
      </c>
    </row>
    <row r="23" spans="1:16" ht="10.5">
      <c r="A23" s="7">
        <v>94</v>
      </c>
      <c r="B23" s="8" t="s">
        <v>10</v>
      </c>
      <c r="C23" s="6">
        <v>5</v>
      </c>
      <c r="D23" s="6">
        <v>2</v>
      </c>
      <c r="E23" s="6"/>
      <c r="F23" s="6"/>
      <c r="G23" s="6"/>
      <c r="H23" s="6"/>
      <c r="I23" s="6"/>
      <c r="J23" s="6"/>
      <c r="K23" s="6"/>
      <c r="L23" s="6">
        <v>10</v>
      </c>
      <c r="M23" s="6">
        <f t="shared" si="4"/>
        <v>10</v>
      </c>
      <c r="N23" s="6"/>
      <c r="O23" s="6">
        <f t="shared" si="5"/>
        <v>12</v>
      </c>
      <c r="P23" s="6">
        <f t="shared" si="6"/>
        <v>-7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33</v>
      </c>
      <c r="D25" s="6">
        <f t="shared" si="7"/>
        <v>118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16</v>
      </c>
      <c r="J25" s="6">
        <f t="shared" si="7"/>
        <v>20</v>
      </c>
      <c r="K25" s="6">
        <f t="shared" si="7"/>
        <v>24</v>
      </c>
      <c r="L25" s="6">
        <f t="shared" si="7"/>
        <v>10</v>
      </c>
      <c r="M25" s="6">
        <f t="shared" si="7"/>
        <v>70</v>
      </c>
      <c r="N25" s="6">
        <f t="shared" si="7"/>
        <v>0</v>
      </c>
      <c r="O25" s="6">
        <f t="shared" si="7"/>
        <v>188</v>
      </c>
      <c r="P25" s="6">
        <f t="shared" si="7"/>
        <v>-155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28222</v>
      </c>
      <c r="D27" s="11">
        <f t="shared" si="8"/>
        <v>12556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47</v>
      </c>
      <c r="I27" s="11">
        <f t="shared" si="8"/>
        <v>3648</v>
      </c>
      <c r="J27" s="11">
        <f t="shared" si="8"/>
        <v>162</v>
      </c>
      <c r="K27" s="11">
        <f t="shared" si="8"/>
        <v>846</v>
      </c>
      <c r="L27" s="11">
        <f t="shared" si="8"/>
        <v>55</v>
      </c>
      <c r="M27" s="11">
        <f t="shared" si="8"/>
        <v>4758</v>
      </c>
      <c r="N27" s="11">
        <f t="shared" si="8"/>
        <v>742</v>
      </c>
      <c r="O27" s="11">
        <f t="shared" si="8"/>
        <v>18056</v>
      </c>
      <c r="P27" s="11">
        <f t="shared" si="8"/>
        <v>10166</v>
      </c>
    </row>
    <row r="28" spans="1:16" s="12" customFormat="1" ht="10.5">
      <c r="A28" s="12" t="str">
        <f>+'junio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16">
        <v>3312</v>
      </c>
      <c r="D8" s="16">
        <v>1901</v>
      </c>
      <c r="E8" s="16"/>
      <c r="F8" s="16"/>
      <c r="G8" s="16"/>
      <c r="H8" s="16"/>
      <c r="I8" s="16">
        <v>409</v>
      </c>
      <c r="J8" s="16">
        <v>12</v>
      </c>
      <c r="K8" s="16"/>
      <c r="L8" s="16">
        <v>6</v>
      </c>
      <c r="M8" s="6">
        <f aca="true" t="shared" si="0" ref="M8:M14">SUM(E8:L8)</f>
        <v>427</v>
      </c>
      <c r="N8" s="16">
        <v>54</v>
      </c>
      <c r="O8" s="6">
        <f aca="true" t="shared" si="1" ref="O8:O14">SUM(N8+M8+D8)</f>
        <v>2382</v>
      </c>
      <c r="P8" s="6">
        <f aca="true" t="shared" si="2" ref="P8:P14">SUM(C8-O8)</f>
        <v>930</v>
      </c>
    </row>
    <row r="9" spans="1:16" ht="10.5">
      <c r="A9" s="5">
        <v>78</v>
      </c>
      <c r="B9" s="3" t="s">
        <v>48</v>
      </c>
      <c r="C9" s="16">
        <v>6824</v>
      </c>
      <c r="D9" s="16">
        <v>2886</v>
      </c>
      <c r="E9" s="16"/>
      <c r="F9" s="16"/>
      <c r="G9" s="16"/>
      <c r="H9" s="16">
        <v>1</v>
      </c>
      <c r="I9" s="16">
        <v>676</v>
      </c>
      <c r="J9" s="16">
        <v>9</v>
      </c>
      <c r="K9" s="16"/>
      <c r="L9" s="16">
        <v>6</v>
      </c>
      <c r="M9" s="6">
        <f t="shared" si="0"/>
        <v>692</v>
      </c>
      <c r="N9" s="16">
        <v>156</v>
      </c>
      <c r="O9" s="6">
        <f t="shared" si="1"/>
        <v>3734</v>
      </c>
      <c r="P9" s="6">
        <f t="shared" si="2"/>
        <v>3090</v>
      </c>
    </row>
    <row r="10" spans="1:16" ht="10.5">
      <c r="A10" s="5">
        <v>80</v>
      </c>
      <c r="B10" s="3" t="s">
        <v>2</v>
      </c>
      <c r="C10" s="16">
        <v>847</v>
      </c>
      <c r="D10" s="16">
        <v>434</v>
      </c>
      <c r="E10" s="16"/>
      <c r="F10" s="16"/>
      <c r="G10" s="16"/>
      <c r="H10" s="16"/>
      <c r="I10" s="16">
        <v>79</v>
      </c>
      <c r="J10" s="16"/>
      <c r="K10" s="16">
        <v>66</v>
      </c>
      <c r="L10" s="16">
        <v>4</v>
      </c>
      <c r="M10" s="6">
        <f t="shared" si="0"/>
        <v>149</v>
      </c>
      <c r="N10" s="16">
        <v>10</v>
      </c>
      <c r="O10" s="6">
        <f t="shared" si="1"/>
        <v>593</v>
      </c>
      <c r="P10" s="6">
        <f t="shared" si="2"/>
        <v>254</v>
      </c>
    </row>
    <row r="11" spans="1:16" ht="10.5">
      <c r="A11" s="7">
        <v>81</v>
      </c>
      <c r="B11" s="8" t="s">
        <v>9</v>
      </c>
      <c r="C11" s="16">
        <v>362</v>
      </c>
      <c r="D11" s="16">
        <v>276</v>
      </c>
      <c r="E11" s="16"/>
      <c r="F11" s="16"/>
      <c r="G11" s="16"/>
      <c r="H11" s="16">
        <v>2</v>
      </c>
      <c r="I11" s="16"/>
      <c r="J11" s="16">
        <v>1</v>
      </c>
      <c r="K11" s="16"/>
      <c r="L11" s="16"/>
      <c r="M11" s="6">
        <f>SUM(E11:L11)</f>
        <v>3</v>
      </c>
      <c r="N11" s="16">
        <v>40</v>
      </c>
      <c r="O11" s="6">
        <f>SUM(N11+M11+D11)</f>
        <v>319</v>
      </c>
      <c r="P11" s="6">
        <f>SUM(C11-O11)</f>
        <v>43</v>
      </c>
    </row>
    <row r="12" spans="1:16" ht="10.5">
      <c r="A12" s="5">
        <v>88</v>
      </c>
      <c r="B12" s="3" t="s">
        <v>3</v>
      </c>
      <c r="C12" s="16">
        <v>4992</v>
      </c>
      <c r="D12" s="16">
        <v>1984</v>
      </c>
      <c r="E12" s="16"/>
      <c r="F12" s="16"/>
      <c r="G12" s="16"/>
      <c r="H12" s="16">
        <v>2</v>
      </c>
      <c r="I12" s="16">
        <v>290</v>
      </c>
      <c r="J12" s="16">
        <v>34</v>
      </c>
      <c r="K12" s="16"/>
      <c r="L12" s="16">
        <v>6</v>
      </c>
      <c r="M12" s="6">
        <f t="shared" si="0"/>
        <v>332</v>
      </c>
      <c r="N12" s="16">
        <v>474</v>
      </c>
      <c r="O12" s="6">
        <f t="shared" si="1"/>
        <v>2790</v>
      </c>
      <c r="P12" s="6">
        <f t="shared" si="2"/>
        <v>2202</v>
      </c>
    </row>
    <row r="13" spans="1:16" ht="10.5">
      <c r="A13" s="5">
        <v>99</v>
      </c>
      <c r="B13" s="3" t="s">
        <v>4</v>
      </c>
      <c r="C13" s="16">
        <v>5735</v>
      </c>
      <c r="D13" s="16">
        <v>2200</v>
      </c>
      <c r="E13" s="16"/>
      <c r="F13" s="16"/>
      <c r="G13" s="16"/>
      <c r="H13" s="16"/>
      <c r="I13" s="16">
        <v>288</v>
      </c>
      <c r="J13" s="16"/>
      <c r="K13" s="16">
        <v>614</v>
      </c>
      <c r="L13" s="16">
        <v>34</v>
      </c>
      <c r="M13" s="6">
        <f t="shared" si="0"/>
        <v>936</v>
      </c>
      <c r="N13" s="16">
        <v>27</v>
      </c>
      <c r="O13" s="6">
        <f t="shared" si="1"/>
        <v>3163</v>
      </c>
      <c r="P13" s="6">
        <f t="shared" si="2"/>
        <v>2572</v>
      </c>
    </row>
    <row r="14" spans="1:16" ht="10.5">
      <c r="A14" s="5">
        <v>107</v>
      </c>
      <c r="B14" s="3" t="s">
        <v>5</v>
      </c>
      <c r="C14" s="16">
        <v>4876</v>
      </c>
      <c r="D14" s="16">
        <v>3669</v>
      </c>
      <c r="E14" s="16"/>
      <c r="F14" s="16"/>
      <c r="G14" s="16"/>
      <c r="H14" s="16"/>
      <c r="I14" s="16">
        <v>2568</v>
      </c>
      <c r="J14" s="16">
        <v>44</v>
      </c>
      <c r="K14" s="16"/>
      <c r="L14" s="16">
        <v>3</v>
      </c>
      <c r="M14" s="6">
        <f t="shared" si="0"/>
        <v>2615</v>
      </c>
      <c r="N14" s="16">
        <v>17</v>
      </c>
      <c r="O14" s="6">
        <f t="shared" si="1"/>
        <v>6301</v>
      </c>
      <c r="P14" s="6">
        <f t="shared" si="2"/>
        <v>-1425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26948</v>
      </c>
      <c r="D16" s="6">
        <f t="shared" si="3"/>
        <v>13350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5</v>
      </c>
      <c r="I16" s="6">
        <f t="shared" si="3"/>
        <v>4310</v>
      </c>
      <c r="J16" s="6">
        <f t="shared" si="3"/>
        <v>100</v>
      </c>
      <c r="K16" s="6">
        <f t="shared" si="3"/>
        <v>680</v>
      </c>
      <c r="L16" s="6">
        <f t="shared" si="3"/>
        <v>59</v>
      </c>
      <c r="M16" s="6">
        <f t="shared" si="3"/>
        <v>5154</v>
      </c>
      <c r="N16" s="6">
        <f t="shared" si="3"/>
        <v>778</v>
      </c>
      <c r="O16" s="6">
        <f t="shared" si="3"/>
        <v>19282</v>
      </c>
      <c r="P16" s="6">
        <f t="shared" si="3"/>
        <v>7666</v>
      </c>
    </row>
    <row r="18" spans="1:16" ht="10.5">
      <c r="A18" s="7">
        <v>62</v>
      </c>
      <c r="B18" s="8" t="s">
        <v>6</v>
      </c>
      <c r="C18" s="6"/>
      <c r="D18" s="6">
        <v>1</v>
      </c>
      <c r="E18" s="6"/>
      <c r="F18" s="6"/>
      <c r="G18" s="6"/>
      <c r="H18" s="6"/>
      <c r="I18" s="6"/>
      <c r="J18" s="6">
        <v>1</v>
      </c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2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47</v>
      </c>
      <c r="C19" s="6">
        <v>18</v>
      </c>
      <c r="D19" s="6">
        <v>33</v>
      </c>
      <c r="E19" s="6"/>
      <c r="F19" s="6"/>
      <c r="G19" s="6"/>
      <c r="H19" s="6"/>
      <c r="I19" s="6">
        <v>2</v>
      </c>
      <c r="J19" s="6">
        <v>5</v>
      </c>
      <c r="K19" s="6">
        <v>2</v>
      </c>
      <c r="L19" s="6"/>
      <c r="M19" s="6">
        <f t="shared" si="4"/>
        <v>9</v>
      </c>
      <c r="N19" s="6"/>
      <c r="O19" s="6">
        <f t="shared" si="5"/>
        <v>42</v>
      </c>
      <c r="P19" s="6">
        <f t="shared" si="6"/>
        <v>-24</v>
      </c>
    </row>
    <row r="20" spans="1:16" ht="10.5">
      <c r="A20" s="7">
        <v>65</v>
      </c>
      <c r="B20" s="8" t="s">
        <v>7</v>
      </c>
      <c r="C20" s="6">
        <v>10</v>
      </c>
      <c r="D20" s="6">
        <v>66</v>
      </c>
      <c r="E20" s="6"/>
      <c r="F20" s="6"/>
      <c r="G20" s="6"/>
      <c r="H20" s="6"/>
      <c r="I20" s="6"/>
      <c r="J20" s="6">
        <v>1</v>
      </c>
      <c r="K20" s="6">
        <v>9</v>
      </c>
      <c r="L20" s="6"/>
      <c r="M20" s="6">
        <f t="shared" si="4"/>
        <v>10</v>
      </c>
      <c r="N20" s="6"/>
      <c r="O20" s="6">
        <f t="shared" si="5"/>
        <v>76</v>
      </c>
      <c r="P20" s="6">
        <f t="shared" si="6"/>
        <v>-66</v>
      </c>
    </row>
    <row r="21" spans="1:16" ht="10.5">
      <c r="A21" s="7">
        <v>68</v>
      </c>
      <c r="B21" s="8" t="s">
        <v>8</v>
      </c>
      <c r="C21" s="6">
        <v>9</v>
      </c>
      <c r="D21" s="6">
        <v>4</v>
      </c>
      <c r="E21" s="6"/>
      <c r="F21" s="6"/>
      <c r="G21" s="6"/>
      <c r="H21" s="6"/>
      <c r="I21" s="6"/>
      <c r="J21" s="6">
        <v>5</v>
      </c>
      <c r="K21" s="6"/>
      <c r="L21" s="6"/>
      <c r="M21" s="6">
        <f t="shared" si="4"/>
        <v>5</v>
      </c>
      <c r="N21" s="6"/>
      <c r="O21" s="6">
        <f t="shared" si="5"/>
        <v>9</v>
      </c>
      <c r="P21" s="6">
        <f t="shared" si="6"/>
        <v>0</v>
      </c>
    </row>
    <row r="22" spans="1:16" ht="10.5">
      <c r="A22" s="7">
        <v>76</v>
      </c>
      <c r="B22" s="8" t="s">
        <v>46</v>
      </c>
      <c r="C22" s="6"/>
      <c r="D22" s="6">
        <v>13</v>
      </c>
      <c r="E22" s="6"/>
      <c r="F22" s="6"/>
      <c r="G22" s="6"/>
      <c r="H22" s="6"/>
      <c r="I22" s="6">
        <v>5</v>
      </c>
      <c r="J22" s="6">
        <v>23</v>
      </c>
      <c r="K22" s="6">
        <v>8</v>
      </c>
      <c r="L22" s="6"/>
      <c r="M22" s="6">
        <f t="shared" si="4"/>
        <v>36</v>
      </c>
      <c r="N22" s="6"/>
      <c r="O22" s="6">
        <f t="shared" si="5"/>
        <v>49</v>
      </c>
      <c r="P22" s="6">
        <f t="shared" si="6"/>
        <v>-49</v>
      </c>
    </row>
    <row r="23" spans="1:16" ht="10.5">
      <c r="A23" s="7">
        <v>94</v>
      </c>
      <c r="B23" s="8" t="s">
        <v>10</v>
      </c>
      <c r="C23" s="6">
        <v>2</v>
      </c>
      <c r="D23" s="6">
        <v>1</v>
      </c>
      <c r="E23" s="6"/>
      <c r="F23" s="6"/>
      <c r="G23" s="6"/>
      <c r="H23" s="6"/>
      <c r="I23" s="6"/>
      <c r="J23" s="6"/>
      <c r="K23" s="6">
        <v>3</v>
      </c>
      <c r="L23" s="6"/>
      <c r="M23" s="6">
        <f t="shared" si="4"/>
        <v>3</v>
      </c>
      <c r="N23" s="6"/>
      <c r="O23" s="6">
        <f t="shared" si="5"/>
        <v>4</v>
      </c>
      <c r="P23" s="6">
        <f t="shared" si="6"/>
        <v>-2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39</v>
      </c>
      <c r="D25" s="6">
        <f t="shared" si="7"/>
        <v>118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7</v>
      </c>
      <c r="J25" s="6">
        <f t="shared" si="7"/>
        <v>35</v>
      </c>
      <c r="K25" s="6">
        <f t="shared" si="7"/>
        <v>22</v>
      </c>
      <c r="L25" s="6">
        <f t="shared" si="7"/>
        <v>0</v>
      </c>
      <c r="M25" s="6">
        <f t="shared" si="7"/>
        <v>64</v>
      </c>
      <c r="N25" s="6">
        <f t="shared" si="7"/>
        <v>0</v>
      </c>
      <c r="O25" s="6">
        <f t="shared" si="7"/>
        <v>182</v>
      </c>
      <c r="P25" s="6">
        <f t="shared" si="7"/>
        <v>-143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26987</v>
      </c>
      <c r="D27" s="11">
        <f t="shared" si="8"/>
        <v>13468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5</v>
      </c>
      <c r="I27" s="11">
        <f t="shared" si="8"/>
        <v>4317</v>
      </c>
      <c r="J27" s="11">
        <f t="shared" si="8"/>
        <v>135</v>
      </c>
      <c r="K27" s="11">
        <f t="shared" si="8"/>
        <v>702</v>
      </c>
      <c r="L27" s="11">
        <f t="shared" si="8"/>
        <v>59</v>
      </c>
      <c r="M27" s="11">
        <f t="shared" si="8"/>
        <v>5218</v>
      </c>
      <c r="N27" s="11">
        <f t="shared" si="8"/>
        <v>778</v>
      </c>
      <c r="O27" s="11">
        <f t="shared" si="8"/>
        <v>19464</v>
      </c>
      <c r="P27" s="11">
        <f t="shared" si="8"/>
        <v>7523</v>
      </c>
    </row>
    <row r="28" spans="1:16" s="12" customFormat="1" ht="10.5">
      <c r="A28" s="12" t="str">
        <f>+'julio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showGridLines="0" zoomScale="67" zoomScaleNormal="67" zoomScalePageLayoutView="0" workbookViewId="0" topLeftCell="A1">
      <selection activeCell="A2" sqref="A2:P2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59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4961</v>
      </c>
      <c r="D8" s="6">
        <v>2428</v>
      </c>
      <c r="E8" s="6"/>
      <c r="F8" s="6"/>
      <c r="G8" s="6"/>
      <c r="H8" s="6">
        <v>3</v>
      </c>
      <c r="I8" s="6">
        <v>552</v>
      </c>
      <c r="J8" s="6">
        <v>20</v>
      </c>
      <c r="K8" s="6"/>
      <c r="L8" s="6">
        <v>3</v>
      </c>
      <c r="M8" s="16">
        <f aca="true" t="shared" si="0" ref="M8:M14">SUM(E8:L8)</f>
        <v>578</v>
      </c>
      <c r="N8" s="16">
        <v>66</v>
      </c>
      <c r="O8" s="16">
        <f aca="true" t="shared" si="1" ref="O8:O14">SUM(N8+M8+D8)</f>
        <v>3072</v>
      </c>
      <c r="P8" s="6">
        <f aca="true" t="shared" si="2" ref="P8:P14">SUM(C8-O8)</f>
        <v>1889</v>
      </c>
    </row>
    <row r="9" spans="1:16" ht="10.5">
      <c r="A9" s="5">
        <v>78</v>
      </c>
      <c r="B9" s="3" t="s">
        <v>48</v>
      </c>
      <c r="C9" s="6">
        <v>8989</v>
      </c>
      <c r="D9" s="6">
        <v>6259</v>
      </c>
      <c r="E9" s="6"/>
      <c r="F9" s="6"/>
      <c r="G9" s="6"/>
      <c r="H9" s="6"/>
      <c r="I9" s="6">
        <v>1701</v>
      </c>
      <c r="J9" s="6">
        <v>7</v>
      </c>
      <c r="K9" s="6"/>
      <c r="L9" s="6">
        <v>6</v>
      </c>
      <c r="M9" s="16">
        <f t="shared" si="0"/>
        <v>1714</v>
      </c>
      <c r="N9" s="16">
        <v>143</v>
      </c>
      <c r="O9" s="16">
        <f t="shared" si="1"/>
        <v>8116</v>
      </c>
      <c r="P9" s="6">
        <f t="shared" si="2"/>
        <v>873</v>
      </c>
    </row>
    <row r="10" spans="1:16" ht="10.5">
      <c r="A10" s="5">
        <v>80</v>
      </c>
      <c r="B10" s="3" t="s">
        <v>2</v>
      </c>
      <c r="C10" s="6">
        <v>1148</v>
      </c>
      <c r="D10" s="6">
        <v>896</v>
      </c>
      <c r="E10" s="6"/>
      <c r="F10" s="6"/>
      <c r="G10" s="6"/>
      <c r="H10" s="6"/>
      <c r="I10" s="6"/>
      <c r="J10" s="6"/>
      <c r="K10" s="6"/>
      <c r="L10" s="6">
        <v>9</v>
      </c>
      <c r="M10" s="16">
        <f t="shared" si="0"/>
        <v>9</v>
      </c>
      <c r="N10" s="16">
        <v>7</v>
      </c>
      <c r="O10" s="16">
        <f t="shared" si="1"/>
        <v>912</v>
      </c>
      <c r="P10" s="6">
        <f t="shared" si="2"/>
        <v>236</v>
      </c>
    </row>
    <row r="11" spans="1:16" ht="10.5">
      <c r="A11" s="7">
        <v>81</v>
      </c>
      <c r="B11" s="8" t="s">
        <v>9</v>
      </c>
      <c r="C11" s="6">
        <v>633</v>
      </c>
      <c r="D11" s="6">
        <v>640</v>
      </c>
      <c r="E11" s="6"/>
      <c r="F11" s="6"/>
      <c r="G11" s="6"/>
      <c r="H11" s="6"/>
      <c r="I11" s="6"/>
      <c r="J11" s="6"/>
      <c r="K11" s="6"/>
      <c r="L11" s="6"/>
      <c r="M11" s="16">
        <f>SUM(E11:L11)</f>
        <v>0</v>
      </c>
      <c r="N11" s="16">
        <v>109</v>
      </c>
      <c r="O11" s="16">
        <f>SUM(N11+M11+D11)</f>
        <v>749</v>
      </c>
      <c r="P11" s="6">
        <f>SUM(C11-O11)</f>
        <v>-116</v>
      </c>
    </row>
    <row r="12" spans="1:16" ht="10.5">
      <c r="A12" s="5">
        <v>88</v>
      </c>
      <c r="B12" s="3" t="s">
        <v>3</v>
      </c>
      <c r="C12" s="6">
        <v>5958</v>
      </c>
      <c r="D12" s="6">
        <v>2822</v>
      </c>
      <c r="E12" s="6"/>
      <c r="F12" s="6"/>
      <c r="G12" s="6"/>
      <c r="H12" s="6">
        <v>2</v>
      </c>
      <c r="I12" s="6">
        <v>268</v>
      </c>
      <c r="J12" s="6">
        <v>19</v>
      </c>
      <c r="K12" s="6"/>
      <c r="L12" s="6">
        <v>4</v>
      </c>
      <c r="M12" s="16">
        <f t="shared" si="0"/>
        <v>293</v>
      </c>
      <c r="N12" s="16">
        <v>489</v>
      </c>
      <c r="O12" s="16">
        <f t="shared" si="1"/>
        <v>3604</v>
      </c>
      <c r="P12" s="6">
        <f t="shared" si="2"/>
        <v>2354</v>
      </c>
    </row>
    <row r="13" spans="1:16" ht="10.5">
      <c r="A13" s="5">
        <v>99</v>
      </c>
      <c r="B13" s="3" t="s">
        <v>4</v>
      </c>
      <c r="C13" s="6">
        <v>8083</v>
      </c>
      <c r="D13" s="6">
        <v>4776</v>
      </c>
      <c r="E13" s="6"/>
      <c r="F13" s="6"/>
      <c r="G13" s="6"/>
      <c r="H13" s="6"/>
      <c r="I13" s="6"/>
      <c r="J13" s="6"/>
      <c r="K13" s="6"/>
      <c r="L13" s="6">
        <v>48</v>
      </c>
      <c r="M13" s="16">
        <f t="shared" si="0"/>
        <v>48</v>
      </c>
      <c r="N13" s="16">
        <v>35</v>
      </c>
      <c r="O13" s="16">
        <f t="shared" si="1"/>
        <v>4859</v>
      </c>
      <c r="P13" s="6">
        <f t="shared" si="2"/>
        <v>3224</v>
      </c>
    </row>
    <row r="14" spans="1:16" ht="10.5">
      <c r="A14" s="5">
        <v>107</v>
      </c>
      <c r="B14" s="3" t="s">
        <v>5</v>
      </c>
      <c r="C14" s="6">
        <v>6251</v>
      </c>
      <c r="D14" s="6">
        <v>7332</v>
      </c>
      <c r="E14" s="6"/>
      <c r="F14" s="6"/>
      <c r="G14" s="6"/>
      <c r="H14" s="6"/>
      <c r="I14" s="6">
        <v>1511</v>
      </c>
      <c r="J14" s="6">
        <v>47</v>
      </c>
      <c r="K14" s="6"/>
      <c r="L14" s="6"/>
      <c r="M14" s="16">
        <f t="shared" si="0"/>
        <v>1558</v>
      </c>
      <c r="N14" s="16">
        <v>29</v>
      </c>
      <c r="O14" s="16">
        <f t="shared" si="1"/>
        <v>8919</v>
      </c>
      <c r="P14" s="6">
        <f t="shared" si="2"/>
        <v>-2668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16"/>
      <c r="N15" s="16"/>
      <c r="O15" s="16"/>
      <c r="P15" s="6"/>
    </row>
    <row r="16" spans="2:16" ht="10.5">
      <c r="B16" s="3" t="s">
        <v>25</v>
      </c>
      <c r="C16" s="6">
        <f aca="true" t="shared" si="3" ref="C16:P16">SUM(C8:C14)</f>
        <v>36023</v>
      </c>
      <c r="D16" s="6">
        <f t="shared" si="3"/>
        <v>25153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5</v>
      </c>
      <c r="I16" s="6">
        <f t="shared" si="3"/>
        <v>4032</v>
      </c>
      <c r="J16" s="6">
        <f t="shared" si="3"/>
        <v>93</v>
      </c>
      <c r="K16" s="6">
        <f t="shared" si="3"/>
        <v>0</v>
      </c>
      <c r="L16" s="6">
        <f t="shared" si="3"/>
        <v>70</v>
      </c>
      <c r="M16" s="6">
        <f t="shared" si="3"/>
        <v>4200</v>
      </c>
      <c r="N16" s="6">
        <f t="shared" si="3"/>
        <v>878</v>
      </c>
      <c r="O16" s="6">
        <f t="shared" si="3"/>
        <v>30231</v>
      </c>
      <c r="P16" s="6">
        <f t="shared" si="3"/>
        <v>5792</v>
      </c>
    </row>
    <row r="18" spans="1:16" ht="10.5">
      <c r="A18" s="7">
        <v>62</v>
      </c>
      <c r="B18" s="8" t="s">
        <v>6</v>
      </c>
      <c r="C18" s="6"/>
      <c r="D18" s="6">
        <v>1</v>
      </c>
      <c r="E18" s="6"/>
      <c r="F18" s="6"/>
      <c r="G18" s="6"/>
      <c r="H18" s="6"/>
      <c r="I18" s="6">
        <v>1</v>
      </c>
      <c r="J18" s="6"/>
      <c r="K18" s="6"/>
      <c r="L18" s="6"/>
      <c r="M18" s="6">
        <f aca="true" t="shared" si="4" ref="M18:M23">SUM(E18:L18)</f>
        <v>1</v>
      </c>
      <c r="N18" s="6"/>
      <c r="O18" s="6">
        <f aca="true" t="shared" si="5" ref="O18:O23">SUM(N18+M18+D18)</f>
        <v>2</v>
      </c>
      <c r="P18" s="6">
        <f aca="true" t="shared" si="6" ref="P18:P23">SUM(C18-O18)</f>
        <v>-2</v>
      </c>
    </row>
    <row r="19" spans="1:16" ht="10.5">
      <c r="A19" s="7">
        <v>63</v>
      </c>
      <c r="B19" s="8" t="s">
        <v>47</v>
      </c>
      <c r="C19" s="6">
        <v>16</v>
      </c>
      <c r="D19" s="6">
        <v>28</v>
      </c>
      <c r="E19" s="6"/>
      <c r="F19" s="6"/>
      <c r="G19" s="6"/>
      <c r="H19" s="6"/>
      <c r="I19" s="6">
        <v>1</v>
      </c>
      <c r="J19" s="6">
        <v>5</v>
      </c>
      <c r="K19" s="6">
        <v>1</v>
      </c>
      <c r="L19" s="6"/>
      <c r="M19" s="6">
        <f t="shared" si="4"/>
        <v>7</v>
      </c>
      <c r="N19" s="6"/>
      <c r="O19" s="6">
        <f t="shared" si="5"/>
        <v>35</v>
      </c>
      <c r="P19" s="6">
        <f t="shared" si="6"/>
        <v>-19</v>
      </c>
    </row>
    <row r="20" spans="1:16" ht="10.5">
      <c r="A20" s="7">
        <v>65</v>
      </c>
      <c r="B20" s="8" t="s">
        <v>7</v>
      </c>
      <c r="C20" s="6">
        <v>6</v>
      </c>
      <c r="D20" s="6">
        <v>101</v>
      </c>
      <c r="E20" s="6"/>
      <c r="F20" s="6"/>
      <c r="G20" s="6"/>
      <c r="H20" s="6"/>
      <c r="I20" s="6"/>
      <c r="J20" s="6"/>
      <c r="K20" s="6">
        <v>4</v>
      </c>
      <c r="L20" s="6"/>
      <c r="M20" s="6">
        <f t="shared" si="4"/>
        <v>4</v>
      </c>
      <c r="N20" s="6"/>
      <c r="O20" s="6">
        <f t="shared" si="5"/>
        <v>105</v>
      </c>
      <c r="P20" s="6">
        <f t="shared" si="6"/>
        <v>-99</v>
      </c>
    </row>
    <row r="21" spans="1:16" ht="10.5">
      <c r="A21" s="7">
        <v>68</v>
      </c>
      <c r="B21" s="8" t="s">
        <v>8</v>
      </c>
      <c r="C21" s="6">
        <v>9</v>
      </c>
      <c r="D21" s="6">
        <v>5</v>
      </c>
      <c r="E21" s="6"/>
      <c r="F21" s="6"/>
      <c r="G21" s="6"/>
      <c r="H21" s="6"/>
      <c r="I21" s="6"/>
      <c r="J21" s="6"/>
      <c r="K21" s="6">
        <v>1</v>
      </c>
      <c r="L21" s="6"/>
      <c r="M21" s="6">
        <f t="shared" si="4"/>
        <v>1</v>
      </c>
      <c r="N21" s="6"/>
      <c r="O21" s="6">
        <f t="shared" si="5"/>
        <v>6</v>
      </c>
      <c r="P21" s="6">
        <f t="shared" si="6"/>
        <v>3</v>
      </c>
    </row>
    <row r="22" spans="1:16" ht="10.5">
      <c r="A22" s="7">
        <v>76</v>
      </c>
      <c r="B22" s="8" t="s">
        <v>46</v>
      </c>
      <c r="C22" s="6"/>
      <c r="D22" s="6">
        <v>39</v>
      </c>
      <c r="E22" s="6"/>
      <c r="F22" s="6"/>
      <c r="G22" s="6"/>
      <c r="H22" s="6"/>
      <c r="I22" s="6">
        <v>10</v>
      </c>
      <c r="J22" s="6">
        <v>22</v>
      </c>
      <c r="K22" s="6">
        <v>2</v>
      </c>
      <c r="L22" s="6"/>
      <c r="M22" s="6">
        <f t="shared" si="4"/>
        <v>34</v>
      </c>
      <c r="N22" s="6"/>
      <c r="O22" s="6">
        <f t="shared" si="5"/>
        <v>73</v>
      </c>
      <c r="P22" s="6">
        <f t="shared" si="6"/>
        <v>-73</v>
      </c>
    </row>
    <row r="23" spans="1:16" ht="10.5">
      <c r="A23" s="7">
        <v>94</v>
      </c>
      <c r="B23" s="8" t="s">
        <v>10</v>
      </c>
      <c r="C23" s="6">
        <v>4</v>
      </c>
      <c r="D23" s="6">
        <v>2</v>
      </c>
      <c r="E23" s="6"/>
      <c r="F23" s="6"/>
      <c r="G23" s="6"/>
      <c r="H23" s="6"/>
      <c r="I23" s="6"/>
      <c r="J23" s="6"/>
      <c r="K23" s="6"/>
      <c r="L23" s="6">
        <v>3</v>
      </c>
      <c r="M23" s="6">
        <f t="shared" si="4"/>
        <v>3</v>
      </c>
      <c r="N23" s="6"/>
      <c r="O23" s="6">
        <f t="shared" si="5"/>
        <v>5</v>
      </c>
      <c r="P23" s="6">
        <f t="shared" si="6"/>
        <v>-1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35</v>
      </c>
      <c r="D25" s="6">
        <f t="shared" si="7"/>
        <v>176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12</v>
      </c>
      <c r="J25" s="6">
        <f t="shared" si="7"/>
        <v>27</v>
      </c>
      <c r="K25" s="6">
        <f t="shared" si="7"/>
        <v>8</v>
      </c>
      <c r="L25" s="6">
        <f t="shared" si="7"/>
        <v>3</v>
      </c>
      <c r="M25" s="6">
        <f t="shared" si="7"/>
        <v>50</v>
      </c>
      <c r="N25" s="6">
        <f t="shared" si="7"/>
        <v>0</v>
      </c>
      <c r="O25" s="6">
        <f t="shared" si="7"/>
        <v>226</v>
      </c>
      <c r="P25" s="6">
        <f t="shared" si="7"/>
        <v>-191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36058</v>
      </c>
      <c r="D27" s="11">
        <f t="shared" si="8"/>
        <v>25329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5</v>
      </c>
      <c r="I27" s="11">
        <f t="shared" si="8"/>
        <v>4044</v>
      </c>
      <c r="J27" s="11">
        <f t="shared" si="8"/>
        <v>120</v>
      </c>
      <c r="K27" s="11">
        <f t="shared" si="8"/>
        <v>8</v>
      </c>
      <c r="L27" s="11">
        <f t="shared" si="8"/>
        <v>73</v>
      </c>
      <c r="M27" s="11">
        <f t="shared" si="8"/>
        <v>4250</v>
      </c>
      <c r="N27" s="11">
        <f t="shared" si="8"/>
        <v>878</v>
      </c>
      <c r="O27" s="11">
        <f t="shared" si="8"/>
        <v>30457</v>
      </c>
      <c r="P27" s="11">
        <f t="shared" si="8"/>
        <v>5601</v>
      </c>
    </row>
    <row r="28" spans="1:16" s="12" customFormat="1" ht="10.5">
      <c r="A28" s="12" t="str">
        <f>+'agosto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  <row r="44" ht="10.5">
      <c r="A44" s="15"/>
    </row>
  </sheetData>
  <sheetProtection/>
  <mergeCells count="19"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67" zoomScaleNormal="67" zoomScalePageLayoutView="0" workbookViewId="0" topLeftCell="A1">
      <selection activeCell="A1" sqref="A1"/>
    </sheetView>
  </sheetViews>
  <sheetFormatPr defaultColWidth="11.421875" defaultRowHeight="12.75"/>
  <cols>
    <col min="1" max="1" width="6.7109375" style="3" bestFit="1" customWidth="1"/>
    <col min="2" max="2" width="16.8515625" style="3" bestFit="1" customWidth="1"/>
    <col min="3" max="3" width="11.421875" style="3" customWidth="1"/>
    <col min="4" max="4" width="15.421875" style="3" bestFit="1" customWidth="1"/>
    <col min="5" max="5" width="15.57421875" style="3" customWidth="1"/>
    <col min="6" max="6" width="13.57421875" style="3" customWidth="1"/>
    <col min="7" max="7" width="13.140625" style="3" customWidth="1"/>
    <col min="8" max="8" width="14.28125" style="3" customWidth="1"/>
    <col min="9" max="12" width="11.7109375" style="3" customWidth="1"/>
    <col min="13" max="13" width="17.57421875" style="3" customWidth="1"/>
    <col min="14" max="14" width="17.7109375" style="3" customWidth="1"/>
    <col min="15" max="15" width="17.8515625" style="3" bestFit="1" customWidth="1"/>
    <col min="16" max="16" width="11.421875" style="3" customWidth="1"/>
    <col min="17" max="17" width="16.7109375" style="3" bestFit="1" customWidth="1"/>
    <col min="18" max="18" width="17.28125" style="3" customWidth="1"/>
    <col min="19" max="16384" width="11.421875" style="3" customWidth="1"/>
  </cols>
  <sheetData>
    <row r="1" ht="10.5">
      <c r="A1" s="2"/>
    </row>
    <row r="2" spans="1:16" ht="13.5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3.5">
      <c r="A3" s="20" t="s">
        <v>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5" spans="1:16" ht="10.5">
      <c r="A5" s="4"/>
      <c r="B5" s="4"/>
      <c r="C5" s="4"/>
      <c r="D5" s="4"/>
      <c r="E5" s="23" t="s">
        <v>13</v>
      </c>
      <c r="F5" s="23"/>
      <c r="G5" s="23"/>
      <c r="H5" s="23"/>
      <c r="I5" s="23"/>
      <c r="J5" s="23"/>
      <c r="K5" s="23"/>
      <c r="L5" s="23"/>
      <c r="M5" s="4"/>
      <c r="N5" s="4"/>
      <c r="O5" s="4"/>
      <c r="P5" s="4"/>
    </row>
    <row r="6" spans="1:16" ht="10.5">
      <c r="A6" s="21" t="s">
        <v>0</v>
      </c>
      <c r="B6" s="21" t="s">
        <v>11</v>
      </c>
      <c r="C6" s="21" t="s">
        <v>12</v>
      </c>
      <c r="D6" s="21" t="s">
        <v>43</v>
      </c>
      <c r="E6" s="21" t="s">
        <v>14</v>
      </c>
      <c r="F6" s="21" t="s">
        <v>15</v>
      </c>
      <c r="G6" s="21" t="s">
        <v>16</v>
      </c>
      <c r="H6" s="21" t="s">
        <v>17</v>
      </c>
      <c r="I6" s="21" t="s">
        <v>19</v>
      </c>
      <c r="J6" s="21" t="s">
        <v>18</v>
      </c>
      <c r="K6" s="21" t="s">
        <v>20</v>
      </c>
      <c r="L6" s="21" t="s">
        <v>21</v>
      </c>
      <c r="M6" s="21" t="s">
        <v>22</v>
      </c>
      <c r="N6" s="21" t="s">
        <v>44</v>
      </c>
      <c r="O6" s="21" t="s">
        <v>23</v>
      </c>
      <c r="P6" s="21" t="s">
        <v>24</v>
      </c>
    </row>
    <row r="7" spans="1:16" ht="11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0.5">
      <c r="A8" s="5">
        <v>67</v>
      </c>
      <c r="B8" s="3" t="s">
        <v>1</v>
      </c>
      <c r="C8" s="6">
        <v>4855</v>
      </c>
      <c r="D8" s="6">
        <v>1909</v>
      </c>
      <c r="E8" s="6"/>
      <c r="F8" s="6"/>
      <c r="G8" s="6"/>
      <c r="H8" s="6">
        <v>1</v>
      </c>
      <c r="I8" s="6">
        <v>464</v>
      </c>
      <c r="J8" s="6">
        <v>31</v>
      </c>
      <c r="K8" s="6"/>
      <c r="L8" s="6">
        <v>5</v>
      </c>
      <c r="M8" s="16">
        <f aca="true" t="shared" si="0" ref="M8:M14">SUM(E8:L8)</f>
        <v>501</v>
      </c>
      <c r="N8" s="16">
        <v>68</v>
      </c>
      <c r="O8" s="16">
        <f aca="true" t="shared" si="1" ref="O8:O14">SUM(N8+M8+D8)</f>
        <v>2478</v>
      </c>
      <c r="P8" s="6">
        <f aca="true" t="shared" si="2" ref="P8:P14">SUM(C8-O8)</f>
        <v>2377</v>
      </c>
    </row>
    <row r="9" spans="1:16" ht="10.5">
      <c r="A9" s="5">
        <v>78</v>
      </c>
      <c r="B9" s="3" t="s">
        <v>48</v>
      </c>
      <c r="C9" s="6">
        <v>8080</v>
      </c>
      <c r="D9" s="6">
        <v>4750</v>
      </c>
      <c r="E9" s="6"/>
      <c r="F9" s="6"/>
      <c r="G9" s="6"/>
      <c r="H9" s="6">
        <v>1</v>
      </c>
      <c r="I9" s="6">
        <v>1177</v>
      </c>
      <c r="J9" s="6">
        <v>14</v>
      </c>
      <c r="K9" s="6"/>
      <c r="L9" s="6">
        <v>3</v>
      </c>
      <c r="M9" s="16">
        <f t="shared" si="0"/>
        <v>1195</v>
      </c>
      <c r="N9" s="16">
        <v>117</v>
      </c>
      <c r="O9" s="16">
        <f t="shared" si="1"/>
        <v>6062</v>
      </c>
      <c r="P9" s="6">
        <f t="shared" si="2"/>
        <v>2018</v>
      </c>
    </row>
    <row r="10" spans="1:16" ht="10.5">
      <c r="A10" s="5">
        <v>80</v>
      </c>
      <c r="B10" s="3" t="s">
        <v>2</v>
      </c>
      <c r="C10" s="6">
        <v>1008</v>
      </c>
      <c r="D10" s="6">
        <v>699</v>
      </c>
      <c r="E10" s="6"/>
      <c r="F10" s="6"/>
      <c r="G10" s="6"/>
      <c r="H10" s="6"/>
      <c r="I10" s="6"/>
      <c r="J10" s="6"/>
      <c r="K10" s="6"/>
      <c r="L10" s="6">
        <v>6</v>
      </c>
      <c r="M10" s="16">
        <f t="shared" si="0"/>
        <v>6</v>
      </c>
      <c r="N10" s="16">
        <v>9</v>
      </c>
      <c r="O10" s="16">
        <f t="shared" si="1"/>
        <v>714</v>
      </c>
      <c r="P10" s="6">
        <f t="shared" si="2"/>
        <v>294</v>
      </c>
    </row>
    <row r="11" spans="1:16" ht="10.5">
      <c r="A11" s="7">
        <v>81</v>
      </c>
      <c r="B11" s="8" t="s">
        <v>9</v>
      </c>
      <c r="C11" s="6">
        <v>778</v>
      </c>
      <c r="D11" s="6">
        <v>463</v>
      </c>
      <c r="E11" s="6"/>
      <c r="F11" s="6"/>
      <c r="G11" s="6"/>
      <c r="H11" s="6"/>
      <c r="I11" s="6"/>
      <c r="J11" s="6">
        <v>1</v>
      </c>
      <c r="K11" s="6"/>
      <c r="L11" s="6"/>
      <c r="M11" s="16">
        <f>SUM(E11:L11)</f>
        <v>1</v>
      </c>
      <c r="N11" s="16">
        <v>74</v>
      </c>
      <c r="O11" s="16">
        <f>SUM(N11+M11+D11)</f>
        <v>538</v>
      </c>
      <c r="P11" s="6">
        <f>SUM(C11-O11)</f>
        <v>240</v>
      </c>
    </row>
    <row r="12" spans="1:16" ht="10.5">
      <c r="A12" s="5">
        <v>88</v>
      </c>
      <c r="B12" s="3" t="s">
        <v>3</v>
      </c>
      <c r="C12" s="6">
        <v>5441</v>
      </c>
      <c r="D12" s="6">
        <v>2148</v>
      </c>
      <c r="E12" s="6"/>
      <c r="F12" s="6"/>
      <c r="G12" s="6"/>
      <c r="H12" s="6">
        <v>2</v>
      </c>
      <c r="I12" s="6">
        <v>286</v>
      </c>
      <c r="J12" s="6">
        <v>9</v>
      </c>
      <c r="K12" s="6"/>
      <c r="L12" s="6">
        <v>10</v>
      </c>
      <c r="M12" s="16">
        <f t="shared" si="0"/>
        <v>307</v>
      </c>
      <c r="N12" s="16">
        <v>444</v>
      </c>
      <c r="O12" s="16">
        <f t="shared" si="1"/>
        <v>2899</v>
      </c>
      <c r="P12" s="6">
        <f t="shared" si="2"/>
        <v>2542</v>
      </c>
    </row>
    <row r="13" spans="1:16" ht="10.5">
      <c r="A13" s="5">
        <v>99</v>
      </c>
      <c r="B13" s="3" t="s">
        <v>4</v>
      </c>
      <c r="C13" s="6">
        <v>7248</v>
      </c>
      <c r="D13" s="6">
        <v>3439</v>
      </c>
      <c r="E13" s="6"/>
      <c r="F13" s="6"/>
      <c r="G13" s="6"/>
      <c r="H13" s="6"/>
      <c r="I13" s="6"/>
      <c r="J13" s="6"/>
      <c r="K13" s="6"/>
      <c r="L13" s="6">
        <v>48</v>
      </c>
      <c r="M13" s="16">
        <f t="shared" si="0"/>
        <v>48</v>
      </c>
      <c r="N13" s="16">
        <v>33</v>
      </c>
      <c r="O13" s="16">
        <f t="shared" si="1"/>
        <v>3520</v>
      </c>
      <c r="P13" s="6">
        <f t="shared" si="2"/>
        <v>3728</v>
      </c>
    </row>
    <row r="14" spans="1:16" ht="10.5">
      <c r="A14" s="5">
        <v>107</v>
      </c>
      <c r="B14" s="3" t="s">
        <v>5</v>
      </c>
      <c r="C14" s="6">
        <v>5781</v>
      </c>
      <c r="D14" s="6">
        <v>5449</v>
      </c>
      <c r="E14" s="6"/>
      <c r="F14" s="6"/>
      <c r="G14" s="6"/>
      <c r="H14" s="6"/>
      <c r="I14" s="6">
        <v>1313</v>
      </c>
      <c r="J14" s="6">
        <v>64</v>
      </c>
      <c r="K14" s="6"/>
      <c r="L14" s="6">
        <v>5</v>
      </c>
      <c r="M14" s="16">
        <f t="shared" si="0"/>
        <v>1382</v>
      </c>
      <c r="N14" s="16">
        <v>3</v>
      </c>
      <c r="O14" s="16">
        <f t="shared" si="1"/>
        <v>6834</v>
      </c>
      <c r="P14" s="6">
        <f t="shared" si="2"/>
        <v>-1053</v>
      </c>
    </row>
    <row r="15" spans="1:16" ht="10.5">
      <c r="A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16" ht="10.5">
      <c r="B16" s="3" t="s">
        <v>25</v>
      </c>
      <c r="C16" s="6">
        <f aca="true" t="shared" si="3" ref="C16:P16">SUM(C8:C14)</f>
        <v>33191</v>
      </c>
      <c r="D16" s="6">
        <f t="shared" si="3"/>
        <v>18857</v>
      </c>
      <c r="E16" s="6">
        <f t="shared" si="3"/>
        <v>0</v>
      </c>
      <c r="F16" s="6">
        <f t="shared" si="3"/>
        <v>0</v>
      </c>
      <c r="G16" s="6">
        <f t="shared" si="3"/>
        <v>0</v>
      </c>
      <c r="H16" s="6">
        <f t="shared" si="3"/>
        <v>4</v>
      </c>
      <c r="I16" s="6">
        <f t="shared" si="3"/>
        <v>3240</v>
      </c>
      <c r="J16" s="6">
        <f t="shared" si="3"/>
        <v>119</v>
      </c>
      <c r="K16" s="6">
        <f t="shared" si="3"/>
        <v>0</v>
      </c>
      <c r="L16" s="6">
        <f t="shared" si="3"/>
        <v>77</v>
      </c>
      <c r="M16" s="6">
        <f t="shared" si="3"/>
        <v>3440</v>
      </c>
      <c r="N16" s="6">
        <f t="shared" si="3"/>
        <v>748</v>
      </c>
      <c r="O16" s="6">
        <f t="shared" si="3"/>
        <v>23045</v>
      </c>
      <c r="P16" s="6">
        <f t="shared" si="3"/>
        <v>10146</v>
      </c>
    </row>
    <row r="18" spans="1:16" ht="10.5">
      <c r="A18" s="7">
        <v>62</v>
      </c>
      <c r="B18" s="8" t="s">
        <v>6</v>
      </c>
      <c r="C18" s="6"/>
      <c r="D18" s="6">
        <v>1</v>
      </c>
      <c r="E18" s="6"/>
      <c r="F18" s="6"/>
      <c r="G18" s="6"/>
      <c r="H18" s="6"/>
      <c r="I18" s="6"/>
      <c r="J18" s="6"/>
      <c r="K18" s="6"/>
      <c r="L18" s="6"/>
      <c r="M18" s="6">
        <f aca="true" t="shared" si="4" ref="M18:M23">SUM(E18:L18)</f>
        <v>0</v>
      </c>
      <c r="N18" s="6"/>
      <c r="O18" s="6">
        <f aca="true" t="shared" si="5" ref="O18:O23">SUM(N18+M18+D18)</f>
        <v>1</v>
      </c>
      <c r="P18" s="6">
        <f aca="true" t="shared" si="6" ref="P18:P23">SUM(C18-O18)</f>
        <v>-1</v>
      </c>
    </row>
    <row r="19" spans="1:16" ht="10.5">
      <c r="A19" s="7">
        <v>63</v>
      </c>
      <c r="B19" s="8" t="s">
        <v>47</v>
      </c>
      <c r="C19" s="6">
        <v>19</v>
      </c>
      <c r="D19" s="6">
        <v>26</v>
      </c>
      <c r="E19" s="6"/>
      <c r="F19" s="6"/>
      <c r="G19" s="6"/>
      <c r="H19" s="6"/>
      <c r="I19" s="6">
        <v>1</v>
      </c>
      <c r="J19" s="6">
        <v>14</v>
      </c>
      <c r="K19" s="6">
        <v>6</v>
      </c>
      <c r="L19" s="6"/>
      <c r="M19" s="6">
        <f t="shared" si="4"/>
        <v>21</v>
      </c>
      <c r="N19" s="6"/>
      <c r="O19" s="6">
        <f t="shared" si="5"/>
        <v>47</v>
      </c>
      <c r="P19" s="6">
        <f t="shared" si="6"/>
        <v>-28</v>
      </c>
    </row>
    <row r="20" spans="1:16" ht="10.5">
      <c r="A20" s="7">
        <v>65</v>
      </c>
      <c r="B20" s="8" t="s">
        <v>7</v>
      </c>
      <c r="C20" s="6">
        <v>6</v>
      </c>
      <c r="D20" s="6">
        <v>83</v>
      </c>
      <c r="E20" s="6"/>
      <c r="F20" s="6"/>
      <c r="G20" s="6"/>
      <c r="H20" s="6"/>
      <c r="I20" s="6"/>
      <c r="J20" s="6">
        <v>1</v>
      </c>
      <c r="K20" s="6">
        <v>12</v>
      </c>
      <c r="L20" s="6"/>
      <c r="M20" s="6">
        <f t="shared" si="4"/>
        <v>13</v>
      </c>
      <c r="N20" s="6"/>
      <c r="O20" s="6">
        <f t="shared" si="5"/>
        <v>96</v>
      </c>
      <c r="P20" s="6">
        <f t="shared" si="6"/>
        <v>-90</v>
      </c>
    </row>
    <row r="21" spans="1:16" ht="10.5">
      <c r="A21" s="7">
        <v>68</v>
      </c>
      <c r="B21" s="8" t="s">
        <v>8</v>
      </c>
      <c r="C21" s="6">
        <v>13</v>
      </c>
      <c r="D21" s="6">
        <v>3</v>
      </c>
      <c r="E21" s="6"/>
      <c r="F21" s="6"/>
      <c r="G21" s="6"/>
      <c r="H21" s="6"/>
      <c r="I21" s="6"/>
      <c r="J21" s="6"/>
      <c r="K21" s="6"/>
      <c r="L21" s="6"/>
      <c r="M21" s="6">
        <f t="shared" si="4"/>
        <v>0</v>
      </c>
      <c r="N21" s="6"/>
      <c r="O21" s="6">
        <f t="shared" si="5"/>
        <v>3</v>
      </c>
      <c r="P21" s="6">
        <f t="shared" si="6"/>
        <v>10</v>
      </c>
    </row>
    <row r="22" spans="1:16" ht="10.5">
      <c r="A22" s="7">
        <v>76</v>
      </c>
      <c r="B22" s="8" t="s">
        <v>46</v>
      </c>
      <c r="C22" s="6"/>
      <c r="D22" s="6">
        <v>35</v>
      </c>
      <c r="E22" s="6"/>
      <c r="F22" s="6"/>
      <c r="G22" s="6"/>
      <c r="H22" s="6"/>
      <c r="I22" s="6">
        <v>2</v>
      </c>
      <c r="J22" s="6">
        <v>19</v>
      </c>
      <c r="K22" s="6">
        <v>7</v>
      </c>
      <c r="L22" s="6"/>
      <c r="M22" s="6">
        <f t="shared" si="4"/>
        <v>28</v>
      </c>
      <c r="N22" s="6"/>
      <c r="O22" s="6">
        <f t="shared" si="5"/>
        <v>63</v>
      </c>
      <c r="P22" s="6">
        <f t="shared" si="6"/>
        <v>-63</v>
      </c>
    </row>
    <row r="23" spans="1:16" ht="10.5">
      <c r="A23" s="7">
        <v>94</v>
      </c>
      <c r="B23" s="8" t="s">
        <v>10</v>
      </c>
      <c r="C23" s="6">
        <v>5</v>
      </c>
      <c r="D23" s="6"/>
      <c r="E23" s="6"/>
      <c r="F23" s="6"/>
      <c r="G23" s="6"/>
      <c r="H23" s="6"/>
      <c r="I23" s="6"/>
      <c r="J23" s="6"/>
      <c r="K23" s="6">
        <v>7</v>
      </c>
      <c r="L23" s="6"/>
      <c r="M23" s="6">
        <f t="shared" si="4"/>
        <v>7</v>
      </c>
      <c r="N23" s="6"/>
      <c r="O23" s="6">
        <f t="shared" si="5"/>
        <v>7</v>
      </c>
      <c r="P23" s="6">
        <f t="shared" si="6"/>
        <v>-2</v>
      </c>
    </row>
    <row r="24" spans="1:16" ht="10.5">
      <c r="A24" s="7"/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0.5">
      <c r="B25" s="3" t="s">
        <v>26</v>
      </c>
      <c r="C25" s="6">
        <f aca="true" t="shared" si="7" ref="C25:P25">SUM(C18:C23)</f>
        <v>43</v>
      </c>
      <c r="D25" s="6">
        <f t="shared" si="7"/>
        <v>148</v>
      </c>
      <c r="E25" s="6">
        <f t="shared" si="7"/>
        <v>0</v>
      </c>
      <c r="F25" s="6">
        <f t="shared" si="7"/>
        <v>0</v>
      </c>
      <c r="G25" s="6">
        <f t="shared" si="7"/>
        <v>0</v>
      </c>
      <c r="H25" s="6">
        <f t="shared" si="7"/>
        <v>0</v>
      </c>
      <c r="I25" s="6">
        <f t="shared" si="7"/>
        <v>3</v>
      </c>
      <c r="J25" s="6">
        <f t="shared" si="7"/>
        <v>34</v>
      </c>
      <c r="K25" s="6">
        <f t="shared" si="7"/>
        <v>32</v>
      </c>
      <c r="L25" s="6">
        <f t="shared" si="7"/>
        <v>0</v>
      </c>
      <c r="M25" s="6">
        <f t="shared" si="7"/>
        <v>69</v>
      </c>
      <c r="N25" s="6">
        <f t="shared" si="7"/>
        <v>0</v>
      </c>
      <c r="O25" s="6">
        <f t="shared" si="7"/>
        <v>217</v>
      </c>
      <c r="P25" s="6">
        <f t="shared" si="7"/>
        <v>-174</v>
      </c>
    </row>
    <row r="26" spans="3:16" ht="10.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12" customFormat="1" ht="11.25" thickBot="1">
      <c r="A27" s="9"/>
      <c r="B27" s="10" t="s">
        <v>27</v>
      </c>
      <c r="C27" s="11">
        <f aca="true" t="shared" si="8" ref="C27:P27">SUM(C16+C25)</f>
        <v>33234</v>
      </c>
      <c r="D27" s="11">
        <f t="shared" si="8"/>
        <v>19005</v>
      </c>
      <c r="E27" s="11">
        <f t="shared" si="8"/>
        <v>0</v>
      </c>
      <c r="F27" s="11">
        <f t="shared" si="8"/>
        <v>0</v>
      </c>
      <c r="G27" s="11">
        <f t="shared" si="8"/>
        <v>0</v>
      </c>
      <c r="H27" s="11">
        <f t="shared" si="8"/>
        <v>4</v>
      </c>
      <c r="I27" s="11">
        <f t="shared" si="8"/>
        <v>3243</v>
      </c>
      <c r="J27" s="11">
        <f t="shared" si="8"/>
        <v>153</v>
      </c>
      <c r="K27" s="11">
        <f t="shared" si="8"/>
        <v>32</v>
      </c>
      <c r="L27" s="11">
        <f t="shared" si="8"/>
        <v>77</v>
      </c>
      <c r="M27" s="11">
        <f t="shared" si="8"/>
        <v>3509</v>
      </c>
      <c r="N27" s="11">
        <f t="shared" si="8"/>
        <v>748</v>
      </c>
      <c r="O27" s="11">
        <f t="shared" si="8"/>
        <v>23262</v>
      </c>
      <c r="P27" s="11">
        <f t="shared" si="8"/>
        <v>9972</v>
      </c>
    </row>
    <row r="28" spans="1:16" s="12" customFormat="1" ht="10.5">
      <c r="A28" s="12" t="str">
        <f>+'septiembre 2013'!A28</f>
        <v>Fuente: Superintendencia de Salud, Archivo Maestro de Suscripciones y Desahucio de contratos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="12" customFormat="1" ht="10.5">
      <c r="A29" s="12" t="s">
        <v>28</v>
      </c>
    </row>
    <row r="30" s="12" customFormat="1" ht="10.5">
      <c r="A30" s="12" t="s">
        <v>29</v>
      </c>
    </row>
    <row r="31" spans="1:2" s="12" customFormat="1" ht="10.5">
      <c r="A31" s="3" t="s">
        <v>30</v>
      </c>
      <c r="B31" s="3"/>
    </row>
    <row r="32" ht="10.5">
      <c r="A32" s="3" t="s">
        <v>31</v>
      </c>
    </row>
    <row r="33" ht="10.5">
      <c r="A33" s="3" t="s">
        <v>32</v>
      </c>
    </row>
    <row r="34" ht="10.5">
      <c r="A34" s="3" t="s">
        <v>33</v>
      </c>
    </row>
    <row r="35" ht="10.5">
      <c r="A35" s="3" t="s">
        <v>34</v>
      </c>
    </row>
    <row r="36" ht="10.5">
      <c r="A36" s="3" t="s">
        <v>35</v>
      </c>
    </row>
    <row r="37" ht="10.5">
      <c r="A37" s="3" t="s">
        <v>36</v>
      </c>
    </row>
    <row r="38" ht="10.5">
      <c r="A38" s="3" t="s">
        <v>37</v>
      </c>
    </row>
    <row r="39" ht="10.5">
      <c r="A39" s="3" t="s">
        <v>38</v>
      </c>
    </row>
    <row r="40" ht="10.5">
      <c r="A40" s="3" t="s">
        <v>39</v>
      </c>
    </row>
    <row r="41" ht="10.5">
      <c r="A41" s="3" t="s">
        <v>40</v>
      </c>
    </row>
    <row r="42" ht="10.5">
      <c r="A42" s="3" t="s">
        <v>41</v>
      </c>
    </row>
    <row r="43" ht="10.5">
      <c r="A43" s="3" t="s">
        <v>42</v>
      </c>
    </row>
  </sheetData>
  <sheetProtection/>
  <mergeCells count="19">
    <mergeCell ref="A6:A7"/>
    <mergeCell ref="B6:B7"/>
    <mergeCell ref="C6:C7"/>
    <mergeCell ref="D6:D7"/>
    <mergeCell ref="I6:I7"/>
    <mergeCell ref="E6:E7"/>
    <mergeCell ref="F6:F7"/>
    <mergeCell ref="G6:G7"/>
    <mergeCell ref="H6:H7"/>
    <mergeCell ref="A2:P2"/>
    <mergeCell ref="A3:P3"/>
    <mergeCell ref="N6:N7"/>
    <mergeCell ref="O6:O7"/>
    <mergeCell ref="P6:P7"/>
    <mergeCell ref="J6:J7"/>
    <mergeCell ref="K6:K7"/>
    <mergeCell ref="L6:L7"/>
    <mergeCell ref="M6:M7"/>
    <mergeCell ref="E5:L5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Núñez Gómez</dc:creator>
  <cp:keywords/>
  <dc:description/>
  <cp:lastModifiedBy>Jorge Neira</cp:lastModifiedBy>
  <cp:lastPrinted>2010-10-07T20:09:17Z</cp:lastPrinted>
  <dcterms:created xsi:type="dcterms:W3CDTF">2002-12-03T17:58:47Z</dcterms:created>
  <dcterms:modified xsi:type="dcterms:W3CDTF">2014-03-17T20:36:30Z</dcterms:modified>
  <cp:category/>
  <cp:version/>
  <cp:contentType/>
  <cp:contentStatus/>
</cp:coreProperties>
</file>