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773" activeTab="0"/>
  </bookViews>
  <sheets>
    <sheet name="C-1" sheetId="1" r:id="rId1"/>
    <sheet name="C-2" sheetId="2" r:id="rId2"/>
    <sheet name="C-3" sheetId="3" r:id="rId3"/>
    <sheet name="C-4" sheetId="4" r:id="rId4"/>
    <sheet name="C-5" sheetId="5" r:id="rId5"/>
    <sheet name="C-6" sheetId="6" r:id="rId6"/>
    <sheet name="Datos Gráficos" sheetId="7" state="hidden" r:id="rId7"/>
    <sheet name="Gráfico1" sheetId="8" r:id="rId8"/>
    <sheet name="C-7" sheetId="9" r:id="rId9"/>
    <sheet name="C-8" sheetId="10" r:id="rId10"/>
    <sheet name="C-9" sheetId="11" r:id="rId11"/>
    <sheet name="Gráfico 2" sheetId="12" r:id="rId12"/>
    <sheet name="C-10" sheetId="13" r:id="rId13"/>
    <sheet name="C-11" sheetId="14" r:id="rId14"/>
    <sheet name="C-12" sheetId="15" r:id="rId15"/>
    <sheet name="C-13" sheetId="16" r:id="rId16"/>
    <sheet name="C-14" sheetId="17" r:id="rId17"/>
    <sheet name="C-15" sheetId="18" r:id="rId18"/>
    <sheet name="C-16" sheetId="19" r:id="rId19"/>
  </sheets>
  <definedNames>
    <definedName name="_xlnm.Print_Area" localSheetId="0">'C-1'!$B$1:$G$17</definedName>
    <definedName name="_xlnm.Print_Area" localSheetId="12">'C-10'!$B$1:$D$28</definedName>
    <definedName name="_xlnm.Print_Area" localSheetId="13">'C-11'!$B$1:$D$23</definedName>
    <definedName name="_xlnm.Print_Area" localSheetId="14">'C-12'!$B$1:$I$39</definedName>
    <definedName name="_xlnm.Print_Area" localSheetId="15">'C-13'!$B$1:$F$41</definedName>
    <definedName name="_xlnm.Print_Area" localSheetId="16">'C-14'!$B$1:$J$19</definedName>
    <definedName name="_xlnm.Print_Area" localSheetId="17">'C-15'!$B$1:$I$19</definedName>
    <definedName name="_xlnm.Print_Area" localSheetId="18">'C-16'!$B$1:$F$18</definedName>
    <definedName name="_xlnm.Print_Area" localSheetId="1">'C-2'!$B$1:$K$15</definedName>
    <definedName name="_xlnm.Print_Area" localSheetId="2">'C-3'!$B$1:$G$30</definedName>
    <definedName name="_xlnm.Print_Area" localSheetId="3">'C-4'!$B$1:$G$30</definedName>
    <definedName name="_xlnm.Print_Area" localSheetId="4">'C-5'!$B$1:$F$25</definedName>
    <definedName name="_xlnm.Print_Area" localSheetId="5">'C-6'!$B$1:$H$17</definedName>
    <definedName name="_xlnm.Print_Area" localSheetId="8">'C-7'!$B$1:$I$26</definedName>
    <definedName name="_xlnm.Print_Area" localSheetId="9">'C-8'!$B$1:$I$17</definedName>
    <definedName name="_xlnm.Print_Area" localSheetId="10">'C-9'!$B$1:$F$17</definedName>
  </definedNames>
  <calcPr fullCalcOnLoad="1"/>
</workbook>
</file>

<file path=xl/sharedStrings.xml><?xml version="1.0" encoding="utf-8"?>
<sst xmlns="http://schemas.openxmlformats.org/spreadsheetml/2006/main" count="571" uniqueCount="303">
  <si>
    <t>Isapre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</si>
  <si>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</si>
  <si>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</si>
  <si>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</si>
  <si>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</si>
  <si>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</si>
  <si>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</si>
  <si>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</si>
  <si>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</si>
  <si>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</si>
  <si>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</si>
  <si>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</si>
  <si>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</si>
  <si>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Nota: Se han considerado casos inconsistentes aquellos que: registran RUT érroneo, no consignan </t>
  </si>
  <si>
    <t xml:space="preserve">          diagnóstico, presentan codificación distinta del CIE 10 o presentan errores en los montos.</t>
  </si>
  <si>
    <t xml:space="preserve"> </t>
  </si>
  <si>
    <t>C1-Beneficiarios de CAEC por Isapre y por Beneficio</t>
  </si>
  <si>
    <t>Julio 2000 – Marzo 2003</t>
  </si>
  <si>
    <t>Tramos de edad</t>
  </si>
  <si>
    <t>%</t>
  </si>
  <si>
    <t>Acumulando deducible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</si>
  <si>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</si>
  <si>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</si>
  <si>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</si>
  <si>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</si>
  <si>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</si>
  <si>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</si>
  <si>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</si>
  <si>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</si>
  <si>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</si>
  <si>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Inconsistencias</t>
  </si>
  <si>
    <t>SI</t>
  </si>
  <si>
    <t>Acumula</t>
  </si>
  <si>
    <t>Rut Beneficiario</t>
  </si>
  <si>
    <t>Entre 61 y 80</t>
  </si>
  <si>
    <t>80 y más</t>
  </si>
  <si>
    <t>Entre 20 y 40</t>
  </si>
  <si>
    <t>Entre 41 y 60</t>
  </si>
  <si>
    <t>Menor a 2</t>
  </si>
  <si>
    <t>Entre 2 y 19</t>
  </si>
  <si>
    <t>sin clasificar</t>
  </si>
  <si>
    <t>C2-Distribución Porcentual por Rangos de Edad y Sexo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</si>
  <si>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</si>
  <si>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</si>
  <si>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</si>
  <si>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</si>
  <si>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</si>
  <si>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</si>
  <si>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</si>
  <si>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</si>
  <si>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</si>
  <si>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</si>
  <si>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</si>
  <si>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</si>
  <si>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</si>
  <si>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</si>
  <si>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</si>
  <si>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</si>
  <si>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</si>
  <si>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</si>
  <si>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</si>
  <si>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</si>
  <si>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</si>
  <si>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</si>
  <si>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</si>
  <si>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</si>
  <si>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</si>
  <si>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</si>
  <si>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</si>
  <si>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</si>
  <si>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</si>
  <si>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</si>
  <si>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</si>
  <si>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</si>
  <si>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</si>
  <si>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</si>
  <si>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</si>
  <si>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</si>
  <si>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</si>
  <si>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</si>
  <si>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</si>
  <si>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</si>
  <si>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</si>
  <si>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</si>
  <si>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</si>
  <si>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</si>
  <si>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</si>
  <si>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</si>
  <si>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</si>
  <si>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</si>
  <si>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</si>
  <si>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</si>
  <si>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</si>
  <si>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Participación %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</si>
  <si>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</si>
  <si>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</si>
  <si>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</si>
  <si>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</si>
  <si>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</si>
  <si>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</si>
  <si>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</si>
  <si>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C82,C83,C85</t>
  </si>
  <si>
    <t>Insuficiencia renal crónica</t>
  </si>
  <si>
    <t>N19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</si>
  <si>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</si>
  <si>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</si>
  <si>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</si>
  <si>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</si>
  <si>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</si>
  <si>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</si>
  <si>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</si>
  <si>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I60, I61, I62</t>
  </si>
  <si>
    <t>Tumor maligno del encéfalo</t>
  </si>
  <si>
    <t>C71</t>
  </si>
  <si>
    <t>Otros aneurismas y Aneurisma cerebral</t>
  </si>
  <si>
    <t>I72, I67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</si>
  <si>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</si>
  <si>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</si>
  <si>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</si>
  <si>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</si>
  <si>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</si>
  <si>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</si>
  <si>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</si>
  <si>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</si>
  <si>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</si>
  <si>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</si>
  <si>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</si>
  <si>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</si>
  <si>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</si>
  <si>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</si>
  <si>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Tumor maligno del ovario</t>
  </si>
  <si>
    <t>C56</t>
  </si>
  <si>
    <t>Aneurisma y disección aórticos</t>
  </si>
  <si>
    <t>I71</t>
  </si>
  <si>
    <t>C5- Enfermedades de Mayor Incidencia por Grupo Diagnóstico CAEC Operando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</si>
  <si>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</si>
  <si>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</si>
  <si>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</si>
  <si>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</si>
  <si>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</si>
  <si>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</si>
  <si>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</si>
  <si>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</si>
  <si>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Z94.2</t>
  </si>
  <si>
    <t>Z94.0</t>
  </si>
  <si>
    <t>Monto total facturado (Mill $)</t>
  </si>
  <si>
    <t>Monto deducible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</si>
  <si>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</si>
  <si>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</si>
  <si>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</si>
  <si>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</si>
  <si>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</si>
  <si>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</si>
  <si>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</si>
  <si>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Fuente: Superintendencia de Isapre, Archivo Maestro CAEC y Estadística de Isapre ING Salud.</t>
  </si>
  <si>
    <t>C6-Gasto según tipo de Trasplante CAEC Operando</t>
  </si>
  <si>
    <t>En millones de pesos de marzo 2003</t>
  </si>
  <si>
    <t>Monto</t>
  </si>
  <si>
    <t xml:space="preserve">Deducible </t>
  </si>
  <si>
    <t>Cobertura Plan</t>
  </si>
  <si>
    <t>Cobertura CAEC</t>
  </si>
  <si>
    <t>No Cubierto</t>
  </si>
  <si>
    <t>Diagnóstico</t>
  </si>
  <si>
    <t>Facturado  promedio (Mill. $)</t>
  </si>
  <si>
    <t>Monto total facturado (Mill. $)</t>
  </si>
  <si>
    <t>Cobertura plan</t>
  </si>
  <si>
    <t>Monto no cubierto</t>
  </si>
  <si>
    <t>Código</t>
  </si>
  <si>
    <t>Isapres</t>
  </si>
  <si>
    <t>Ingreso operacional (Mill. $)</t>
  </si>
  <si>
    <t>Bonificación (Mill. $)</t>
  </si>
  <si>
    <t>Por CAEC</t>
  </si>
  <si>
    <t>Plan + CAEC</t>
  </si>
  <si>
    <t>Bonificación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</si>
  <si>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</si>
  <si>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</si>
  <si>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</si>
  <si>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</si>
  <si>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</si>
  <si>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</si>
  <si>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</si>
  <si>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</si>
  <si>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Ingreso por prima CAEC (Mill. $)</t>
  </si>
  <si>
    <t>Bonificación CAEC (Mill. $)</t>
  </si>
  <si>
    <t>CAEC como % de la prima</t>
  </si>
  <si>
    <t>Total (*)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</si>
  <si>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</si>
  <si>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</si>
  <si>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</si>
  <si>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</si>
  <si>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</si>
  <si>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</si>
  <si>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</si>
  <si>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Hospital Clínico de la Universidad de Chile</t>
  </si>
  <si>
    <t>Hospital Clínico de la Universidad Católica</t>
  </si>
  <si>
    <t>Clinica Dávila</t>
  </si>
  <si>
    <t>Corporación Nacional del Cáncer</t>
  </si>
  <si>
    <t>Instituto de Radiomedicina (IRAM)</t>
  </si>
  <si>
    <t>Fuindación Arturo López Pérez</t>
  </si>
  <si>
    <t>Clínica Avansalud Providencia</t>
  </si>
  <si>
    <t>Clínica Avansalud Vespucio</t>
  </si>
  <si>
    <t>Clínica Santa María</t>
  </si>
  <si>
    <t>Clínica Sanatorio Alemán</t>
  </si>
  <si>
    <t>Clínica Las Lilas</t>
  </si>
  <si>
    <t>Clínica Reñaca</t>
  </si>
  <si>
    <t>Clínica Antofagasta</t>
  </si>
  <si>
    <t>Hospital del Trabajador Santiago</t>
  </si>
  <si>
    <t>Clínica Alemana</t>
  </si>
  <si>
    <t>Clínica Las Condes</t>
  </si>
  <si>
    <t>Clínica Iquique</t>
  </si>
  <si>
    <t>Hospital Parroquial de San Bernardo</t>
  </si>
  <si>
    <t>Clínica Francesa VII Región</t>
  </si>
  <si>
    <t>Hospital del Profesor</t>
  </si>
  <si>
    <t>Otras Clínicas</t>
  </si>
  <si>
    <t>Sin Clasificar</t>
  </si>
  <si>
    <t>Fuente: Superintendencia de Isapres, Archivo Maestro CAEC.</t>
  </si>
  <si>
    <t>Instituto de Neurocirugía</t>
  </si>
  <si>
    <t>Fundación Caupolicán Pardo</t>
  </si>
  <si>
    <t>Hospital Luis Calvo Mackenna</t>
  </si>
  <si>
    <t>SALVECOR</t>
  </si>
  <si>
    <t>Hospital Regional de Concepción</t>
  </si>
  <si>
    <t>Hospital Gustavo Fricke</t>
  </si>
  <si>
    <t>Hospital de Coquimbo</t>
  </si>
  <si>
    <t>Hospital San Borja Arriarán</t>
  </si>
  <si>
    <t>Hospital Roberto del Río</t>
  </si>
  <si>
    <t>Hospital de Urgencia Asistencia Pública</t>
  </si>
  <si>
    <t>Hospital Regional de Punta Arenas</t>
  </si>
  <si>
    <t>Hospital del Salvador</t>
  </si>
  <si>
    <t>Hospital Barros Luco Trudeau</t>
  </si>
  <si>
    <t>Hospital Sótero del Río</t>
  </si>
  <si>
    <t>Hospital San Camilo de San Felipe</t>
  </si>
  <si>
    <t>Hospital de Iquique</t>
  </si>
  <si>
    <t>Otros</t>
  </si>
  <si>
    <t>Años</t>
  </si>
  <si>
    <t>Meses</t>
  </si>
  <si>
    <t>Cotizantes</t>
  </si>
  <si>
    <t>% de cartera</t>
  </si>
  <si>
    <t>Beneficiarios</t>
  </si>
  <si>
    <t>Cotizantes que pagan</t>
  </si>
  <si>
    <t>% de cartera con CAEC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</si>
  <si>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</si>
  <si>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</si>
  <si>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</si>
  <si>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</si>
  <si>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</si>
  <si>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</si>
  <si>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</si>
  <si>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</si>
  <si>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</si>
  <si>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</si>
  <si>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</si>
  <si>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</si>
  <si>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Fuente: Superintedencia de Isapres, Archivo Maestro de Beneficiarios.</t>
  </si>
  <si>
    <t>Mensual</t>
  </si>
  <si>
    <t>Acumulada por año de vigencia</t>
  </si>
  <si>
    <t>Acumulada anual</t>
  </si>
  <si>
    <t xml:space="preserve">Fuente: Superintedencia de Isapres, Archivo Maestro de </t>
  </si>
  <si>
    <t xml:space="preserve">             Beneficiarios.</t>
  </si>
  <si>
    <t xml:space="preserve">        Con cobertura operando</t>
  </si>
  <si>
    <t xml:space="preserve">       Acumulando deducible</t>
  </si>
  <si>
    <t>N° casos con inconsistencias</t>
  </si>
  <si>
    <t>Total de casos informados</t>
  </si>
  <si>
    <t>Porcentaje</t>
  </si>
  <si>
    <t>Nota: Se han considerado casos inconsistentes aquellos que: registran RUT érroneo, no consignan</t>
  </si>
  <si>
    <t>Colmena G.C.</t>
  </si>
  <si>
    <t>ING Salud</t>
  </si>
  <si>
    <t>Más Vida</t>
  </si>
  <si>
    <t>Consalud</t>
  </si>
  <si>
    <t>Porcentajes</t>
  </si>
  <si>
    <t>C7-Enfermedades de Mayor Frecuencia, Valores Facturados v/s Cobertura</t>
  </si>
  <si>
    <t>C8-Participación del Gasto CAEC en Ingresos Operacionales</t>
  </si>
  <si>
    <t>C9-Participación del Gasto CAEC en Ingresos por Prima CAEC</t>
  </si>
  <si>
    <t xml:space="preserve">C10- Atendidos en Establecimientos No Pertenecientes al SNSS, Hospitales y Clínicas </t>
  </si>
  <si>
    <t xml:space="preserve">C11- Atendidos en Establecimientos Pertenecientes al SNSS </t>
  </si>
  <si>
    <t>(*) Isapre Consalud no cobra prima.</t>
  </si>
  <si>
    <t>Julio 2000 - Marzo 2003</t>
  </si>
  <si>
    <t xml:space="preserve">(*) Incluye Prima propiamente tal y aquellas primas que pasaron a formar </t>
  </si>
  <si>
    <t xml:space="preserve">     parte del precio del plan</t>
  </si>
  <si>
    <t>(**) Isapre Consalud no cobra prima.</t>
  </si>
  <si>
    <t>Total (**)</t>
  </si>
  <si>
    <t>Acumula deducible</t>
  </si>
  <si>
    <t>N° casos inconsistentes</t>
  </si>
  <si>
    <t>Total casos informados</t>
  </si>
  <si>
    <t>Total casos</t>
  </si>
  <si>
    <t>Grupo diagnóstico</t>
  </si>
  <si>
    <t>Código diagnóstico</t>
  </si>
  <si>
    <t>Distrib. %</t>
  </si>
  <si>
    <t>N° de casos por grupo diagnóstico</t>
  </si>
  <si>
    <t>Tipo de trasplante según código CIE 10</t>
  </si>
  <si>
    <t>Por plan</t>
  </si>
  <si>
    <t>Bonificación plan + CAEC</t>
  </si>
  <si>
    <t>Como % del ingreso</t>
  </si>
  <si>
    <t>N° de casos CAEC operando</t>
  </si>
  <si>
    <t>Monto facturado (Mill $)</t>
  </si>
  <si>
    <t>Monto cobertura plan (Mill $)</t>
  </si>
  <si>
    <t>Monto cobertura CAEC (Mill $)</t>
  </si>
  <si>
    <t>Con cobertura operando</t>
  </si>
  <si>
    <t>CAEC operando</t>
  </si>
  <si>
    <t>C12-Cartera de Beneficiarios con el Beneficio CAEC en sus Contratos</t>
  </si>
  <si>
    <t xml:space="preserve">C13-Recaudación por Beneficio CAEC </t>
  </si>
  <si>
    <t>C14-Distribución Porcentual de Beneficiarios CAEC, según Sexo y por Isapre</t>
  </si>
  <si>
    <t>C15-Distribución Porcentual de Gasto CAEC según Isapre</t>
  </si>
  <si>
    <t>C16-Participación del Gasto CAEC en Ingresos por CAEC (*)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</si>
</sst>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9"/>
      <color indexed="8"/>
      <name val="Arial"/>
      <family val="2"/>
    </font>
    <font>
      <sz val="9.75"/>
      <name val="Arial"/>
      <family val="0"/>
    </font>
    <font>
      <b/>
      <sz val="16.75"/>
      <name val="Arial"/>
      <family val="2"/>
    </font>
    <font>
      <sz val="8.25"/>
      <name val="Arial"/>
      <family val="0"/>
    </font>
    <font>
      <sz val="11"/>
      <name val="Arial"/>
      <family val="0"/>
    </font>
    <font>
      <b/>
      <sz val="19"/>
      <name val="Arial"/>
      <family val="2"/>
    </font>
    <font>
      <sz val="19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3" fillId="0" borderId="9" xfId="21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center" vertical="justify"/>
    </xf>
    <xf numFmtId="170" fontId="6" fillId="2" borderId="16" xfId="21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justify"/>
    </xf>
    <xf numFmtId="3" fontId="3" fillId="0" borderId="17" xfId="0" applyNumberFormat="1" applyFont="1" applyBorder="1" applyAlignment="1">
      <alignment horizontal="center" vertical="justify"/>
    </xf>
    <xf numFmtId="3" fontId="3" fillId="0" borderId="3" xfId="0" applyNumberFormat="1" applyFont="1" applyBorder="1" applyAlignment="1">
      <alignment horizontal="center" vertical="justify"/>
    </xf>
    <xf numFmtId="170" fontId="3" fillId="0" borderId="17" xfId="21" applyNumberFormat="1" applyFont="1" applyBorder="1" applyAlignment="1">
      <alignment horizontal="center"/>
    </xf>
    <xf numFmtId="170" fontId="0" fillId="0" borderId="0" xfId="21" applyNumberFormat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79" fontId="3" fillId="0" borderId="9" xfId="15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70" fontId="3" fillId="0" borderId="9" xfId="21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0" fontId="3" fillId="0" borderId="18" xfId="21" applyNumberFormat="1" applyFont="1" applyBorder="1" applyAlignment="1">
      <alignment/>
    </xf>
    <xf numFmtId="179" fontId="6" fillId="2" borderId="15" xfId="0" applyNumberFormat="1" applyFont="1" applyFill="1" applyBorder="1" applyAlignment="1">
      <alignment/>
    </xf>
    <xf numFmtId="170" fontId="6" fillId="2" borderId="15" xfId="21" applyNumberFormat="1" applyFont="1" applyFill="1" applyBorder="1" applyAlignment="1">
      <alignment/>
    </xf>
    <xf numFmtId="170" fontId="6" fillId="2" borderId="16" xfId="21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79" fontId="3" fillId="0" borderId="0" xfId="0" applyNumberFormat="1" applyFont="1" applyBorder="1" applyAlignment="1">
      <alignment/>
    </xf>
    <xf numFmtId="179" fontId="6" fillId="2" borderId="25" xfId="0" applyNumberFormat="1" applyFont="1" applyFill="1" applyBorder="1" applyAlignment="1">
      <alignment/>
    </xf>
    <xf numFmtId="170" fontId="6" fillId="2" borderId="26" xfId="21" applyNumberFormat="1" applyFont="1" applyFill="1" applyBorder="1" applyAlignment="1">
      <alignment/>
    </xf>
    <xf numFmtId="0" fontId="6" fillId="2" borderId="27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70" fontId="3" fillId="0" borderId="14" xfId="21" applyNumberFormat="1" applyFont="1" applyBorder="1" applyAlignment="1">
      <alignment/>
    </xf>
    <xf numFmtId="3" fontId="3" fillId="0" borderId="14" xfId="21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21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8" xfId="21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6" fillId="2" borderId="16" xfId="0" applyNumberFormat="1" applyFont="1" applyFill="1" applyBorder="1" applyAlignment="1">
      <alignment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179" fontId="6" fillId="2" borderId="29" xfId="0" applyNumberFormat="1" applyFont="1" applyFill="1" applyBorder="1" applyAlignment="1">
      <alignment horizontal="right"/>
    </xf>
    <xf numFmtId="179" fontId="6" fillId="2" borderId="30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170" fontId="6" fillId="2" borderId="12" xfId="0" applyNumberFormat="1" applyFont="1" applyFill="1" applyBorder="1" applyAlignment="1">
      <alignment horizontal="right"/>
    </xf>
    <xf numFmtId="170" fontId="6" fillId="2" borderId="12" xfId="21" applyNumberFormat="1" applyFont="1" applyFill="1" applyBorder="1" applyAlignment="1">
      <alignment horizontal="right"/>
    </xf>
    <xf numFmtId="170" fontId="6" fillId="2" borderId="13" xfId="21" applyNumberFormat="1" applyFont="1" applyFill="1" applyBorder="1" applyAlignment="1">
      <alignment horizontal="right"/>
    </xf>
    <xf numFmtId="0" fontId="5" fillId="2" borderId="31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170" fontId="3" fillId="0" borderId="7" xfId="21" applyNumberFormat="1" applyFont="1" applyBorder="1" applyAlignment="1">
      <alignment horizontal="center"/>
    </xf>
    <xf numFmtId="170" fontId="3" fillId="0" borderId="11" xfId="21" applyNumberFormat="1" applyFont="1" applyBorder="1" applyAlignment="1">
      <alignment/>
    </xf>
    <xf numFmtId="170" fontId="3" fillId="0" borderId="19" xfId="21" applyNumberFormat="1" applyFont="1" applyBorder="1" applyAlignment="1">
      <alignment/>
    </xf>
    <xf numFmtId="170" fontId="3" fillId="0" borderId="8" xfId="21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2" borderId="28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171" fontId="3" fillId="0" borderId="7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3" fontId="3" fillId="0" borderId="4" xfId="21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right"/>
    </xf>
    <xf numFmtId="170" fontId="3" fillId="0" borderId="9" xfId="21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70" fontId="3" fillId="0" borderId="17" xfId="21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170" fontId="6" fillId="2" borderId="15" xfId="21" applyNumberFormat="1" applyFont="1" applyFill="1" applyBorder="1" applyAlignment="1">
      <alignment horizontal="right"/>
    </xf>
    <xf numFmtId="170" fontId="6" fillId="2" borderId="16" xfId="21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 vertical="justify"/>
    </xf>
    <xf numFmtId="3" fontId="3" fillId="0" borderId="14" xfId="0" applyNumberFormat="1" applyFont="1" applyBorder="1" applyAlignment="1">
      <alignment horizontal="right" vertical="justify"/>
    </xf>
    <xf numFmtId="170" fontId="3" fillId="0" borderId="14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vertical="justify"/>
    </xf>
    <xf numFmtId="3" fontId="3" fillId="0" borderId="9" xfId="0" applyNumberFormat="1" applyFont="1" applyBorder="1" applyAlignment="1">
      <alignment horizontal="right" vertical="justify"/>
    </xf>
    <xf numFmtId="3" fontId="3" fillId="0" borderId="9" xfId="0" applyNumberFormat="1" applyFont="1" applyFill="1" applyBorder="1" applyAlignment="1">
      <alignment horizontal="right" vertical="justify"/>
    </xf>
    <xf numFmtId="3" fontId="3" fillId="0" borderId="6" xfId="0" applyNumberFormat="1" applyFont="1" applyBorder="1" applyAlignment="1">
      <alignment horizontal="right" vertical="justify"/>
    </xf>
    <xf numFmtId="3" fontId="3" fillId="0" borderId="18" xfId="0" applyNumberFormat="1" applyFont="1" applyBorder="1" applyAlignment="1">
      <alignment horizontal="right" vertical="justify"/>
    </xf>
    <xf numFmtId="3" fontId="6" fillId="2" borderId="15" xfId="0" applyNumberFormat="1" applyFont="1" applyFill="1" applyBorder="1" applyAlignment="1">
      <alignment horizontal="right" vertical="justify"/>
    </xf>
    <xf numFmtId="170" fontId="3" fillId="0" borderId="5" xfId="21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70" fontId="3" fillId="0" borderId="8" xfId="21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9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7" xfId="21" applyNumberFormat="1" applyFont="1" applyBorder="1" applyAlignment="1">
      <alignment horizontal="right"/>
    </xf>
    <xf numFmtId="170" fontId="3" fillId="0" borderId="18" xfId="21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3" fontId="6" fillId="2" borderId="25" xfId="0" applyNumberFormat="1" applyFont="1" applyFill="1" applyBorder="1" applyAlignment="1">
      <alignment horizontal="right"/>
    </xf>
    <xf numFmtId="170" fontId="6" fillId="2" borderId="26" xfId="21" applyNumberFormat="1" applyFont="1" applyFill="1" applyBorder="1" applyAlignment="1">
      <alignment horizontal="right"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chartsheet" Target="chartsheets/sheet2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DISTRIBUCION PORCENTUAL COBERTURA CAEC 
JULIO 2000 - MARZO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9425"/>
          <c:w val="0.73075"/>
          <c:h val="0.60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Gráficos'!$A$4:$D$4</c:f>
              <c:strCache>
                <c:ptCount val="4"/>
                <c:pt idx="0">
                  <c:v>Deducible </c:v>
                </c:pt>
                <c:pt idx="1">
                  <c:v>Cobertura Plan</c:v>
                </c:pt>
                <c:pt idx="2">
                  <c:v>Cobertura CAEC</c:v>
                </c:pt>
                <c:pt idx="3">
                  <c:v>No Cubierto</c:v>
                </c:pt>
              </c:strCache>
            </c:strRef>
          </c:cat>
          <c:val>
            <c:numRef>
              <c:f>'Datos Gráficos'!$A$5:$D$5</c:f>
              <c:numCache>
                <c:ptCount val="4"/>
                <c:pt idx="0">
                  <c:v>0.11591806815716872</c:v>
                </c:pt>
                <c:pt idx="1">
                  <c:v>0.4678168595582917</c:v>
                </c:pt>
                <c:pt idx="2">
                  <c:v>0.38738731960490397</c:v>
                </c:pt>
                <c:pt idx="3">
                  <c:v>0.028804015621809568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DISTRIBUCION PORCENTUAL DEL USO DE PRESTADORES 
JULIO 2000 - MARZO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97"/>
          <c:w val="0.8895"/>
          <c:h val="0.47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Gráficos'!$A$9:$A$11</c:f>
              <c:strCache>
                <c:ptCount val="3"/>
                <c:pt idx="0">
                  <c:v>FFAA</c:v>
                </c:pt>
                <c:pt idx="1">
                  <c:v>No SNSS</c:v>
                </c:pt>
                <c:pt idx="2">
                  <c:v>SNSS</c:v>
                </c:pt>
              </c:strCache>
            </c:strRef>
          </c:cat>
          <c:val>
            <c:numRef>
              <c:f>'Datos Gráficos'!$B$9:$B$11</c:f>
              <c:numCache>
                <c:ptCount val="3"/>
                <c:pt idx="0">
                  <c:v>3.8</c:v>
                </c:pt>
                <c:pt idx="1">
                  <c:v>89.4</c:v>
                </c:pt>
                <c:pt idx="2">
                  <c:v>6.8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GridLines="0" tabSelected="1" workbookViewId="0" topLeftCell="A1">
      <pane xSplit="8" ySplit="27" topLeftCell="I28" activePane="bottomRight" state="frozen"/>
      <selection pane="topLeft" activeCell="A1" sqref="A1"/>
      <selection pane="topRight" activeCell="I1" sqref="I1"/>
      <selection pane="bottomLeft" activeCell="A28" sqref="A28"/>
      <selection pane="bottomRight" activeCell="B1" sqref="B1:G1"/>
    </sheetView>
  </sheetViews>
  <sheetFormatPr defaultColWidth="9.140625" defaultRowHeight="12.75"/>
  <cols>
    <col min="1" max="1" width="4.28125" style="14" customWidth="1"/>
    <col min="2" max="2" width="20.421875" style="14" customWidth="1"/>
    <col min="3" max="3" width="12.7109375" style="14" customWidth="1"/>
    <col min="4" max="4" width="11.421875" style="14" customWidth="1"/>
    <col min="5" max="5" width="13.140625" style="14" customWidth="1"/>
    <col min="6" max="7" width="11.421875" style="14" customWidth="1"/>
    <col min="8" max="8" width="23.00390625" style="14" customWidth="1"/>
    <col min="9" max="16384" width="11.421875" style="14" customWidth="1"/>
  </cols>
  <sheetData>
    <row r="1" spans="2:7" ht="11.25">
      <c r="B1" s="145" t="s">
        <v>16</v>
      </c>
      <c r="C1" s="145"/>
      <c r="D1" s="145"/>
      <c r="E1" s="145"/>
      <c r="F1" s="145"/>
      <c r="G1" s="145"/>
    </row>
    <row r="2" spans="2:7" ht="11.25">
      <c r="B2" s="145" t="s">
        <v>17</v>
      </c>
      <c r="C2" s="145"/>
      <c r="D2" s="145"/>
      <c r="E2" s="145"/>
      <c r="F2" s="145"/>
      <c r="G2" s="145"/>
    </row>
    <row r="4" spans="2:7" ht="22.5">
      <c r="B4" s="47" t="s">
        <v>0</v>
      </c>
      <c r="C4" s="48" t="s">
        <v>296</v>
      </c>
      <c r="D4" s="48" t="s">
        <v>280</v>
      </c>
      <c r="E4" s="48" t="s">
        <v>281</v>
      </c>
      <c r="F4" s="48" t="s">
        <v>282</v>
      </c>
      <c r="G4" s="49" t="s">
        <v>1</v>
      </c>
    </row>
    <row r="5" spans="2:7" ht="11.25">
      <c r="B5" s="5" t="s">
        <v>2</v>
      </c>
      <c r="C5" s="70">
        <v>479</v>
      </c>
      <c r="D5" s="93">
        <v>231</v>
      </c>
      <c r="E5" s="70">
        <v>6</v>
      </c>
      <c r="F5" s="70">
        <f aca="true" t="shared" si="0" ref="F5:F13">+E5+D5+C5</f>
        <v>716</v>
      </c>
      <c r="G5" s="97">
        <f>+F5/$F14</f>
        <v>0.08643167551907291</v>
      </c>
    </row>
    <row r="6" spans="2:7" ht="11.25">
      <c r="B6" s="5" t="s">
        <v>3</v>
      </c>
      <c r="C6" s="70">
        <v>189</v>
      </c>
      <c r="D6" s="93">
        <v>364</v>
      </c>
      <c r="E6" s="70">
        <v>0</v>
      </c>
      <c r="F6" s="70">
        <f t="shared" si="0"/>
        <v>553</v>
      </c>
      <c r="G6" s="97">
        <f aca="true" t="shared" si="1" ref="G6:G14">+F6/$F$14</f>
        <v>0.06675519072911637</v>
      </c>
    </row>
    <row r="7" spans="2:7" ht="11.25">
      <c r="B7" s="5" t="s">
        <v>4</v>
      </c>
      <c r="C7" s="70">
        <v>804</v>
      </c>
      <c r="D7" s="93">
        <v>2044</v>
      </c>
      <c r="E7" s="70">
        <v>55</v>
      </c>
      <c r="F7" s="70">
        <f t="shared" si="0"/>
        <v>2903</v>
      </c>
      <c r="G7" s="97">
        <f t="shared" si="1"/>
        <v>0.3504345726702076</v>
      </c>
    </row>
    <row r="8" spans="2:7" ht="11.25">
      <c r="B8" s="5" t="s">
        <v>5</v>
      </c>
      <c r="C8" s="70">
        <v>582</v>
      </c>
      <c r="D8" s="93">
        <v>528</v>
      </c>
      <c r="E8" s="70">
        <v>40</v>
      </c>
      <c r="F8" s="70">
        <f t="shared" si="0"/>
        <v>1150</v>
      </c>
      <c r="G8" s="97">
        <f t="shared" si="1"/>
        <v>0.13882182520521488</v>
      </c>
    </row>
    <row r="9" spans="2:7" ht="11.25">
      <c r="B9" s="5" t="s">
        <v>6</v>
      </c>
      <c r="C9" s="70">
        <v>1957</v>
      </c>
      <c r="D9" s="93">
        <v>343</v>
      </c>
      <c r="E9" s="70">
        <v>22</v>
      </c>
      <c r="F9" s="70">
        <f t="shared" si="0"/>
        <v>2322</v>
      </c>
      <c r="G9" s="97">
        <f t="shared" si="1"/>
        <v>0.2802993722839208</v>
      </c>
    </row>
    <row r="10" spans="2:7" ht="11.25">
      <c r="B10" s="5" t="s">
        <v>7</v>
      </c>
      <c r="C10" s="70">
        <v>149</v>
      </c>
      <c r="D10" s="93">
        <v>160</v>
      </c>
      <c r="E10" s="70">
        <v>0</v>
      </c>
      <c r="F10" s="70">
        <f t="shared" si="0"/>
        <v>309</v>
      </c>
      <c r="G10" s="97">
        <f t="shared" si="1"/>
        <v>0.03730082085948817</v>
      </c>
    </row>
    <row r="11" spans="2:7" ht="11.25">
      <c r="B11" s="5" t="s">
        <v>8</v>
      </c>
      <c r="C11" s="70">
        <v>86</v>
      </c>
      <c r="D11" s="93">
        <v>120</v>
      </c>
      <c r="E11" s="70">
        <v>11</v>
      </c>
      <c r="F11" s="70">
        <f t="shared" si="0"/>
        <v>217</v>
      </c>
      <c r="G11" s="97">
        <f t="shared" si="1"/>
        <v>0.02619507484307098</v>
      </c>
    </row>
    <row r="12" spans="2:7" ht="11.25">
      <c r="B12" s="5" t="s">
        <v>9</v>
      </c>
      <c r="C12" s="70">
        <v>38</v>
      </c>
      <c r="D12" s="93">
        <v>39</v>
      </c>
      <c r="E12" s="70">
        <v>1</v>
      </c>
      <c r="F12" s="70">
        <f t="shared" si="0"/>
        <v>78</v>
      </c>
      <c r="G12" s="97">
        <f t="shared" si="1"/>
        <v>0.009415741187831965</v>
      </c>
    </row>
    <row r="13" spans="2:7" ht="11.25">
      <c r="B13" s="5" t="s">
        <v>10</v>
      </c>
      <c r="C13" s="70">
        <v>21</v>
      </c>
      <c r="D13" s="93">
        <v>15</v>
      </c>
      <c r="E13" s="70">
        <v>0</v>
      </c>
      <c r="F13" s="70">
        <f t="shared" si="0"/>
        <v>36</v>
      </c>
      <c r="G13" s="97">
        <f t="shared" si="1"/>
        <v>0.0043457267020762915</v>
      </c>
    </row>
    <row r="14" spans="2:7" ht="11.25">
      <c r="B14" s="16" t="s">
        <v>11</v>
      </c>
      <c r="C14" s="98">
        <f>SUM(C5:C13)</f>
        <v>4305</v>
      </c>
      <c r="D14" s="99">
        <f>SUM(D5:D13)</f>
        <v>3844</v>
      </c>
      <c r="E14" s="98">
        <f>SUM(E5:E13)</f>
        <v>135</v>
      </c>
      <c r="F14" s="98">
        <f>SUM(F5:F13)</f>
        <v>8284</v>
      </c>
      <c r="G14" s="100">
        <f t="shared" si="1"/>
        <v>1</v>
      </c>
    </row>
    <row r="15" spans="2:7" ht="11.25">
      <c r="B15" s="1" t="s">
        <v>12</v>
      </c>
      <c r="C15" s="2"/>
      <c r="D15" s="2"/>
      <c r="E15" s="2"/>
      <c r="F15" s="3"/>
      <c r="G15" s="4"/>
    </row>
    <row r="16" spans="2:7" ht="11.25">
      <c r="B16" s="5" t="s">
        <v>13</v>
      </c>
      <c r="C16" s="6"/>
      <c r="D16" s="6"/>
      <c r="E16" s="6"/>
      <c r="F16" s="7"/>
      <c r="G16" s="8"/>
    </row>
    <row r="17" spans="2:7" ht="11.25">
      <c r="B17" s="9" t="s">
        <v>14</v>
      </c>
      <c r="C17" s="10"/>
      <c r="D17" s="10"/>
      <c r="E17" s="10"/>
      <c r="F17" s="11"/>
      <c r="G17" s="12"/>
    </row>
    <row r="18" ht="11.25">
      <c r="B18" s="13" t="s">
        <v>15</v>
      </c>
    </row>
    <row r="27" ht="18.75" customHeight="1"/>
  </sheetData>
  <mergeCells count="2">
    <mergeCell ref="B1:G1"/>
    <mergeCell ref="B2:G2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14" customWidth="1"/>
    <col min="2" max="2" width="6.57421875" style="14" customWidth="1"/>
    <col min="3" max="16384" width="11.421875" style="14" customWidth="1"/>
  </cols>
  <sheetData>
    <row r="1" spans="2:6" ht="11.25">
      <c r="B1" s="145" t="s">
        <v>271</v>
      </c>
      <c r="C1" s="145"/>
      <c r="D1" s="145"/>
      <c r="E1" s="145"/>
      <c r="F1" s="145"/>
    </row>
    <row r="2" spans="2:6" ht="11.25">
      <c r="B2" s="145" t="s">
        <v>156</v>
      </c>
      <c r="C2" s="145"/>
      <c r="D2" s="145"/>
      <c r="E2" s="145"/>
      <c r="F2" s="145"/>
    </row>
    <row r="3" spans="2:6" ht="11.25">
      <c r="B3" s="145" t="s">
        <v>17</v>
      </c>
      <c r="C3" s="145"/>
      <c r="D3" s="145"/>
      <c r="E3" s="145"/>
      <c r="F3" s="145"/>
    </row>
    <row r="5" spans="2:6" ht="33.75">
      <c r="B5" s="47" t="s">
        <v>167</v>
      </c>
      <c r="C5" s="48" t="s">
        <v>168</v>
      </c>
      <c r="D5" s="48" t="s">
        <v>182</v>
      </c>
      <c r="E5" s="48" t="s">
        <v>183</v>
      </c>
      <c r="F5" s="49" t="s">
        <v>184</v>
      </c>
    </row>
    <row r="6" spans="2:6" ht="11.25">
      <c r="B6" s="5">
        <v>57</v>
      </c>
      <c r="C6" s="5" t="s">
        <v>174</v>
      </c>
      <c r="D6" s="38">
        <v>742.2987653760747</v>
      </c>
      <c r="E6" s="50">
        <v>2742.1111665623107</v>
      </c>
      <c r="F6" s="40">
        <v>3.69408019313229</v>
      </c>
    </row>
    <row r="7" spans="2:6" ht="11.25">
      <c r="B7" s="5">
        <v>67</v>
      </c>
      <c r="C7" s="5" t="s">
        <v>175</v>
      </c>
      <c r="D7" s="39">
        <v>3845.5167735094774</v>
      </c>
      <c r="E7" s="50">
        <v>1191.3158850047214</v>
      </c>
      <c r="F7" s="40">
        <v>0.30979344394264813</v>
      </c>
    </row>
    <row r="8" spans="2:6" ht="11.25">
      <c r="B8" s="5">
        <v>70</v>
      </c>
      <c r="C8" s="5" t="s">
        <v>176</v>
      </c>
      <c r="D8" s="39">
        <v>143.23730680354845</v>
      </c>
      <c r="E8" s="50">
        <v>131.17828021570259</v>
      </c>
      <c r="F8" s="40">
        <v>0.9158108536319735</v>
      </c>
    </row>
    <row r="9" spans="2:6" ht="11.25">
      <c r="B9" s="5">
        <v>78</v>
      </c>
      <c r="C9" s="5" t="s">
        <v>177</v>
      </c>
      <c r="D9" s="39">
        <v>6469.478467808013</v>
      </c>
      <c r="E9" s="50">
        <v>6913.850911876036</v>
      </c>
      <c r="F9" s="40">
        <v>1.0686875219199214</v>
      </c>
    </row>
    <row r="10" spans="2:6" ht="11.25">
      <c r="B10" s="5">
        <v>80</v>
      </c>
      <c r="C10" s="5" t="s">
        <v>178</v>
      </c>
      <c r="D10" s="39">
        <v>1404.7581572099252</v>
      </c>
      <c r="E10" s="50">
        <v>611.4697476799538</v>
      </c>
      <c r="F10" s="40">
        <v>0.43528471042619227</v>
      </c>
    </row>
    <row r="11" spans="2:6" ht="11.25">
      <c r="B11" s="5">
        <v>81</v>
      </c>
      <c r="C11" s="5" t="s">
        <v>10</v>
      </c>
      <c r="D11" s="39">
        <v>33.28566360212569</v>
      </c>
      <c r="E11" s="50">
        <v>63.73410824151035</v>
      </c>
      <c r="F11" s="40">
        <v>1.9147615322724154</v>
      </c>
    </row>
    <row r="12" spans="2:6" ht="11.25">
      <c r="B12" s="5">
        <v>88</v>
      </c>
      <c r="C12" s="5" t="s">
        <v>179</v>
      </c>
      <c r="D12" s="39">
        <v>292.2829690764958</v>
      </c>
      <c r="E12" s="50">
        <v>657.80448164297</v>
      </c>
      <c r="F12" s="40">
        <v>2.250574105365717</v>
      </c>
    </row>
    <row r="13" spans="2:6" ht="11.25">
      <c r="B13" s="5">
        <v>99</v>
      </c>
      <c r="C13" s="5" t="s">
        <v>5</v>
      </c>
      <c r="D13" s="39">
        <v>5566.318167745295</v>
      </c>
      <c r="E13" s="50">
        <v>3296.806038833673</v>
      </c>
      <c r="F13" s="40">
        <v>0.5922776850840857</v>
      </c>
    </row>
    <row r="14" spans="2:6" ht="11.25">
      <c r="B14" s="5">
        <v>107</v>
      </c>
      <c r="C14" s="5" t="s">
        <v>267</v>
      </c>
      <c r="D14" s="39"/>
      <c r="E14" s="50">
        <v>3795.5815637042297</v>
      </c>
      <c r="F14" s="40"/>
    </row>
    <row r="15" spans="2:6" ht="11.25">
      <c r="B15" s="162" t="s">
        <v>185</v>
      </c>
      <c r="C15" s="163"/>
      <c r="D15" s="51">
        <v>18497.176271130957</v>
      </c>
      <c r="E15" s="51">
        <v>19403.852183761108</v>
      </c>
      <c r="F15" s="52">
        <v>1.0490169904497924</v>
      </c>
    </row>
    <row r="16" spans="2:6" ht="11.25">
      <c r="B16" s="1" t="s">
        <v>186</v>
      </c>
      <c r="C16" s="3"/>
      <c r="D16" s="3"/>
      <c r="E16" s="3"/>
      <c r="F16" s="4"/>
    </row>
    <row r="17" spans="2:6" ht="11.25">
      <c r="B17" s="9" t="s">
        <v>274</v>
      </c>
      <c r="C17" s="11"/>
      <c r="D17" s="11"/>
      <c r="E17" s="11"/>
      <c r="F17" s="12"/>
    </row>
    <row r="18" spans="2:6" ht="11.25">
      <c r="B18" s="46"/>
      <c r="C18" s="7"/>
      <c r="D18" s="7"/>
      <c r="E18" s="7"/>
      <c r="F18" s="7"/>
    </row>
  </sheetData>
  <mergeCells count="4">
    <mergeCell ref="B15:C15"/>
    <mergeCell ref="B1:F1"/>
    <mergeCell ref="B2:F2"/>
    <mergeCell ref="B3:F3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14" customWidth="1"/>
    <col min="2" max="2" width="37.57421875" style="14" customWidth="1"/>
    <col min="3" max="3" width="14.140625" style="14" customWidth="1"/>
    <col min="4" max="4" width="15.8515625" style="14" bestFit="1" customWidth="1"/>
    <col min="5" max="16384" width="11.421875" style="14" customWidth="1"/>
  </cols>
  <sheetData>
    <row r="1" spans="2:4" ht="11.25">
      <c r="B1" s="145" t="s">
        <v>272</v>
      </c>
      <c r="C1" s="145"/>
      <c r="D1" s="145"/>
    </row>
    <row r="2" spans="2:4" ht="11.25">
      <c r="B2" s="145" t="s">
        <v>17</v>
      </c>
      <c r="C2" s="145"/>
      <c r="D2" s="145"/>
    </row>
    <row r="4" spans="2:4" ht="24" customHeight="1">
      <c r="B4" s="47" t="s">
        <v>192</v>
      </c>
      <c r="C4" s="48" t="s">
        <v>92</v>
      </c>
      <c r="D4" s="49" t="s">
        <v>1</v>
      </c>
    </row>
    <row r="5" spans="2:6" ht="11.25">
      <c r="B5" s="30" t="s">
        <v>193</v>
      </c>
      <c r="C5" s="70">
        <v>1619</v>
      </c>
      <c r="D5" s="97">
        <v>0.2012930498570185</v>
      </c>
      <c r="F5" s="91"/>
    </row>
    <row r="6" spans="2:4" ht="11.25">
      <c r="B6" s="30" t="s">
        <v>194</v>
      </c>
      <c r="C6" s="70">
        <v>1285</v>
      </c>
      <c r="D6" s="97">
        <v>0.1597662563720005</v>
      </c>
    </row>
    <row r="7" spans="2:4" ht="11.25">
      <c r="B7" s="30" t="s">
        <v>195</v>
      </c>
      <c r="C7" s="70">
        <v>792</v>
      </c>
      <c r="D7" s="97">
        <v>0.09847071988064156</v>
      </c>
    </row>
    <row r="8" spans="2:4" ht="11.25">
      <c r="B8" s="30" t="s">
        <v>196</v>
      </c>
      <c r="C8" s="70">
        <v>646</v>
      </c>
      <c r="D8" s="97">
        <v>0.0803182891955738</v>
      </c>
    </row>
    <row r="9" spans="2:4" ht="11.25">
      <c r="B9" s="30" t="s">
        <v>197</v>
      </c>
      <c r="C9" s="70">
        <v>405</v>
      </c>
      <c r="D9" s="97">
        <v>0.050354345393509886</v>
      </c>
    </row>
    <row r="10" spans="2:4" ht="11.25">
      <c r="B10" s="30" t="s">
        <v>198</v>
      </c>
      <c r="C10" s="70">
        <v>380</v>
      </c>
      <c r="D10" s="97">
        <v>0.047246052467984585</v>
      </c>
    </row>
    <row r="11" spans="2:4" ht="11.25">
      <c r="B11" s="30" t="s">
        <v>199</v>
      </c>
      <c r="C11" s="70">
        <v>357</v>
      </c>
      <c r="D11" s="97">
        <v>0.044386422976501305</v>
      </c>
    </row>
    <row r="12" spans="2:4" ht="11.25">
      <c r="B12" s="30" t="s">
        <v>200</v>
      </c>
      <c r="C12" s="70">
        <v>268</v>
      </c>
      <c r="D12" s="97">
        <v>0.03332090016163123</v>
      </c>
    </row>
    <row r="13" spans="2:4" ht="11.25">
      <c r="B13" s="30" t="s">
        <v>201</v>
      </c>
      <c r="C13" s="70">
        <v>242</v>
      </c>
      <c r="D13" s="97">
        <v>0.03008827551908492</v>
      </c>
    </row>
    <row r="14" spans="2:4" ht="11.25">
      <c r="B14" s="30" t="s">
        <v>202</v>
      </c>
      <c r="C14" s="70">
        <v>168</v>
      </c>
      <c r="D14" s="97">
        <v>0.020887728459530026</v>
      </c>
    </row>
    <row r="15" spans="2:4" ht="11.25">
      <c r="B15" s="30" t="s">
        <v>203</v>
      </c>
      <c r="C15" s="70">
        <v>163</v>
      </c>
      <c r="D15" s="97">
        <v>0.020266069874424964</v>
      </c>
    </row>
    <row r="16" spans="2:4" ht="11.25">
      <c r="B16" s="30" t="s">
        <v>204</v>
      </c>
      <c r="C16" s="70">
        <v>154</v>
      </c>
      <c r="D16" s="97">
        <v>0.019147084421235857</v>
      </c>
    </row>
    <row r="17" spans="2:4" ht="11.25">
      <c r="B17" s="30" t="s">
        <v>205</v>
      </c>
      <c r="C17" s="70">
        <v>141</v>
      </c>
      <c r="D17" s="97">
        <v>0.0175307720999627</v>
      </c>
    </row>
    <row r="18" spans="2:4" ht="11.25">
      <c r="B18" s="30" t="s">
        <v>206</v>
      </c>
      <c r="C18" s="70">
        <v>115</v>
      </c>
      <c r="D18" s="97">
        <v>0.014298147457416387</v>
      </c>
    </row>
    <row r="19" spans="2:4" ht="11.25">
      <c r="B19" s="30" t="s">
        <v>207</v>
      </c>
      <c r="C19" s="70">
        <v>107</v>
      </c>
      <c r="D19" s="97">
        <v>0.01330349372124829</v>
      </c>
    </row>
    <row r="20" spans="2:4" ht="11.25">
      <c r="B20" s="30" t="s">
        <v>208</v>
      </c>
      <c r="C20" s="70">
        <v>94</v>
      </c>
      <c r="D20" s="97">
        <v>0.011687181399975134</v>
      </c>
    </row>
    <row r="21" spans="2:4" ht="11.25">
      <c r="B21" s="30" t="s">
        <v>209</v>
      </c>
      <c r="C21" s="70">
        <v>89</v>
      </c>
      <c r="D21" s="97">
        <v>0.011065522814870074</v>
      </c>
    </row>
    <row r="22" spans="2:4" ht="11.25">
      <c r="B22" s="30" t="s">
        <v>210</v>
      </c>
      <c r="C22" s="70">
        <v>83</v>
      </c>
      <c r="D22" s="97">
        <v>0.010319532512744001</v>
      </c>
    </row>
    <row r="23" spans="2:4" ht="11.25">
      <c r="B23" s="30" t="s">
        <v>211</v>
      </c>
      <c r="C23" s="70">
        <v>82</v>
      </c>
      <c r="D23" s="97">
        <v>0.010195200795722989</v>
      </c>
    </row>
    <row r="24" spans="2:4" ht="11.25">
      <c r="B24" s="30" t="s">
        <v>212</v>
      </c>
      <c r="C24" s="70">
        <v>77</v>
      </c>
      <c r="D24" s="97">
        <v>0.009573542210617928</v>
      </c>
    </row>
    <row r="25" spans="2:4" ht="11.25">
      <c r="B25" s="30" t="s">
        <v>213</v>
      </c>
      <c r="C25" s="70">
        <v>682</v>
      </c>
      <c r="D25" s="97">
        <v>0.08479423100833022</v>
      </c>
    </row>
    <row r="26" spans="2:4" ht="11.25">
      <c r="B26" s="30" t="s">
        <v>214</v>
      </c>
      <c r="C26" s="70">
        <v>94</v>
      </c>
      <c r="D26" s="97">
        <v>0.011687181399975134</v>
      </c>
    </row>
    <row r="27" spans="2:4" ht="11.25">
      <c r="B27" s="53" t="s">
        <v>11</v>
      </c>
      <c r="C27" s="132">
        <v>8043</v>
      </c>
      <c r="D27" s="133">
        <v>1</v>
      </c>
    </row>
    <row r="28" spans="2:4" ht="11.25">
      <c r="B28" s="16" t="s">
        <v>215</v>
      </c>
      <c r="C28" s="33"/>
      <c r="D28" s="34"/>
    </row>
  </sheetData>
  <mergeCells count="2">
    <mergeCell ref="B1:D1"/>
    <mergeCell ref="B2:D2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23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14" customWidth="1"/>
    <col min="2" max="2" width="37.57421875" style="14" customWidth="1"/>
    <col min="3" max="3" width="12.421875" style="14" customWidth="1"/>
    <col min="4" max="4" width="14.140625" style="14" customWidth="1"/>
    <col min="5" max="16384" width="11.421875" style="14" customWidth="1"/>
  </cols>
  <sheetData>
    <row r="1" spans="2:4" ht="11.25">
      <c r="B1" s="145" t="s">
        <v>273</v>
      </c>
      <c r="C1" s="145"/>
      <c r="D1" s="145"/>
    </row>
    <row r="2" spans="2:4" ht="11.25">
      <c r="B2" s="145" t="s">
        <v>17</v>
      </c>
      <c r="C2" s="145"/>
      <c r="D2" s="145"/>
    </row>
    <row r="4" spans="2:4" ht="24.75" customHeight="1">
      <c r="B4" s="47" t="s">
        <v>192</v>
      </c>
      <c r="C4" s="48" t="s">
        <v>92</v>
      </c>
      <c r="D4" s="49" t="s">
        <v>1</v>
      </c>
    </row>
    <row r="5" spans="2:4" ht="11.25">
      <c r="B5" s="30" t="s">
        <v>216</v>
      </c>
      <c r="C5" s="70">
        <v>91</v>
      </c>
      <c r="D5" s="97">
        <v>0.14845024469820556</v>
      </c>
    </row>
    <row r="6" spans="2:4" ht="11.25">
      <c r="B6" s="30" t="s">
        <v>217</v>
      </c>
      <c r="C6" s="70">
        <v>86</v>
      </c>
      <c r="D6" s="97">
        <v>0.1402936378466558</v>
      </c>
    </row>
    <row r="7" spans="2:4" ht="11.25">
      <c r="B7" s="30" t="s">
        <v>218</v>
      </c>
      <c r="C7" s="70">
        <v>63</v>
      </c>
      <c r="D7" s="97">
        <v>0.10277324632952692</v>
      </c>
    </row>
    <row r="8" spans="2:4" ht="11.25">
      <c r="B8" s="30" t="s">
        <v>219</v>
      </c>
      <c r="C8" s="70">
        <v>56</v>
      </c>
      <c r="D8" s="97">
        <v>0.09135399673735727</v>
      </c>
    </row>
    <row r="9" spans="2:4" ht="11.25">
      <c r="B9" s="30" t="s">
        <v>220</v>
      </c>
      <c r="C9" s="70">
        <v>49</v>
      </c>
      <c r="D9" s="97">
        <v>0.0799347471451876</v>
      </c>
    </row>
    <row r="10" spans="2:4" ht="11.25">
      <c r="B10" s="30" t="s">
        <v>221</v>
      </c>
      <c r="C10" s="70">
        <v>37</v>
      </c>
      <c r="D10" s="97">
        <v>0.06035889070146819</v>
      </c>
    </row>
    <row r="11" spans="2:4" ht="11.25">
      <c r="B11" s="30" t="s">
        <v>222</v>
      </c>
      <c r="C11" s="70">
        <v>32</v>
      </c>
      <c r="D11" s="97">
        <v>0.052202283849918436</v>
      </c>
    </row>
    <row r="12" spans="2:4" ht="11.25">
      <c r="B12" s="30" t="s">
        <v>223</v>
      </c>
      <c r="C12" s="70">
        <v>30</v>
      </c>
      <c r="D12" s="97">
        <v>0.048939641109298535</v>
      </c>
    </row>
    <row r="13" spans="2:4" ht="11.25">
      <c r="B13" s="30" t="s">
        <v>224</v>
      </c>
      <c r="C13" s="70">
        <v>25</v>
      </c>
      <c r="D13" s="97">
        <v>0.040783034257748776</v>
      </c>
    </row>
    <row r="14" spans="2:4" ht="11.25">
      <c r="B14" s="30" t="s">
        <v>225</v>
      </c>
      <c r="C14" s="70">
        <v>16</v>
      </c>
      <c r="D14" s="97">
        <v>0.026101141924959218</v>
      </c>
    </row>
    <row r="15" spans="2:4" ht="11.25">
      <c r="B15" s="30" t="s">
        <v>226</v>
      </c>
      <c r="C15" s="70">
        <v>16</v>
      </c>
      <c r="D15" s="97">
        <v>0.026101141924959218</v>
      </c>
    </row>
    <row r="16" spans="2:4" ht="11.25">
      <c r="B16" s="30" t="s">
        <v>227</v>
      </c>
      <c r="C16" s="70">
        <v>15</v>
      </c>
      <c r="D16" s="97">
        <v>0.024469820554649267</v>
      </c>
    </row>
    <row r="17" spans="2:4" ht="11.25">
      <c r="B17" s="30" t="s">
        <v>228</v>
      </c>
      <c r="C17" s="70">
        <v>15</v>
      </c>
      <c r="D17" s="97">
        <v>0.024469820554649267</v>
      </c>
    </row>
    <row r="18" spans="2:4" ht="11.25">
      <c r="B18" s="30" t="s">
        <v>229</v>
      </c>
      <c r="C18" s="70">
        <v>11</v>
      </c>
      <c r="D18" s="97">
        <v>0.01794453507340946</v>
      </c>
    </row>
    <row r="19" spans="2:4" ht="11.25">
      <c r="B19" s="30" t="s">
        <v>230</v>
      </c>
      <c r="C19" s="70">
        <v>11</v>
      </c>
      <c r="D19" s="97">
        <v>0.01794453507340946</v>
      </c>
    </row>
    <row r="20" spans="2:4" ht="11.25">
      <c r="B20" s="30" t="s">
        <v>231</v>
      </c>
      <c r="C20" s="70">
        <v>11</v>
      </c>
      <c r="D20" s="97">
        <v>0.01794453507340946</v>
      </c>
    </row>
    <row r="21" spans="2:4" ht="11.25">
      <c r="B21" s="30" t="s">
        <v>232</v>
      </c>
      <c r="C21" s="70">
        <v>49</v>
      </c>
      <c r="D21" s="97">
        <v>0.0799347471451876</v>
      </c>
    </row>
    <row r="22" spans="2:4" ht="11.25">
      <c r="B22" s="53" t="s">
        <v>11</v>
      </c>
      <c r="C22" s="132">
        <v>613</v>
      </c>
      <c r="D22" s="133">
        <v>1</v>
      </c>
    </row>
    <row r="23" spans="2:4" ht="11.25">
      <c r="B23" s="16" t="s">
        <v>215</v>
      </c>
      <c r="C23" s="33"/>
      <c r="D23" s="34"/>
    </row>
  </sheetData>
  <mergeCells count="2">
    <mergeCell ref="B1:D1"/>
    <mergeCell ref="B2:D2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39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14" customWidth="1"/>
    <col min="2" max="2" width="4.7109375" style="14" customWidth="1"/>
    <col min="3" max="3" width="5.57421875" style="14" customWidth="1"/>
    <col min="4" max="16384" width="11.421875" style="14" customWidth="1"/>
  </cols>
  <sheetData>
    <row r="1" spans="2:9" ht="11.25">
      <c r="B1" s="145" t="s">
        <v>298</v>
      </c>
      <c r="C1" s="145"/>
      <c r="D1" s="145"/>
      <c r="E1" s="145"/>
      <c r="F1" s="145"/>
      <c r="G1" s="145"/>
      <c r="H1" s="145"/>
      <c r="I1" s="145"/>
    </row>
    <row r="2" spans="2:9" ht="11.25">
      <c r="B2" s="145" t="s">
        <v>17</v>
      </c>
      <c r="C2" s="145"/>
      <c r="D2" s="145"/>
      <c r="E2" s="145"/>
      <c r="F2" s="145"/>
      <c r="G2" s="145"/>
      <c r="H2" s="145"/>
      <c r="I2" s="145"/>
    </row>
    <row r="4" spans="2:9" ht="11.25">
      <c r="B4" s="170" t="s">
        <v>233</v>
      </c>
      <c r="C4" s="166" t="s">
        <v>234</v>
      </c>
      <c r="D4" s="166" t="s">
        <v>235</v>
      </c>
      <c r="E4" s="166" t="s">
        <v>236</v>
      </c>
      <c r="F4" s="166" t="s">
        <v>237</v>
      </c>
      <c r="G4" s="166" t="s">
        <v>236</v>
      </c>
      <c r="H4" s="166" t="s">
        <v>238</v>
      </c>
      <c r="I4" s="168" t="s">
        <v>239</v>
      </c>
    </row>
    <row r="5" spans="2:9" ht="11.25">
      <c r="B5" s="171"/>
      <c r="C5" s="167"/>
      <c r="D5" s="167"/>
      <c r="E5" s="167"/>
      <c r="F5" s="167"/>
      <c r="G5" s="167"/>
      <c r="H5" s="167"/>
      <c r="I5" s="169"/>
    </row>
    <row r="6" spans="2:15" ht="11.25">
      <c r="B6" s="164">
        <v>2000</v>
      </c>
      <c r="C6" s="20" t="s">
        <v>240</v>
      </c>
      <c r="D6" s="54">
        <v>215461.64843762456</v>
      </c>
      <c r="E6" s="55">
        <v>0.1527945086570302</v>
      </c>
      <c r="F6" s="54">
        <v>483704.49512748653</v>
      </c>
      <c r="G6" s="55">
        <v>0.1504363593954009</v>
      </c>
      <c r="H6" s="56">
        <v>308011.06932849303</v>
      </c>
      <c r="I6" s="55">
        <v>0.6367752882828033</v>
      </c>
      <c r="L6" s="82">
        <v>0.1527945086570302</v>
      </c>
      <c r="M6" s="14">
        <v>3215343</v>
      </c>
      <c r="N6" s="82">
        <v>0.1504363593954009</v>
      </c>
      <c r="O6" s="82">
        <v>0.09579415612222181</v>
      </c>
    </row>
    <row r="7" spans="2:9" ht="11.25">
      <c r="B7" s="164"/>
      <c r="C7" s="15" t="s">
        <v>241</v>
      </c>
      <c r="D7" s="57">
        <v>303085.78316945786</v>
      </c>
      <c r="E7" s="40">
        <v>0.21676544690353297</v>
      </c>
      <c r="F7" s="57">
        <v>679720.173901885</v>
      </c>
      <c r="G7" s="40">
        <v>0.21373040264892218</v>
      </c>
      <c r="H7" s="58">
        <v>421753.78871268965</v>
      </c>
      <c r="I7" s="40">
        <v>0.6204814935705707</v>
      </c>
    </row>
    <row r="8" spans="2:9" ht="11.25">
      <c r="B8" s="164"/>
      <c r="C8" s="15" t="s">
        <v>242</v>
      </c>
      <c r="D8" s="57">
        <v>389052.6802130719</v>
      </c>
      <c r="E8" s="40">
        <v>0.28106376553719753</v>
      </c>
      <c r="F8" s="57">
        <v>871819.4975795655</v>
      </c>
      <c r="G8" s="40">
        <v>0.2770602831238422</v>
      </c>
      <c r="H8" s="58">
        <v>525369.1564926194</v>
      </c>
      <c r="I8" s="40">
        <v>0.6026123044405443</v>
      </c>
    </row>
    <row r="9" spans="2:9" ht="11.25">
      <c r="B9" s="164"/>
      <c r="C9" s="15" t="s">
        <v>243</v>
      </c>
      <c r="D9" s="57">
        <v>516949.9642578972</v>
      </c>
      <c r="E9" s="40">
        <v>0.3759846655106484</v>
      </c>
      <c r="F9" s="57">
        <v>1159359.1181044343</v>
      </c>
      <c r="G9" s="40">
        <v>0.37085725558014765</v>
      </c>
      <c r="H9" s="58">
        <v>701807.7062141276</v>
      </c>
      <c r="I9" s="40">
        <v>0.605341084789665</v>
      </c>
    </row>
    <row r="10" spans="2:9" ht="11.25">
      <c r="B10" s="164"/>
      <c r="C10" s="15" t="s">
        <v>244</v>
      </c>
      <c r="D10" s="57">
        <v>645911.5128168493</v>
      </c>
      <c r="E10" s="40">
        <v>0.4731429071339722</v>
      </c>
      <c r="F10" s="57">
        <v>1450274.9574569312</v>
      </c>
      <c r="G10" s="40">
        <v>0.4669347192731273</v>
      </c>
      <c r="H10" s="58">
        <v>877391.1942636189</v>
      </c>
      <c r="I10" s="40">
        <v>0.6049826550146955</v>
      </c>
    </row>
    <row r="11" spans="2:9" ht="11.25">
      <c r="B11" s="164"/>
      <c r="C11" s="59" t="s">
        <v>245</v>
      </c>
      <c r="D11" s="60">
        <v>727442.6455756807</v>
      </c>
      <c r="E11" s="42">
        <v>0.5349594285489216</v>
      </c>
      <c r="F11" s="60">
        <v>1634274.777223692</v>
      </c>
      <c r="G11" s="42">
        <v>0.5285015513548876</v>
      </c>
      <c r="H11" s="61">
        <v>970169.7943878702</v>
      </c>
      <c r="I11" s="42">
        <v>0.5936393364866072</v>
      </c>
    </row>
    <row r="12" spans="2:9" ht="11.25">
      <c r="B12" s="164">
        <v>2001</v>
      </c>
      <c r="C12" s="20" t="s">
        <v>246</v>
      </c>
      <c r="D12" s="54">
        <v>810141.5826113363</v>
      </c>
      <c r="E12" s="55">
        <v>0.601875281001625</v>
      </c>
      <c r="F12" s="54">
        <v>1819521.5609614193</v>
      </c>
      <c r="G12" s="55">
        <v>0.5937750661683147</v>
      </c>
      <c r="H12" s="56">
        <v>1070039.3120896178</v>
      </c>
      <c r="I12" s="55">
        <v>0.5880882837817093</v>
      </c>
    </row>
    <row r="13" spans="2:9" ht="11.25">
      <c r="B13" s="164"/>
      <c r="C13" s="15" t="s">
        <v>247</v>
      </c>
      <c r="D13" s="57">
        <v>880370.6362444558</v>
      </c>
      <c r="E13" s="40">
        <v>0.6548140450876195</v>
      </c>
      <c r="F13" s="57">
        <v>1977322.6817968215</v>
      </c>
      <c r="G13" s="40">
        <v>0.646239214533016</v>
      </c>
      <c r="H13" s="58">
        <v>1157894.264112528</v>
      </c>
      <c r="I13" s="40">
        <v>0.5855869023159805</v>
      </c>
    </row>
    <row r="14" spans="2:9" ht="11.25">
      <c r="B14" s="164"/>
      <c r="C14" s="15" t="s">
        <v>248</v>
      </c>
      <c r="D14" s="57">
        <v>986425.5646875183</v>
      </c>
      <c r="E14" s="40">
        <v>0.7361285928155579</v>
      </c>
      <c r="F14" s="57">
        <v>2214851.9331487287</v>
      </c>
      <c r="G14" s="40">
        <v>0.7260752641742411</v>
      </c>
      <c r="H14" s="58">
        <v>1338837.5841638115</v>
      </c>
      <c r="I14" s="40">
        <v>0.6044817552478384</v>
      </c>
    </row>
    <row r="15" spans="2:9" ht="11.25">
      <c r="B15" s="164"/>
      <c r="C15" s="15" t="s">
        <v>249</v>
      </c>
      <c r="D15" s="57">
        <v>1089177.3506136197</v>
      </c>
      <c r="E15" s="40">
        <v>0.8201309365014948</v>
      </c>
      <c r="F15" s="57">
        <v>2445121.4359416007</v>
      </c>
      <c r="G15" s="40">
        <v>0.8078017670129968</v>
      </c>
      <c r="H15" s="58">
        <v>1320707.8257139728</v>
      </c>
      <c r="I15" s="40">
        <v>0.540139972723022</v>
      </c>
    </row>
    <row r="16" spans="2:9" ht="11.25">
      <c r="B16" s="164"/>
      <c r="C16" s="15" t="s">
        <v>250</v>
      </c>
      <c r="D16" s="57">
        <v>1086494.3937384645</v>
      </c>
      <c r="E16" s="40">
        <v>0.8198986186078061</v>
      </c>
      <c r="F16" s="57">
        <v>2437748.353427317</v>
      </c>
      <c r="G16" s="40">
        <v>0.8076328030260258</v>
      </c>
      <c r="H16" s="58">
        <v>1316462.5955313365</v>
      </c>
      <c r="I16" s="40">
        <v>0.5400321955629567</v>
      </c>
    </row>
    <row r="17" spans="2:9" ht="11.25">
      <c r="B17" s="164"/>
      <c r="C17" s="15" t="s">
        <v>251</v>
      </c>
      <c r="D17" s="57">
        <v>1087006.2806587585</v>
      </c>
      <c r="E17" s="40">
        <v>0.8199953083705863</v>
      </c>
      <c r="F17" s="57">
        <v>2436151.0363018387</v>
      </c>
      <c r="G17" s="40">
        <v>0.8078685485372015</v>
      </c>
      <c r="H17" s="58">
        <v>1315352.9152585727</v>
      </c>
      <c r="I17" s="40">
        <v>0.5399307742656727</v>
      </c>
    </row>
    <row r="18" spans="2:9" ht="11.25">
      <c r="B18" s="164"/>
      <c r="C18" s="15" t="s">
        <v>240</v>
      </c>
      <c r="D18" s="57">
        <v>1080956.8730116994</v>
      </c>
      <c r="E18" s="40">
        <v>0.8194890558682605</v>
      </c>
      <c r="F18" s="57">
        <v>2420913.2953630155</v>
      </c>
      <c r="G18" s="40">
        <v>0.8072740953314529</v>
      </c>
      <c r="H18" s="58">
        <v>1211703.4277682775</v>
      </c>
      <c r="I18" s="40">
        <v>0.5005150040231336</v>
      </c>
    </row>
    <row r="19" spans="2:9" ht="11.25">
      <c r="B19" s="164"/>
      <c r="C19" s="15" t="s">
        <v>241</v>
      </c>
      <c r="D19" s="57">
        <v>1083853.8737969678</v>
      </c>
      <c r="E19" s="40">
        <v>0.824576509788577</v>
      </c>
      <c r="F19" s="57">
        <v>2424013.6832970334</v>
      </c>
      <c r="G19" s="40">
        <v>0.8116301128129466</v>
      </c>
      <c r="H19" s="58">
        <v>1098541.2518480502</v>
      </c>
      <c r="I19" s="40">
        <v>0.4531910275167524</v>
      </c>
    </row>
    <row r="20" spans="2:9" ht="11.25">
      <c r="B20" s="164"/>
      <c r="C20" s="15" t="s">
        <v>242</v>
      </c>
      <c r="D20" s="57">
        <v>1075740.6380168109</v>
      </c>
      <c r="E20" s="40">
        <v>0.8237567448072518</v>
      </c>
      <c r="F20" s="57">
        <v>2409096.180923282</v>
      </c>
      <c r="G20" s="40">
        <v>0.811297559847487</v>
      </c>
      <c r="H20" s="58">
        <v>974171.3454398914</v>
      </c>
      <c r="I20" s="40">
        <v>0.40437212642400266</v>
      </c>
    </row>
    <row r="21" spans="2:9" ht="11.25">
      <c r="B21" s="164"/>
      <c r="C21" s="15" t="s">
        <v>243</v>
      </c>
      <c r="D21" s="57">
        <v>1071060.339540071</v>
      </c>
      <c r="E21" s="40">
        <v>0.8233232092115307</v>
      </c>
      <c r="F21" s="57">
        <v>2395988.5228191204</v>
      </c>
      <c r="G21" s="40">
        <v>0.8108057379396706</v>
      </c>
      <c r="H21" s="58">
        <v>845660.3868413293</v>
      </c>
      <c r="I21" s="40">
        <v>0.3529484297555504</v>
      </c>
    </row>
    <row r="22" spans="2:9" ht="11.25">
      <c r="B22" s="164"/>
      <c r="C22" s="15" t="s">
        <v>244</v>
      </c>
      <c r="D22" s="57">
        <v>1070127.7268354103</v>
      </c>
      <c r="E22" s="40">
        <v>0.8234963380606208</v>
      </c>
      <c r="F22" s="57">
        <v>2393507.0557503686</v>
      </c>
      <c r="G22" s="40">
        <v>0.8108322450282659</v>
      </c>
      <c r="H22" s="58">
        <v>722636.8004533383</v>
      </c>
      <c r="I22" s="40">
        <v>0.30191546697855476</v>
      </c>
    </row>
    <row r="23" spans="2:9" ht="11.25">
      <c r="B23" s="164"/>
      <c r="C23" s="59" t="s">
        <v>245</v>
      </c>
      <c r="D23" s="60">
        <v>1065353.4009251704</v>
      </c>
      <c r="E23" s="42">
        <v>0.8230079970807743</v>
      </c>
      <c r="F23" s="60">
        <v>2382727.2142221006</v>
      </c>
      <c r="G23" s="42">
        <v>0.8102323399700083</v>
      </c>
      <c r="H23" s="61">
        <v>535063.6247934399</v>
      </c>
      <c r="I23" s="42">
        <v>0.22455932915850985</v>
      </c>
    </row>
    <row r="24" spans="2:9" ht="11.25">
      <c r="B24" s="164">
        <v>2002</v>
      </c>
      <c r="C24" s="20" t="s">
        <v>246</v>
      </c>
      <c r="D24" s="54">
        <v>1062164.5829339575</v>
      </c>
      <c r="E24" s="55">
        <v>0.8227424238743904</v>
      </c>
      <c r="F24" s="54">
        <v>2374569.0287629715</v>
      </c>
      <c r="G24" s="55">
        <v>0.8099681441448873</v>
      </c>
      <c r="H24" s="56">
        <v>352219.982031105</v>
      </c>
      <c r="I24" s="55">
        <v>0.14833006653615521</v>
      </c>
    </row>
    <row r="25" spans="2:9" ht="11.25">
      <c r="B25" s="164"/>
      <c r="C25" s="15" t="s">
        <v>247</v>
      </c>
      <c r="D25" s="57">
        <v>1058420.8183408608</v>
      </c>
      <c r="E25" s="40">
        <v>0.8226219847625649</v>
      </c>
      <c r="F25" s="57">
        <v>2364971.157623906</v>
      </c>
      <c r="G25" s="40">
        <v>0.8100564537878243</v>
      </c>
      <c r="H25" s="58">
        <v>238880.8588642524</v>
      </c>
      <c r="I25" s="40">
        <v>0.10100793749394252</v>
      </c>
    </row>
    <row r="26" spans="2:9" ht="11.25">
      <c r="B26" s="164"/>
      <c r="C26" s="15" t="s">
        <v>248</v>
      </c>
      <c r="D26" s="57">
        <v>1056813.7138359402</v>
      </c>
      <c r="E26" s="40">
        <v>0.8228726618245455</v>
      </c>
      <c r="F26" s="57">
        <v>2360923.025362044</v>
      </c>
      <c r="G26" s="40">
        <v>0.8101075015662397</v>
      </c>
      <c r="H26" s="58">
        <v>122040.13516451682</v>
      </c>
      <c r="I26" s="40">
        <v>0.05169170441116018</v>
      </c>
    </row>
    <row r="27" spans="2:9" ht="11.25">
      <c r="B27" s="164"/>
      <c r="C27" s="15" t="s">
        <v>249</v>
      </c>
      <c r="D27" s="57">
        <v>1054237.0667923323</v>
      </c>
      <c r="E27" s="40">
        <v>0.8234946807428629</v>
      </c>
      <c r="F27" s="57">
        <v>2353701.8252818543</v>
      </c>
      <c r="G27" s="40">
        <v>0.8114885831137693</v>
      </c>
      <c r="H27" s="58">
        <v>20016.950012068977</v>
      </c>
      <c r="I27" s="40">
        <v>0.008504454471276098</v>
      </c>
    </row>
    <row r="28" spans="2:9" ht="11.25">
      <c r="B28" s="164"/>
      <c r="C28" s="15" t="s">
        <v>250</v>
      </c>
      <c r="D28" s="57">
        <v>1052897.7048643294</v>
      </c>
      <c r="E28" s="40">
        <v>0.8234840944700208</v>
      </c>
      <c r="F28" s="57">
        <v>2351629.051367805</v>
      </c>
      <c r="G28" s="40">
        <v>0.8115132455462584</v>
      </c>
      <c r="H28" s="58">
        <v>0</v>
      </c>
      <c r="I28" s="40">
        <v>0</v>
      </c>
    </row>
    <row r="29" spans="2:9" ht="11.25">
      <c r="B29" s="164"/>
      <c r="C29" s="15" t="s">
        <v>251</v>
      </c>
      <c r="D29" s="57">
        <v>1055479</v>
      </c>
      <c r="E29" s="40">
        <v>0.8237782006234459</v>
      </c>
      <c r="F29" s="57">
        <v>2353331.8076665783</v>
      </c>
      <c r="G29" s="40">
        <v>0.811960744202727</v>
      </c>
      <c r="H29" s="58">
        <v>0</v>
      </c>
      <c r="I29" s="40">
        <v>0</v>
      </c>
    </row>
    <row r="30" spans="2:9" ht="11.25">
      <c r="B30" s="164"/>
      <c r="C30" s="15" t="s">
        <v>240</v>
      </c>
      <c r="D30" s="57">
        <v>1050210</v>
      </c>
      <c r="E30" s="40">
        <v>0.821544570441574</v>
      </c>
      <c r="F30" s="57">
        <v>2325230</v>
      </c>
      <c r="G30" s="40">
        <v>0.8049942790474657</v>
      </c>
      <c r="H30" s="58">
        <v>0</v>
      </c>
      <c r="I30" s="40">
        <v>0</v>
      </c>
    </row>
    <row r="31" spans="2:9" ht="11.25">
      <c r="B31" s="164"/>
      <c r="C31" s="15" t="s">
        <v>241</v>
      </c>
      <c r="D31" s="57">
        <v>1048973</v>
      </c>
      <c r="E31" s="40">
        <v>0.8227607038118567</v>
      </c>
      <c r="F31" s="57">
        <v>2320478</v>
      </c>
      <c r="G31" s="40">
        <v>0.8067190022107196</v>
      </c>
      <c r="H31" s="58">
        <v>0</v>
      </c>
      <c r="I31" s="40">
        <v>0</v>
      </c>
    </row>
    <row r="32" spans="2:9" ht="11.25">
      <c r="B32" s="164"/>
      <c r="C32" s="15" t="s">
        <v>242</v>
      </c>
      <c r="D32" s="57">
        <v>1046447</v>
      </c>
      <c r="E32" s="40">
        <v>0.8226241348841743</v>
      </c>
      <c r="F32" s="57">
        <v>2312762</v>
      </c>
      <c r="G32" s="40">
        <v>0.806422615909465</v>
      </c>
      <c r="H32" s="58">
        <v>0</v>
      </c>
      <c r="I32" s="40">
        <v>0</v>
      </c>
    </row>
    <row r="33" spans="2:9" ht="11.25">
      <c r="B33" s="164"/>
      <c r="C33" s="15" t="s">
        <v>243</v>
      </c>
      <c r="D33" s="57">
        <v>1048408</v>
      </c>
      <c r="E33" s="40">
        <v>0.8274642801612927</v>
      </c>
      <c r="F33" s="57">
        <v>2313772</v>
      </c>
      <c r="G33" s="40">
        <v>0.8107060179304918</v>
      </c>
      <c r="H33" s="58">
        <v>0</v>
      </c>
      <c r="I33" s="40">
        <v>0</v>
      </c>
    </row>
    <row r="34" spans="2:9" ht="11.25">
      <c r="B34" s="164"/>
      <c r="C34" s="15" t="s">
        <v>244</v>
      </c>
      <c r="D34" s="57">
        <v>1051041</v>
      </c>
      <c r="E34" s="40">
        <v>0.8322677659668817</v>
      </c>
      <c r="F34" s="57">
        <v>2313095</v>
      </c>
      <c r="G34" s="40">
        <v>0.8156562183739029</v>
      </c>
      <c r="H34" s="58">
        <v>0</v>
      </c>
      <c r="I34" s="40">
        <v>0</v>
      </c>
    </row>
    <row r="35" spans="2:9" ht="11.25">
      <c r="B35" s="164"/>
      <c r="C35" s="59" t="s">
        <v>245</v>
      </c>
      <c r="D35" s="60">
        <v>1058274</v>
      </c>
      <c r="E35" s="42">
        <v>0.8382288643593091</v>
      </c>
      <c r="F35" s="60">
        <v>2324264</v>
      </c>
      <c r="G35" s="42">
        <v>0.8217796367467728</v>
      </c>
      <c r="H35" s="61">
        <v>0</v>
      </c>
      <c r="I35" s="42">
        <v>0</v>
      </c>
    </row>
    <row r="36" spans="2:9" ht="11.25">
      <c r="B36" s="164">
        <v>2003</v>
      </c>
      <c r="C36" s="15" t="s">
        <v>246</v>
      </c>
      <c r="D36" s="57">
        <v>1066496</v>
      </c>
      <c r="E36" s="40">
        <v>0.8447667041063815</v>
      </c>
      <c r="F36" s="57">
        <v>2341068</v>
      </c>
      <c r="G36" s="40">
        <v>0.8293724656339432</v>
      </c>
      <c r="H36" s="58">
        <v>0</v>
      </c>
      <c r="I36" s="40">
        <v>0</v>
      </c>
    </row>
    <row r="37" spans="2:9" ht="11.25">
      <c r="B37" s="164"/>
      <c r="C37" s="15" t="s">
        <v>247</v>
      </c>
      <c r="D37" s="57">
        <v>1068997</v>
      </c>
      <c r="E37" s="40">
        <v>0.8478181904701478</v>
      </c>
      <c r="F37" s="57">
        <v>2347790</v>
      </c>
      <c r="G37" s="40">
        <v>0.8331204215086364</v>
      </c>
      <c r="H37" s="58">
        <v>0</v>
      </c>
      <c r="I37" s="40">
        <v>0</v>
      </c>
    </row>
    <row r="38" spans="2:9" ht="11.25">
      <c r="B38" s="165"/>
      <c r="C38" s="59" t="s">
        <v>248</v>
      </c>
      <c r="D38" s="60">
        <v>1069569</v>
      </c>
      <c r="E38" s="42">
        <v>0.8504064911367043</v>
      </c>
      <c r="F38" s="60">
        <v>2347660</v>
      </c>
      <c r="G38" s="42">
        <v>0.8355539104639099</v>
      </c>
      <c r="H38" s="61">
        <v>0</v>
      </c>
      <c r="I38" s="42">
        <v>0</v>
      </c>
    </row>
    <row r="39" spans="2:9" ht="11.25">
      <c r="B39" s="16" t="s">
        <v>252</v>
      </c>
      <c r="C39" s="33"/>
      <c r="D39" s="33"/>
      <c r="E39" s="33"/>
      <c r="F39" s="33"/>
      <c r="G39" s="33"/>
      <c r="H39" s="33"/>
      <c r="I39" s="34"/>
    </row>
  </sheetData>
  <mergeCells count="14">
    <mergeCell ref="B1:I1"/>
    <mergeCell ref="B2:I2"/>
    <mergeCell ref="B6:B11"/>
    <mergeCell ref="B12:B23"/>
    <mergeCell ref="B24:B35"/>
    <mergeCell ref="B36:B38"/>
    <mergeCell ref="H4:H5"/>
    <mergeCell ref="I4:I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1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14" customWidth="1"/>
    <col min="2" max="2" width="4.7109375" style="14" customWidth="1"/>
    <col min="3" max="3" width="5.57421875" style="14" customWidth="1"/>
    <col min="4" max="16384" width="11.421875" style="14" customWidth="1"/>
  </cols>
  <sheetData>
    <row r="1" spans="2:6" ht="11.25">
      <c r="B1" s="145" t="s">
        <v>299</v>
      </c>
      <c r="C1" s="145"/>
      <c r="D1" s="145"/>
      <c r="E1" s="145"/>
      <c r="F1" s="145"/>
    </row>
    <row r="2" spans="2:6" ht="11.25">
      <c r="B2" s="145" t="s">
        <v>156</v>
      </c>
      <c r="C2" s="145"/>
      <c r="D2" s="145"/>
      <c r="E2" s="145"/>
      <c r="F2" s="145"/>
    </row>
    <row r="3" spans="2:6" ht="11.25">
      <c r="B3" s="145" t="s">
        <v>17</v>
      </c>
      <c r="C3" s="145"/>
      <c r="D3" s="145"/>
      <c r="E3" s="145"/>
      <c r="F3" s="145"/>
    </row>
    <row r="5" spans="2:6" ht="33.75">
      <c r="B5" s="136" t="s">
        <v>233</v>
      </c>
      <c r="C5" s="137" t="s">
        <v>234</v>
      </c>
      <c r="D5" s="138" t="s">
        <v>253</v>
      </c>
      <c r="E5" s="139" t="s">
        <v>254</v>
      </c>
      <c r="F5" s="140" t="s">
        <v>255</v>
      </c>
    </row>
    <row r="6" spans="2:6" ht="11.25">
      <c r="B6" s="164">
        <v>2000</v>
      </c>
      <c r="C6" s="20" t="s">
        <v>240</v>
      </c>
      <c r="D6" s="62">
        <v>326.43744289988075</v>
      </c>
      <c r="E6" s="62">
        <f>+D6</f>
        <v>326.43744289988075</v>
      </c>
      <c r="F6" s="62">
        <f>+D6</f>
        <v>326.43744289988075</v>
      </c>
    </row>
    <row r="7" spans="2:6" ht="11.25">
      <c r="B7" s="164"/>
      <c r="C7" s="15" t="s">
        <v>241</v>
      </c>
      <c r="D7" s="39">
        <v>462.0994939660104</v>
      </c>
      <c r="E7" s="39">
        <f aca="true" t="shared" si="0" ref="E7:E17">+E6+D7</f>
        <v>788.5369368658912</v>
      </c>
      <c r="F7" s="39">
        <f>+F6+D7</f>
        <v>788.5369368658912</v>
      </c>
    </row>
    <row r="8" spans="2:6" ht="11.25">
      <c r="B8" s="164"/>
      <c r="C8" s="15" t="s">
        <v>242</v>
      </c>
      <c r="D8" s="39">
        <v>585.372070242152</v>
      </c>
      <c r="E8" s="39">
        <f t="shared" si="0"/>
        <v>1373.9090071080432</v>
      </c>
      <c r="F8" s="39">
        <f>+F7+D8</f>
        <v>1373.9090071080432</v>
      </c>
    </row>
    <row r="9" spans="2:6" ht="11.25">
      <c r="B9" s="164"/>
      <c r="C9" s="15" t="s">
        <v>243</v>
      </c>
      <c r="D9" s="39">
        <v>792.5084251022281</v>
      </c>
      <c r="E9" s="39">
        <f t="shared" si="0"/>
        <v>2166.4174322102713</v>
      </c>
      <c r="F9" s="39">
        <f>+F8+D9</f>
        <v>2166.4174322102713</v>
      </c>
    </row>
    <row r="10" spans="2:6" ht="11.25">
      <c r="B10" s="164"/>
      <c r="C10" s="15" t="s">
        <v>244</v>
      </c>
      <c r="D10" s="39">
        <v>986.4047559860214</v>
      </c>
      <c r="E10" s="39">
        <f t="shared" si="0"/>
        <v>3152.8221881962927</v>
      </c>
      <c r="F10" s="39">
        <f>+F9+D10</f>
        <v>3152.8221881962927</v>
      </c>
    </row>
    <row r="11" spans="2:6" ht="11.25">
      <c r="B11" s="164"/>
      <c r="C11" s="15" t="s">
        <v>245</v>
      </c>
      <c r="D11" s="39">
        <v>1105.1016882013002</v>
      </c>
      <c r="E11" s="39">
        <f t="shared" si="0"/>
        <v>4257.923876397593</v>
      </c>
      <c r="F11" s="39">
        <f>+F10+D11</f>
        <v>4257.923876397593</v>
      </c>
    </row>
    <row r="12" spans="2:6" ht="11.25">
      <c r="B12" s="164">
        <v>2001</v>
      </c>
      <c r="C12" s="15" t="s">
        <v>246</v>
      </c>
      <c r="D12" s="39">
        <v>1223.5460837082683</v>
      </c>
      <c r="E12" s="39">
        <f t="shared" si="0"/>
        <v>5481.469960105861</v>
      </c>
      <c r="F12" s="62">
        <f>+D12</f>
        <v>1223.5460837082683</v>
      </c>
    </row>
    <row r="13" spans="2:6" ht="11.25">
      <c r="B13" s="164"/>
      <c r="C13" s="15" t="s">
        <v>247</v>
      </c>
      <c r="D13" s="39">
        <v>1327.772082119451</v>
      </c>
      <c r="E13" s="39">
        <f t="shared" si="0"/>
        <v>6809.242042225312</v>
      </c>
      <c r="F13" s="39">
        <f aca="true" t="shared" si="1" ref="F13:F23">+F12+D13</f>
        <v>2551.318165827719</v>
      </c>
    </row>
    <row r="14" spans="2:6" ht="11.25">
      <c r="B14" s="164"/>
      <c r="C14" s="15" t="s">
        <v>248</v>
      </c>
      <c r="D14" s="39">
        <v>1539.3378635252482</v>
      </c>
      <c r="E14" s="39">
        <f t="shared" si="0"/>
        <v>8348.57990575056</v>
      </c>
      <c r="F14" s="39">
        <f t="shared" si="1"/>
        <v>4090.6560293529674</v>
      </c>
    </row>
    <row r="15" spans="2:6" ht="11.25">
      <c r="B15" s="164"/>
      <c r="C15" s="15" t="s">
        <v>249</v>
      </c>
      <c r="D15" s="39">
        <v>1517.3285524660257</v>
      </c>
      <c r="E15" s="39">
        <f t="shared" si="0"/>
        <v>9865.908458216585</v>
      </c>
      <c r="F15" s="39">
        <f t="shared" si="1"/>
        <v>5607.984581818993</v>
      </c>
    </row>
    <row r="16" spans="2:6" ht="11.25">
      <c r="B16" s="164"/>
      <c r="C16" s="15" t="s">
        <v>250</v>
      </c>
      <c r="D16" s="39">
        <v>1508.497471079351</v>
      </c>
      <c r="E16" s="39">
        <f t="shared" si="0"/>
        <v>11374.405929295935</v>
      </c>
      <c r="F16" s="39">
        <f t="shared" si="1"/>
        <v>7116.482052898345</v>
      </c>
    </row>
    <row r="17" spans="2:6" ht="11.25">
      <c r="B17" s="164"/>
      <c r="C17" s="15" t="s">
        <v>251</v>
      </c>
      <c r="D17" s="39">
        <v>1503.2342323432702</v>
      </c>
      <c r="E17" s="39">
        <f t="shared" si="0"/>
        <v>12877.640161639205</v>
      </c>
      <c r="F17" s="39">
        <f t="shared" si="1"/>
        <v>8619.716285241615</v>
      </c>
    </row>
    <row r="18" spans="2:6" ht="11.25">
      <c r="B18" s="164"/>
      <c r="C18" s="15" t="s">
        <v>240</v>
      </c>
      <c r="D18" s="39">
        <v>1391.2847730359215</v>
      </c>
      <c r="E18" s="62">
        <f>+D18</f>
        <v>1391.2847730359215</v>
      </c>
      <c r="F18" s="39">
        <f t="shared" si="1"/>
        <v>10011.001058277536</v>
      </c>
    </row>
    <row r="19" spans="2:6" ht="11.25">
      <c r="B19" s="164"/>
      <c r="C19" s="15" t="s">
        <v>241</v>
      </c>
      <c r="D19" s="39">
        <v>1261.7457191469286</v>
      </c>
      <c r="E19" s="39">
        <f aca="true" t="shared" si="2" ref="E19:E29">+E18+D19</f>
        <v>2653.03049218285</v>
      </c>
      <c r="F19" s="39">
        <f t="shared" si="1"/>
        <v>11272.746777424465</v>
      </c>
    </row>
    <row r="20" spans="2:6" ht="11.25">
      <c r="B20" s="164"/>
      <c r="C20" s="15" t="s">
        <v>242</v>
      </c>
      <c r="D20" s="39">
        <v>1114.7399454214499</v>
      </c>
      <c r="E20" s="39">
        <f t="shared" si="2"/>
        <v>3767.7704376043002</v>
      </c>
      <c r="F20" s="39">
        <f t="shared" si="1"/>
        <v>12387.486722845915</v>
      </c>
    </row>
    <row r="21" spans="2:6" ht="11.25">
      <c r="B21" s="164"/>
      <c r="C21" s="15" t="s">
        <v>243</v>
      </c>
      <c r="D21" s="39">
        <v>963.6077214084594</v>
      </c>
      <c r="E21" s="39">
        <f t="shared" si="2"/>
        <v>4731.37815901276</v>
      </c>
      <c r="F21" s="39">
        <f t="shared" si="1"/>
        <v>13351.094444254375</v>
      </c>
    </row>
    <row r="22" spans="2:6" ht="11.25">
      <c r="B22" s="164"/>
      <c r="C22" s="15" t="s">
        <v>244</v>
      </c>
      <c r="D22" s="39">
        <v>828.6521307616571</v>
      </c>
      <c r="E22" s="39">
        <f t="shared" si="2"/>
        <v>5560.030289774417</v>
      </c>
      <c r="F22" s="39">
        <f t="shared" si="1"/>
        <v>14179.746575016032</v>
      </c>
    </row>
    <row r="23" spans="2:6" ht="11.25">
      <c r="B23" s="164"/>
      <c r="C23" s="15" t="s">
        <v>245</v>
      </c>
      <c r="D23" s="39">
        <v>615.453527369635</v>
      </c>
      <c r="E23" s="39">
        <f t="shared" si="2"/>
        <v>6175.4838171440515</v>
      </c>
      <c r="F23" s="39">
        <f t="shared" si="1"/>
        <v>14795.200102385666</v>
      </c>
    </row>
    <row r="24" spans="2:6" ht="11.25">
      <c r="B24" s="164">
        <v>2002</v>
      </c>
      <c r="C24" s="15" t="s">
        <v>246</v>
      </c>
      <c r="D24" s="39">
        <v>409.53403075995027</v>
      </c>
      <c r="E24" s="39">
        <f t="shared" si="2"/>
        <v>6585.017847904001</v>
      </c>
      <c r="F24" s="62">
        <f>+D24</f>
        <v>409.53403075995027</v>
      </c>
    </row>
    <row r="25" spans="2:6" ht="11.25">
      <c r="B25" s="164"/>
      <c r="C25" s="15" t="s">
        <v>247</v>
      </c>
      <c r="D25" s="39">
        <v>282.4631807982347</v>
      </c>
      <c r="E25" s="39">
        <f t="shared" si="2"/>
        <v>6867.4810287022365</v>
      </c>
      <c r="F25" s="39">
        <f aca="true" t="shared" si="3" ref="F25:F35">+F24+D25</f>
        <v>691.997211558185</v>
      </c>
    </row>
    <row r="26" spans="2:6" ht="11.25">
      <c r="B26" s="164"/>
      <c r="C26" s="15" t="s">
        <v>248</v>
      </c>
      <c r="D26" s="39">
        <v>149.45230080210115</v>
      </c>
      <c r="E26" s="39">
        <f t="shared" si="2"/>
        <v>7016.933329504338</v>
      </c>
      <c r="F26" s="39">
        <f t="shared" si="3"/>
        <v>841.4495123602861</v>
      </c>
    </row>
    <row r="27" spans="2:6" ht="11.25">
      <c r="B27" s="164"/>
      <c r="C27" s="15" t="s">
        <v>249</v>
      </c>
      <c r="D27" s="39">
        <v>33.59564822225609</v>
      </c>
      <c r="E27" s="39">
        <f t="shared" si="2"/>
        <v>7050.528977726594</v>
      </c>
      <c r="F27" s="39">
        <f t="shared" si="3"/>
        <v>875.0451605825422</v>
      </c>
    </row>
    <row r="28" spans="2:6" ht="11.25">
      <c r="B28" s="164"/>
      <c r="C28" s="15" t="s">
        <v>250</v>
      </c>
      <c r="D28" s="39">
        <v>0</v>
      </c>
      <c r="E28" s="39">
        <f t="shared" si="2"/>
        <v>7050.528977726594</v>
      </c>
      <c r="F28" s="39">
        <f t="shared" si="3"/>
        <v>875.0451605825422</v>
      </c>
    </row>
    <row r="29" spans="2:6" ht="11.25">
      <c r="B29" s="164"/>
      <c r="C29" s="15" t="s">
        <v>251</v>
      </c>
      <c r="D29" s="39">
        <v>0</v>
      </c>
      <c r="E29" s="39">
        <f t="shared" si="2"/>
        <v>7050.528977726594</v>
      </c>
      <c r="F29" s="39">
        <f t="shared" si="3"/>
        <v>875.0451605825422</v>
      </c>
    </row>
    <row r="30" spans="2:6" ht="11.25">
      <c r="B30" s="164"/>
      <c r="C30" s="15" t="s">
        <v>240</v>
      </c>
      <c r="D30" s="39">
        <v>0</v>
      </c>
      <c r="E30" s="62">
        <f>+D30</f>
        <v>0</v>
      </c>
      <c r="F30" s="39">
        <f t="shared" si="3"/>
        <v>875.0451605825422</v>
      </c>
    </row>
    <row r="31" spans="2:6" ht="11.25">
      <c r="B31" s="164"/>
      <c r="C31" s="15" t="s">
        <v>241</v>
      </c>
      <c r="D31" s="39">
        <v>0</v>
      </c>
      <c r="E31" s="39">
        <f aca="true" t="shared" si="4" ref="E31:E38">+E30+D31</f>
        <v>0</v>
      </c>
      <c r="F31" s="39">
        <f t="shared" si="3"/>
        <v>875.0451605825422</v>
      </c>
    </row>
    <row r="32" spans="2:6" ht="11.25">
      <c r="B32" s="164"/>
      <c r="C32" s="15" t="s">
        <v>242</v>
      </c>
      <c r="D32" s="39">
        <v>0</v>
      </c>
      <c r="E32" s="39">
        <f t="shared" si="4"/>
        <v>0</v>
      </c>
      <c r="F32" s="39">
        <f t="shared" si="3"/>
        <v>875.0451605825422</v>
      </c>
    </row>
    <row r="33" spans="2:6" ht="11.25">
      <c r="B33" s="164"/>
      <c r="C33" s="15" t="s">
        <v>243</v>
      </c>
      <c r="D33" s="39">
        <v>0</v>
      </c>
      <c r="E33" s="39">
        <f t="shared" si="4"/>
        <v>0</v>
      </c>
      <c r="F33" s="39">
        <f t="shared" si="3"/>
        <v>875.0451605825422</v>
      </c>
    </row>
    <row r="34" spans="2:6" ht="11.25">
      <c r="B34" s="164"/>
      <c r="C34" s="15" t="s">
        <v>244</v>
      </c>
      <c r="D34" s="39">
        <v>0</v>
      </c>
      <c r="E34" s="39">
        <f t="shared" si="4"/>
        <v>0</v>
      </c>
      <c r="F34" s="39">
        <f t="shared" si="3"/>
        <v>875.0451605825422</v>
      </c>
    </row>
    <row r="35" spans="2:6" ht="11.25">
      <c r="B35" s="164"/>
      <c r="C35" s="15" t="s">
        <v>245</v>
      </c>
      <c r="D35" s="39">
        <v>0</v>
      </c>
      <c r="E35" s="39">
        <f t="shared" si="4"/>
        <v>0</v>
      </c>
      <c r="F35" s="41">
        <f t="shared" si="3"/>
        <v>875.0451605825422</v>
      </c>
    </row>
    <row r="36" spans="2:6" ht="11.25">
      <c r="B36" s="164">
        <v>2003</v>
      </c>
      <c r="C36" s="15" t="s">
        <v>246</v>
      </c>
      <c r="D36" s="39">
        <v>0</v>
      </c>
      <c r="E36" s="39">
        <f t="shared" si="4"/>
        <v>0</v>
      </c>
      <c r="F36" s="39">
        <f>+D36</f>
        <v>0</v>
      </c>
    </row>
    <row r="37" spans="2:6" ht="11.25">
      <c r="B37" s="164"/>
      <c r="C37" s="15" t="s">
        <v>247</v>
      </c>
      <c r="D37" s="39">
        <v>0</v>
      </c>
      <c r="E37" s="39">
        <f t="shared" si="4"/>
        <v>0</v>
      </c>
      <c r="F37" s="39">
        <f>+F36+D37</f>
        <v>0</v>
      </c>
    </row>
    <row r="38" spans="2:6" ht="11.25">
      <c r="B38" s="164"/>
      <c r="C38" s="59" t="s">
        <v>248</v>
      </c>
      <c r="D38" s="39">
        <v>0</v>
      </c>
      <c r="E38" s="39">
        <f t="shared" si="4"/>
        <v>0</v>
      </c>
      <c r="F38" s="39">
        <f>+F37+D38</f>
        <v>0</v>
      </c>
    </row>
    <row r="39" spans="2:6" ht="11.25">
      <c r="B39" s="172" t="s">
        <v>11</v>
      </c>
      <c r="C39" s="141"/>
      <c r="D39" s="43">
        <f>SUM(D6:D38)</f>
        <v>19928.169139365797</v>
      </c>
      <c r="E39" s="43">
        <f>+E17+E29+E38</f>
        <v>19928.1691393658</v>
      </c>
      <c r="F39" s="63">
        <f>+F11+F23+F35</f>
        <v>19928.169139365804</v>
      </c>
    </row>
    <row r="40" spans="2:6" ht="11.25">
      <c r="B40" s="1" t="s">
        <v>256</v>
      </c>
      <c r="C40" s="3"/>
      <c r="D40" s="3"/>
      <c r="E40" s="3"/>
      <c r="F40" s="4"/>
    </row>
    <row r="41" spans="2:6" ht="11.25">
      <c r="B41" s="9" t="s">
        <v>257</v>
      </c>
      <c r="C41" s="11"/>
      <c r="D41" s="11"/>
      <c r="E41" s="11"/>
      <c r="F41" s="12"/>
    </row>
  </sheetData>
  <mergeCells count="8">
    <mergeCell ref="B1:F1"/>
    <mergeCell ref="B2:F2"/>
    <mergeCell ref="B3:F3"/>
    <mergeCell ref="B39:C39"/>
    <mergeCell ref="B36:B38"/>
    <mergeCell ref="B6:B11"/>
    <mergeCell ref="B12:B23"/>
    <mergeCell ref="B24:B35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9"/>
  <sheetViews>
    <sheetView showGridLines="0" workbookViewId="0" topLeftCell="B1">
      <selection activeCell="B1" sqref="B1:J1"/>
    </sheetView>
  </sheetViews>
  <sheetFormatPr defaultColWidth="9.140625" defaultRowHeight="12.75"/>
  <cols>
    <col min="1" max="1" width="4.7109375" style="14" customWidth="1"/>
    <col min="2" max="2" width="19.00390625" style="14" customWidth="1"/>
    <col min="3" max="3" width="10.140625" style="14" customWidth="1"/>
    <col min="4" max="4" width="10.28125" style="14" customWidth="1"/>
    <col min="5" max="5" width="9.140625" style="14" customWidth="1"/>
    <col min="6" max="6" width="10.421875" style="14" customWidth="1"/>
    <col min="7" max="7" width="10.140625" style="14" customWidth="1"/>
    <col min="8" max="8" width="9.140625" style="14" customWidth="1"/>
    <col min="9" max="9" width="13.8515625" style="14" bestFit="1" customWidth="1"/>
    <col min="10" max="10" width="12.7109375" style="14" customWidth="1"/>
    <col min="11" max="16384" width="11.421875" style="14" customWidth="1"/>
  </cols>
  <sheetData>
    <row r="1" spans="2:10" ht="11.25">
      <c r="B1" s="145" t="s">
        <v>300</v>
      </c>
      <c r="C1" s="145"/>
      <c r="D1" s="145"/>
      <c r="E1" s="145"/>
      <c r="F1" s="145"/>
      <c r="G1" s="145"/>
      <c r="H1" s="145"/>
      <c r="I1" s="145"/>
      <c r="J1" s="145"/>
    </row>
    <row r="2" spans="2:10" ht="11.25">
      <c r="B2" s="145" t="s">
        <v>17</v>
      </c>
      <c r="C2" s="145"/>
      <c r="D2" s="145"/>
      <c r="E2" s="145"/>
      <c r="F2" s="145"/>
      <c r="G2" s="145"/>
      <c r="H2" s="145"/>
      <c r="I2" s="145"/>
      <c r="J2" s="145"/>
    </row>
    <row r="4" spans="2:10" ht="11.25">
      <c r="B4" s="146" t="s">
        <v>0</v>
      </c>
      <c r="C4" s="152" t="s">
        <v>258</v>
      </c>
      <c r="D4" s="152"/>
      <c r="E4" s="152"/>
      <c r="F4" s="152" t="s">
        <v>259</v>
      </c>
      <c r="G4" s="152"/>
      <c r="H4" s="152"/>
      <c r="I4" s="148" t="s">
        <v>260</v>
      </c>
      <c r="J4" s="150" t="s">
        <v>261</v>
      </c>
    </row>
    <row r="5" spans="2:10" ht="11.25">
      <c r="B5" s="147"/>
      <c r="C5" s="18" t="s">
        <v>21</v>
      </c>
      <c r="D5" s="18" t="s">
        <v>22</v>
      </c>
      <c r="E5" s="18" t="s">
        <v>11</v>
      </c>
      <c r="F5" s="18" t="s">
        <v>21</v>
      </c>
      <c r="G5" s="18" t="s">
        <v>22</v>
      </c>
      <c r="H5" s="18" t="s">
        <v>11</v>
      </c>
      <c r="I5" s="149"/>
      <c r="J5" s="151"/>
    </row>
    <row r="6" spans="2:10" ht="11.25">
      <c r="B6" s="5" t="s">
        <v>2</v>
      </c>
      <c r="C6" s="70">
        <v>231</v>
      </c>
      <c r="D6" s="93">
        <v>248</v>
      </c>
      <c r="E6" s="94">
        <v>479</v>
      </c>
      <c r="F6" s="93">
        <v>112</v>
      </c>
      <c r="G6" s="70">
        <v>119</v>
      </c>
      <c r="H6" s="95">
        <v>231</v>
      </c>
      <c r="I6" s="70">
        <v>6</v>
      </c>
      <c r="J6" s="70">
        <v>716</v>
      </c>
    </row>
    <row r="7" spans="2:10" ht="11.25">
      <c r="B7" s="5" t="s">
        <v>3</v>
      </c>
      <c r="C7" s="70">
        <v>89</v>
      </c>
      <c r="D7" s="93">
        <v>100</v>
      </c>
      <c r="E7" s="94">
        <v>189</v>
      </c>
      <c r="F7" s="93">
        <v>183</v>
      </c>
      <c r="G7" s="70">
        <v>181</v>
      </c>
      <c r="H7" s="95">
        <v>364</v>
      </c>
      <c r="I7" s="70">
        <v>0</v>
      </c>
      <c r="J7" s="70">
        <v>553</v>
      </c>
    </row>
    <row r="8" spans="2:10" ht="11.25">
      <c r="B8" s="5" t="s">
        <v>4</v>
      </c>
      <c r="C8" s="70">
        <v>340</v>
      </c>
      <c r="D8" s="93">
        <v>464</v>
      </c>
      <c r="E8" s="94">
        <v>804</v>
      </c>
      <c r="F8" s="93">
        <v>1022</v>
      </c>
      <c r="G8" s="70">
        <v>1022</v>
      </c>
      <c r="H8" s="95">
        <v>2044</v>
      </c>
      <c r="I8" s="70">
        <v>55</v>
      </c>
      <c r="J8" s="70">
        <v>2903</v>
      </c>
    </row>
    <row r="9" spans="2:10" ht="11.25">
      <c r="B9" s="5" t="s">
        <v>5</v>
      </c>
      <c r="C9" s="70">
        <v>258</v>
      </c>
      <c r="D9" s="93">
        <v>324</v>
      </c>
      <c r="E9" s="94">
        <v>582</v>
      </c>
      <c r="F9" s="93">
        <v>266</v>
      </c>
      <c r="G9" s="70">
        <v>262</v>
      </c>
      <c r="H9" s="95">
        <v>528</v>
      </c>
      <c r="I9" s="70">
        <v>40</v>
      </c>
      <c r="J9" s="70">
        <v>1150</v>
      </c>
    </row>
    <row r="10" spans="2:10" ht="11.25">
      <c r="B10" s="5" t="s">
        <v>6</v>
      </c>
      <c r="C10" s="70">
        <v>951</v>
      </c>
      <c r="D10" s="93">
        <v>1006</v>
      </c>
      <c r="E10" s="94">
        <v>1957</v>
      </c>
      <c r="F10" s="93">
        <v>183</v>
      </c>
      <c r="G10" s="70">
        <v>160</v>
      </c>
      <c r="H10" s="95">
        <v>343</v>
      </c>
      <c r="I10" s="70">
        <v>22</v>
      </c>
      <c r="J10" s="70">
        <v>2322</v>
      </c>
    </row>
    <row r="11" spans="2:10" ht="11.25">
      <c r="B11" s="5" t="s">
        <v>7</v>
      </c>
      <c r="C11" s="70">
        <v>76</v>
      </c>
      <c r="D11" s="93">
        <v>73</v>
      </c>
      <c r="E11" s="94">
        <v>149</v>
      </c>
      <c r="F11" s="93">
        <v>81</v>
      </c>
      <c r="G11" s="70">
        <v>79</v>
      </c>
      <c r="H11" s="95">
        <v>160</v>
      </c>
      <c r="I11" s="70">
        <v>0</v>
      </c>
      <c r="J11" s="70">
        <v>309</v>
      </c>
    </row>
    <row r="12" spans="2:10" ht="11.25">
      <c r="B12" s="5" t="s">
        <v>8</v>
      </c>
      <c r="C12" s="94">
        <v>41</v>
      </c>
      <c r="D12" s="95">
        <v>45</v>
      </c>
      <c r="E12" s="94">
        <v>86</v>
      </c>
      <c r="F12" s="93">
        <v>60</v>
      </c>
      <c r="G12" s="70">
        <v>60</v>
      </c>
      <c r="H12" s="95">
        <v>120</v>
      </c>
      <c r="I12" s="70">
        <v>11</v>
      </c>
      <c r="J12" s="70">
        <v>217</v>
      </c>
    </row>
    <row r="13" spans="2:10" ht="11.25">
      <c r="B13" s="5" t="s">
        <v>9</v>
      </c>
      <c r="C13" s="70">
        <v>14</v>
      </c>
      <c r="D13" s="93">
        <v>24</v>
      </c>
      <c r="E13" s="94">
        <v>38</v>
      </c>
      <c r="F13" s="95">
        <v>16</v>
      </c>
      <c r="G13" s="94">
        <v>23</v>
      </c>
      <c r="H13" s="95">
        <v>39</v>
      </c>
      <c r="I13" s="70">
        <v>1</v>
      </c>
      <c r="J13" s="70">
        <v>78</v>
      </c>
    </row>
    <row r="14" spans="2:10" ht="11.25">
      <c r="B14" s="5" t="s">
        <v>10</v>
      </c>
      <c r="C14" s="70">
        <v>9</v>
      </c>
      <c r="D14" s="93">
        <v>12</v>
      </c>
      <c r="E14" s="94">
        <v>21</v>
      </c>
      <c r="F14" s="93">
        <v>5</v>
      </c>
      <c r="G14" s="70">
        <v>10</v>
      </c>
      <c r="H14" s="95">
        <v>15</v>
      </c>
      <c r="I14" s="70">
        <v>0</v>
      </c>
      <c r="J14" s="70">
        <v>36</v>
      </c>
    </row>
    <row r="15" spans="2:10" ht="11.25">
      <c r="B15" s="134" t="s">
        <v>11</v>
      </c>
      <c r="C15" s="72">
        <v>2009</v>
      </c>
      <c r="D15" s="72">
        <v>2296</v>
      </c>
      <c r="E15" s="72">
        <v>4305</v>
      </c>
      <c r="F15" s="72">
        <v>1928</v>
      </c>
      <c r="G15" s="72">
        <v>1916</v>
      </c>
      <c r="H15" s="72">
        <v>3844</v>
      </c>
      <c r="I15" s="72">
        <v>135</v>
      </c>
      <c r="J15" s="96">
        <v>8284</v>
      </c>
    </row>
    <row r="16" spans="2:10" ht="11.25">
      <c r="B16" s="135" t="s">
        <v>262</v>
      </c>
      <c r="C16" s="77">
        <v>0.4666666666666667</v>
      </c>
      <c r="D16" s="77">
        <v>0.5333333333333333</v>
      </c>
      <c r="E16" s="77">
        <v>1</v>
      </c>
      <c r="F16" s="77">
        <v>0.5015608740894901</v>
      </c>
      <c r="G16" s="77">
        <v>0.4984391259105099</v>
      </c>
      <c r="H16" s="77">
        <v>1</v>
      </c>
      <c r="I16" s="77">
        <v>0.016296475132786092</v>
      </c>
      <c r="J16" s="78" t="s">
        <v>15</v>
      </c>
    </row>
    <row r="17" spans="2:10" ht="11.25">
      <c r="B17" s="1" t="s">
        <v>186</v>
      </c>
      <c r="C17" s="2"/>
      <c r="D17" s="2"/>
      <c r="E17" s="2"/>
      <c r="F17" s="3"/>
      <c r="G17" s="3"/>
      <c r="H17" s="3"/>
      <c r="I17" s="3"/>
      <c r="J17" s="4"/>
    </row>
    <row r="18" spans="2:10" ht="11.25">
      <c r="B18" s="5" t="s">
        <v>263</v>
      </c>
      <c r="C18" s="7"/>
      <c r="D18" s="7"/>
      <c r="E18" s="7"/>
      <c r="F18" s="7"/>
      <c r="G18" s="7"/>
      <c r="H18" s="7"/>
      <c r="I18" s="7"/>
      <c r="J18" s="8"/>
    </row>
    <row r="19" spans="2:10" ht="11.25">
      <c r="B19" s="9" t="s">
        <v>14</v>
      </c>
      <c r="C19" s="11"/>
      <c r="D19" s="11"/>
      <c r="E19" s="11"/>
      <c r="F19" s="11"/>
      <c r="G19" s="11"/>
      <c r="H19" s="11"/>
      <c r="I19" s="11"/>
      <c r="J19" s="12"/>
    </row>
  </sheetData>
  <mergeCells count="7">
    <mergeCell ref="B1:J1"/>
    <mergeCell ref="B2:J2"/>
    <mergeCell ref="J4:J5"/>
    <mergeCell ref="C4:E4"/>
    <mergeCell ref="F4:H4"/>
    <mergeCell ref="B4:B5"/>
    <mergeCell ref="I4:I5"/>
  </mergeCells>
  <printOptions horizontalCentered="1" verticalCentered="1"/>
  <pageMargins left="0.75" right="0.75" top="1" bottom="1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0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4.57421875" style="14" customWidth="1"/>
    <col min="2" max="2" width="7.00390625" style="14" customWidth="1"/>
    <col min="3" max="3" width="11.28125" style="14" customWidth="1"/>
    <col min="4" max="5" width="11.421875" style="14" customWidth="1"/>
    <col min="6" max="6" width="11.00390625" style="14" customWidth="1"/>
    <col min="7" max="7" width="12.421875" style="14" customWidth="1"/>
    <col min="8" max="8" width="11.421875" style="14" customWidth="1"/>
    <col min="9" max="9" width="10.140625" style="14" customWidth="1"/>
    <col min="10" max="16384" width="11.421875" style="14" customWidth="1"/>
  </cols>
  <sheetData>
    <row r="1" spans="2:9" ht="11.25">
      <c r="B1" s="145" t="s">
        <v>301</v>
      </c>
      <c r="C1" s="145"/>
      <c r="D1" s="145"/>
      <c r="E1" s="145"/>
      <c r="F1" s="145"/>
      <c r="G1" s="145"/>
      <c r="H1" s="145"/>
      <c r="I1" s="145"/>
    </row>
    <row r="2" spans="2:9" ht="11.25">
      <c r="B2" s="145" t="s">
        <v>156</v>
      </c>
      <c r="C2" s="145"/>
      <c r="D2" s="145"/>
      <c r="E2" s="145"/>
      <c r="F2" s="145"/>
      <c r="G2" s="145"/>
      <c r="H2" s="145"/>
      <c r="I2" s="145"/>
    </row>
    <row r="3" spans="2:9" ht="11.25">
      <c r="B3" s="145" t="s">
        <v>17</v>
      </c>
      <c r="C3" s="145"/>
      <c r="D3" s="145"/>
      <c r="E3" s="145"/>
      <c r="F3" s="145"/>
      <c r="G3" s="145"/>
      <c r="H3" s="145"/>
      <c r="I3" s="145"/>
    </row>
    <row r="5" spans="2:9" ht="33.75">
      <c r="B5" s="64" t="s">
        <v>167</v>
      </c>
      <c r="C5" s="65" t="s">
        <v>168</v>
      </c>
      <c r="D5" s="65" t="s">
        <v>292</v>
      </c>
      <c r="E5" s="65" t="s">
        <v>293</v>
      </c>
      <c r="F5" s="65" t="s">
        <v>146</v>
      </c>
      <c r="G5" s="65" t="s">
        <v>294</v>
      </c>
      <c r="H5" s="65" t="s">
        <v>295</v>
      </c>
      <c r="I5" s="66" t="s">
        <v>149</v>
      </c>
    </row>
    <row r="6" spans="2:9" ht="11.25">
      <c r="B6" s="67">
        <v>57</v>
      </c>
      <c r="C6" s="67" t="s">
        <v>174</v>
      </c>
      <c r="D6" s="68">
        <v>479</v>
      </c>
      <c r="E6" s="69">
        <v>5274.63017490238</v>
      </c>
      <c r="F6" s="69">
        <v>609.8826359115968</v>
      </c>
      <c r="G6" s="69">
        <v>1888.0148233466407</v>
      </c>
      <c r="H6" s="69">
        <v>2742.1111665623107</v>
      </c>
      <c r="I6" s="69">
        <v>34.77007667656439</v>
      </c>
    </row>
    <row r="7" spans="2:9" ht="11.25">
      <c r="B7" s="30">
        <v>67</v>
      </c>
      <c r="C7" s="30" t="s">
        <v>264</v>
      </c>
      <c r="D7" s="70">
        <v>189</v>
      </c>
      <c r="E7" s="71">
        <v>2553.4080339512243</v>
      </c>
      <c r="F7" s="71">
        <v>309.11906272502074</v>
      </c>
      <c r="G7" s="71">
        <v>1045.5434958510748</v>
      </c>
      <c r="H7" s="71">
        <v>1191.3158850047214</v>
      </c>
      <c r="I7" s="71">
        <v>7.4295903704074275</v>
      </c>
    </row>
    <row r="8" spans="2:10" ht="11.25">
      <c r="B8" s="30">
        <v>70</v>
      </c>
      <c r="C8" s="30" t="s">
        <v>176</v>
      </c>
      <c r="D8" s="70">
        <v>38</v>
      </c>
      <c r="E8" s="71">
        <v>423.894746045595</v>
      </c>
      <c r="F8" s="71">
        <v>54.86552626957526</v>
      </c>
      <c r="G8" s="71">
        <v>196.11145630723846</v>
      </c>
      <c r="H8" s="71">
        <v>131.17828021570259</v>
      </c>
      <c r="I8" s="71">
        <v>41.73948325307875</v>
      </c>
      <c r="J8" s="92" t="s">
        <v>15</v>
      </c>
    </row>
    <row r="9" spans="2:9" ht="11.25">
      <c r="B9" s="30">
        <v>78</v>
      </c>
      <c r="C9" s="30" t="s">
        <v>265</v>
      </c>
      <c r="D9" s="70">
        <v>1957</v>
      </c>
      <c r="E9" s="71">
        <v>19982.25772079037</v>
      </c>
      <c r="F9" s="71">
        <v>2452.7676661955043</v>
      </c>
      <c r="G9" s="71">
        <v>10309.358196725</v>
      </c>
      <c r="H9" s="71">
        <v>6913.850911876036</v>
      </c>
      <c r="I9" s="71">
        <v>306.2809854176544</v>
      </c>
    </row>
    <row r="10" spans="2:9" ht="11.25">
      <c r="B10" s="30">
        <v>80</v>
      </c>
      <c r="C10" s="30" t="s">
        <v>178</v>
      </c>
      <c r="D10" s="70">
        <v>86</v>
      </c>
      <c r="E10" s="71">
        <v>1713.0784616034798</v>
      </c>
      <c r="F10" s="71">
        <v>142.88097579533635</v>
      </c>
      <c r="G10" s="71">
        <v>800.5825666182942</v>
      </c>
      <c r="H10" s="71">
        <v>611.4697476799538</v>
      </c>
      <c r="I10" s="71">
        <v>159.65952044775685</v>
      </c>
    </row>
    <row r="11" spans="2:9" ht="11.25">
      <c r="B11" s="30">
        <v>81</v>
      </c>
      <c r="C11" s="30" t="s">
        <v>10</v>
      </c>
      <c r="D11" s="70">
        <v>21</v>
      </c>
      <c r="E11" s="71">
        <v>148.42383972737204</v>
      </c>
      <c r="F11" s="71">
        <v>22.75736517143888</v>
      </c>
      <c r="G11" s="71">
        <v>57.325923341267455</v>
      </c>
      <c r="H11" s="71">
        <v>63.73410824151035</v>
      </c>
      <c r="I11" s="71">
        <v>4.6064429731553656</v>
      </c>
    </row>
    <row r="12" spans="2:9" ht="11.25">
      <c r="B12" s="30">
        <v>88</v>
      </c>
      <c r="C12" s="30" t="s">
        <v>266</v>
      </c>
      <c r="D12" s="70">
        <v>149</v>
      </c>
      <c r="E12" s="71">
        <v>1679.2165785812526</v>
      </c>
      <c r="F12" s="71">
        <v>204.22864072503128</v>
      </c>
      <c r="G12" s="71">
        <v>786.3727753094237</v>
      </c>
      <c r="H12" s="71">
        <v>657.80448164297</v>
      </c>
      <c r="I12" s="71">
        <v>30.810680903828047</v>
      </c>
    </row>
    <row r="13" spans="2:9" ht="11.25">
      <c r="B13" s="30">
        <v>99</v>
      </c>
      <c r="C13" s="30" t="s">
        <v>5</v>
      </c>
      <c r="D13" s="70">
        <v>582</v>
      </c>
      <c r="E13" s="71">
        <v>9425.376367967072</v>
      </c>
      <c r="F13" s="71">
        <v>875.3009432667819</v>
      </c>
      <c r="G13" s="71">
        <v>4393.799177760935</v>
      </c>
      <c r="H13" s="71">
        <v>3296.806038833673</v>
      </c>
      <c r="I13" s="71">
        <v>854.1138749977226</v>
      </c>
    </row>
    <row r="14" spans="2:9" ht="11.25">
      <c r="B14" s="30">
        <v>107</v>
      </c>
      <c r="C14" s="30" t="s">
        <v>267</v>
      </c>
      <c r="D14" s="70">
        <v>804</v>
      </c>
      <c r="E14" s="71">
        <v>8888.736617362845</v>
      </c>
      <c r="F14" s="71">
        <v>1134.4199127653835</v>
      </c>
      <c r="G14" s="71">
        <v>3955.380808183232</v>
      </c>
      <c r="H14" s="71">
        <v>3795.5815637042297</v>
      </c>
      <c r="I14" s="71">
        <v>3.3543327099973115</v>
      </c>
    </row>
    <row r="15" spans="2:9" ht="11.25">
      <c r="B15" s="142" t="s">
        <v>11</v>
      </c>
      <c r="C15" s="143"/>
      <c r="D15" s="72">
        <v>4305</v>
      </c>
      <c r="E15" s="73">
        <v>50089.0225409316</v>
      </c>
      <c r="F15" s="73">
        <v>5806.222728825669</v>
      </c>
      <c r="G15" s="73">
        <v>23432.489223443106</v>
      </c>
      <c r="H15" s="73">
        <v>19403.852183761108</v>
      </c>
      <c r="I15" s="74">
        <v>1442.7649877501653</v>
      </c>
    </row>
    <row r="16" spans="2:9" ht="11.25">
      <c r="B16" s="144" t="s">
        <v>268</v>
      </c>
      <c r="C16" s="173"/>
      <c r="D16" s="75"/>
      <c r="E16" s="76">
        <v>0.999926262942174</v>
      </c>
      <c r="F16" s="77">
        <v>0.11591806815716872</v>
      </c>
      <c r="G16" s="77">
        <v>0.4678168595582917</v>
      </c>
      <c r="H16" s="77">
        <v>0.38738731960490397</v>
      </c>
      <c r="I16" s="78">
        <v>0.028804015621809568</v>
      </c>
    </row>
    <row r="17" spans="2:9" ht="11.25">
      <c r="B17" s="1" t="s">
        <v>186</v>
      </c>
      <c r="C17" s="2"/>
      <c r="D17" s="2"/>
      <c r="E17" s="2"/>
      <c r="F17" s="3"/>
      <c r="G17" s="3"/>
      <c r="H17" s="3"/>
      <c r="I17" s="4"/>
    </row>
    <row r="18" spans="2:9" ht="11.25">
      <c r="B18" s="5" t="s">
        <v>263</v>
      </c>
      <c r="C18" s="7"/>
      <c r="D18" s="7"/>
      <c r="E18" s="7"/>
      <c r="F18" s="7"/>
      <c r="G18" s="7"/>
      <c r="H18" s="7"/>
      <c r="I18" s="8"/>
    </row>
    <row r="19" spans="2:9" ht="11.25">
      <c r="B19" s="9" t="s">
        <v>14</v>
      </c>
      <c r="C19" s="11"/>
      <c r="D19" s="11"/>
      <c r="E19" s="11"/>
      <c r="F19" s="11"/>
      <c r="G19" s="11"/>
      <c r="H19" s="11"/>
      <c r="I19" s="12"/>
    </row>
    <row r="20" spans="2:9" ht="11.25">
      <c r="B20" s="46"/>
      <c r="C20" s="7"/>
      <c r="D20" s="7"/>
      <c r="E20" s="7"/>
      <c r="F20" s="7"/>
      <c r="G20" s="7"/>
      <c r="H20" s="7"/>
      <c r="I20" s="7"/>
    </row>
  </sheetData>
  <mergeCells count="5">
    <mergeCell ref="B15:C15"/>
    <mergeCell ref="B16:C16"/>
    <mergeCell ref="B1:I1"/>
    <mergeCell ref="B2:I2"/>
    <mergeCell ref="B3:I3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421875" style="14" customWidth="1"/>
    <col min="2" max="2" width="6.57421875" style="14" customWidth="1"/>
    <col min="3" max="16384" width="11.421875" style="14" customWidth="1"/>
  </cols>
  <sheetData>
    <row r="1" spans="2:6" ht="14.25" customHeight="1">
      <c r="B1" s="174" t="s">
        <v>302</v>
      </c>
      <c r="C1" s="174"/>
      <c r="D1" s="174"/>
      <c r="E1" s="174"/>
      <c r="F1" s="174"/>
    </row>
    <row r="2" spans="2:6" ht="11.25">
      <c r="B2" s="174" t="s">
        <v>156</v>
      </c>
      <c r="C2" s="174"/>
      <c r="D2" s="174"/>
      <c r="E2" s="174"/>
      <c r="F2" s="174"/>
    </row>
    <row r="3" spans="2:6" ht="11.25">
      <c r="B3" s="174" t="s">
        <v>17</v>
      </c>
      <c r="C3" s="174"/>
      <c r="D3" s="174"/>
      <c r="E3" s="174"/>
      <c r="F3" s="174"/>
    </row>
    <row r="5" spans="2:6" ht="33.75">
      <c r="B5" s="47" t="s">
        <v>167</v>
      </c>
      <c r="C5" s="48" t="s">
        <v>168</v>
      </c>
      <c r="D5" s="48" t="s">
        <v>182</v>
      </c>
      <c r="E5" s="48" t="s">
        <v>183</v>
      </c>
      <c r="F5" s="49" t="s">
        <v>184</v>
      </c>
    </row>
    <row r="6" spans="2:6" ht="11.25">
      <c r="B6" s="5">
        <v>57</v>
      </c>
      <c r="C6" s="5" t="s">
        <v>174</v>
      </c>
      <c r="D6" s="38">
        <v>1474</v>
      </c>
      <c r="E6" s="50">
        <v>2742.1111665623107</v>
      </c>
      <c r="F6" s="40">
        <v>1.8603196516704956</v>
      </c>
    </row>
    <row r="7" spans="2:6" ht="11.25">
      <c r="B7" s="5">
        <v>67</v>
      </c>
      <c r="C7" s="5" t="s">
        <v>175</v>
      </c>
      <c r="D7" s="39">
        <v>8536.5</v>
      </c>
      <c r="E7" s="50">
        <v>1191.3158850047214</v>
      </c>
      <c r="F7" s="40">
        <v>0.13955554208454535</v>
      </c>
    </row>
    <row r="8" spans="2:6" ht="11.25">
      <c r="B8" s="5">
        <v>70</v>
      </c>
      <c r="C8" s="5" t="s">
        <v>176</v>
      </c>
      <c r="D8" s="39">
        <v>280.8</v>
      </c>
      <c r="E8" s="50">
        <v>131.17828021570259</v>
      </c>
      <c r="F8" s="40">
        <v>0.4671591175772884</v>
      </c>
    </row>
    <row r="9" spans="2:6" ht="11.25">
      <c r="B9" s="5">
        <v>78</v>
      </c>
      <c r="C9" s="5" t="s">
        <v>177</v>
      </c>
      <c r="D9" s="39">
        <v>14421.6</v>
      </c>
      <c r="E9" s="50">
        <v>6913.850911876036</v>
      </c>
      <c r="F9" s="40">
        <v>0.4794094214148247</v>
      </c>
    </row>
    <row r="10" spans="2:6" ht="11.25">
      <c r="B10" s="5">
        <v>80</v>
      </c>
      <c r="C10" s="5" t="s">
        <v>178</v>
      </c>
      <c r="D10" s="39">
        <v>2895.1</v>
      </c>
      <c r="E10" s="50">
        <v>611.4697476799538</v>
      </c>
      <c r="F10" s="40">
        <v>0.2112085066767828</v>
      </c>
    </row>
    <row r="11" spans="2:6" ht="11.25">
      <c r="B11" s="5">
        <v>81</v>
      </c>
      <c r="C11" s="5" t="s">
        <v>10</v>
      </c>
      <c r="D11" s="39">
        <v>68.7</v>
      </c>
      <c r="E11" s="50">
        <v>63.73410824151035</v>
      </c>
      <c r="F11" s="40">
        <v>0.9277162771690006</v>
      </c>
    </row>
    <row r="12" spans="2:6" ht="11.25">
      <c r="B12" s="5">
        <v>88</v>
      </c>
      <c r="C12" s="5" t="s">
        <v>179</v>
      </c>
      <c r="D12" s="39">
        <v>1027.8</v>
      </c>
      <c r="E12" s="50">
        <v>657.80448164297</v>
      </c>
      <c r="F12" s="40">
        <v>0.6400121440386943</v>
      </c>
    </row>
    <row r="13" spans="2:6" ht="11.25">
      <c r="B13" s="5">
        <v>99</v>
      </c>
      <c r="C13" s="5" t="s">
        <v>5</v>
      </c>
      <c r="D13" s="39">
        <v>11896.4</v>
      </c>
      <c r="E13" s="50">
        <v>3296.806038833673</v>
      </c>
      <c r="F13" s="40">
        <v>0.277126360817867</v>
      </c>
    </row>
    <row r="14" spans="2:6" ht="11.25">
      <c r="B14" s="30">
        <v>107</v>
      </c>
      <c r="C14" s="30" t="s">
        <v>267</v>
      </c>
      <c r="D14" s="39"/>
      <c r="E14" s="39">
        <v>3795.5815637042297</v>
      </c>
      <c r="F14" s="40"/>
    </row>
    <row r="15" spans="2:6" ht="11.25">
      <c r="B15" s="162" t="s">
        <v>279</v>
      </c>
      <c r="C15" s="163"/>
      <c r="D15" s="51">
        <v>40600.9</v>
      </c>
      <c r="E15" s="51">
        <v>19403.852183761108</v>
      </c>
      <c r="F15" s="52">
        <v>0.47791679947393056</v>
      </c>
    </row>
    <row r="16" spans="2:6" ht="11.25">
      <c r="B16" s="1" t="s">
        <v>186</v>
      </c>
      <c r="C16" s="3"/>
      <c r="D16" s="3"/>
      <c r="E16" s="3"/>
      <c r="F16" s="4"/>
    </row>
    <row r="17" spans="2:6" ht="11.25">
      <c r="B17" s="5" t="s">
        <v>276</v>
      </c>
      <c r="C17" s="7"/>
      <c r="D17" s="7"/>
      <c r="E17" s="7"/>
      <c r="F17" s="8"/>
    </row>
    <row r="18" spans="2:6" ht="11.25">
      <c r="B18" s="5" t="s">
        <v>277</v>
      </c>
      <c r="C18" s="7"/>
      <c r="D18" s="7"/>
      <c r="E18" s="7"/>
      <c r="F18" s="8"/>
    </row>
    <row r="19" spans="2:6" ht="11.25">
      <c r="B19" s="9" t="s">
        <v>278</v>
      </c>
      <c r="C19" s="11"/>
      <c r="D19" s="11"/>
      <c r="E19" s="11"/>
      <c r="F19" s="12"/>
    </row>
  </sheetData>
  <mergeCells count="4">
    <mergeCell ref="B15:C15"/>
    <mergeCell ref="B1:F1"/>
    <mergeCell ref="B2:F2"/>
    <mergeCell ref="B3:F3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showGridLines="0" workbookViewId="0" topLeftCell="A1">
      <pane xSplit="12" ySplit="21" topLeftCell="N22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B1" sqref="B1:K1"/>
    </sheetView>
  </sheetViews>
  <sheetFormatPr defaultColWidth="9.140625" defaultRowHeight="12.75"/>
  <cols>
    <col min="1" max="1" width="3.57421875" style="14" customWidth="1"/>
    <col min="2" max="2" width="14.00390625" style="14" customWidth="1"/>
    <col min="3" max="3" width="9.28125" style="14" customWidth="1"/>
    <col min="4" max="4" width="9.00390625" style="14" customWidth="1"/>
    <col min="5" max="6" width="8.140625" style="14" customWidth="1"/>
    <col min="7" max="7" width="9.140625" style="14" customWidth="1"/>
    <col min="8" max="8" width="10.421875" style="14" customWidth="1"/>
    <col min="9" max="10" width="11.421875" style="14" customWidth="1"/>
    <col min="11" max="11" width="8.140625" style="14" customWidth="1"/>
    <col min="12" max="12" width="5.140625" style="14" customWidth="1"/>
    <col min="13" max="13" width="3.421875" style="14" customWidth="1"/>
    <col min="14" max="16384" width="11.421875" style="14" customWidth="1"/>
  </cols>
  <sheetData>
    <row r="1" spans="2:11" ht="11.25">
      <c r="B1" s="145" t="s">
        <v>41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1" ht="11.25">
      <c r="B2" s="145" t="s">
        <v>275</v>
      </c>
      <c r="C2" s="145"/>
      <c r="D2" s="145"/>
      <c r="E2" s="145"/>
      <c r="F2" s="145"/>
      <c r="G2" s="145"/>
      <c r="H2" s="145"/>
      <c r="I2" s="145"/>
      <c r="J2" s="145"/>
      <c r="K2" s="145"/>
    </row>
    <row r="4" spans="2:11" ht="11.25">
      <c r="B4" s="146" t="s">
        <v>18</v>
      </c>
      <c r="C4" s="152" t="s">
        <v>297</v>
      </c>
      <c r="D4" s="152"/>
      <c r="E4" s="148" t="s">
        <v>11</v>
      </c>
      <c r="F4" s="148" t="s">
        <v>19</v>
      </c>
      <c r="G4" s="152" t="s">
        <v>20</v>
      </c>
      <c r="H4" s="152"/>
      <c r="I4" s="148" t="s">
        <v>11</v>
      </c>
      <c r="J4" s="148" t="s">
        <v>283</v>
      </c>
      <c r="K4" s="150" t="s">
        <v>19</v>
      </c>
    </row>
    <row r="5" spans="2:11" ht="11.25">
      <c r="B5" s="147"/>
      <c r="C5" s="18" t="s">
        <v>21</v>
      </c>
      <c r="D5" s="18" t="s">
        <v>22</v>
      </c>
      <c r="E5" s="149"/>
      <c r="F5" s="149"/>
      <c r="G5" s="18" t="s">
        <v>21</v>
      </c>
      <c r="H5" s="18" t="s">
        <v>22</v>
      </c>
      <c r="I5" s="149"/>
      <c r="J5" s="149"/>
      <c r="K5" s="151" t="s">
        <v>15</v>
      </c>
    </row>
    <row r="6" spans="2:11" ht="11.25">
      <c r="B6" s="101" t="s">
        <v>23</v>
      </c>
      <c r="C6" s="68">
        <v>196</v>
      </c>
      <c r="D6" s="70">
        <v>202</v>
      </c>
      <c r="E6" s="70">
        <v>398</v>
      </c>
      <c r="F6" s="97">
        <v>0.0924506387921022</v>
      </c>
      <c r="G6" s="93">
        <v>121</v>
      </c>
      <c r="H6" s="70">
        <v>117</v>
      </c>
      <c r="I6" s="70">
        <v>238</v>
      </c>
      <c r="J6" s="70">
        <v>636</v>
      </c>
      <c r="K6" s="97">
        <v>0.07677450507001449</v>
      </c>
    </row>
    <row r="7" spans="2:11" ht="11.25">
      <c r="B7" s="102" t="s">
        <v>24</v>
      </c>
      <c r="C7" s="70">
        <v>186</v>
      </c>
      <c r="D7" s="70">
        <v>159</v>
      </c>
      <c r="E7" s="70">
        <v>345</v>
      </c>
      <c r="F7" s="97">
        <v>0.08013937282229965</v>
      </c>
      <c r="G7" s="93">
        <v>164</v>
      </c>
      <c r="H7" s="70">
        <v>214</v>
      </c>
      <c r="I7" s="70">
        <v>378</v>
      </c>
      <c r="J7" s="70">
        <v>723</v>
      </c>
      <c r="K7" s="97">
        <v>0.08727667793336552</v>
      </c>
    </row>
    <row r="8" spans="2:11" ht="11.25">
      <c r="B8" s="102" t="s">
        <v>25</v>
      </c>
      <c r="C8" s="70">
        <v>360</v>
      </c>
      <c r="D8" s="70">
        <v>351</v>
      </c>
      <c r="E8" s="70">
        <v>711</v>
      </c>
      <c r="F8" s="97">
        <v>0.1651567944250871</v>
      </c>
      <c r="G8" s="93">
        <v>479</v>
      </c>
      <c r="H8" s="70">
        <v>390</v>
      </c>
      <c r="I8" s="70">
        <v>869</v>
      </c>
      <c r="J8" s="70">
        <v>1580</v>
      </c>
      <c r="K8" s="97">
        <v>0.1907291163689039</v>
      </c>
    </row>
    <row r="9" spans="2:11" ht="11.25">
      <c r="B9" s="102" t="s">
        <v>26</v>
      </c>
      <c r="C9" s="70">
        <v>835</v>
      </c>
      <c r="D9" s="70">
        <v>797</v>
      </c>
      <c r="E9" s="70">
        <v>1632</v>
      </c>
      <c r="F9" s="97">
        <v>0.3790940766550523</v>
      </c>
      <c r="G9" s="93">
        <v>841</v>
      </c>
      <c r="H9" s="70">
        <v>630</v>
      </c>
      <c r="I9" s="70">
        <v>1471</v>
      </c>
      <c r="J9" s="70">
        <v>3103</v>
      </c>
      <c r="K9" s="97">
        <v>0.3745774987928537</v>
      </c>
    </row>
    <row r="10" spans="2:11" ht="11.25">
      <c r="B10" s="102" t="s">
        <v>27</v>
      </c>
      <c r="C10" s="70">
        <v>392</v>
      </c>
      <c r="D10" s="70">
        <v>738</v>
      </c>
      <c r="E10" s="70">
        <v>1130</v>
      </c>
      <c r="F10" s="97">
        <v>0.26248548199767713</v>
      </c>
      <c r="G10" s="93">
        <v>299</v>
      </c>
      <c r="H10" s="70">
        <v>545</v>
      </c>
      <c r="I10" s="70">
        <v>844</v>
      </c>
      <c r="J10" s="70">
        <v>1974</v>
      </c>
      <c r="K10" s="97">
        <v>0.23829068083051666</v>
      </c>
    </row>
    <row r="11" spans="2:11" ht="11.25">
      <c r="B11" s="102" t="s">
        <v>28</v>
      </c>
      <c r="C11" s="70">
        <v>39</v>
      </c>
      <c r="D11" s="70">
        <v>46</v>
      </c>
      <c r="E11" s="70">
        <v>85</v>
      </c>
      <c r="F11" s="97">
        <v>0.019744483159117306</v>
      </c>
      <c r="G11" s="93">
        <v>24</v>
      </c>
      <c r="H11" s="70">
        <v>20</v>
      </c>
      <c r="I11" s="70">
        <v>44</v>
      </c>
      <c r="J11" s="70">
        <v>129</v>
      </c>
      <c r="K11" s="97">
        <v>0.015572187349106712</v>
      </c>
    </row>
    <row r="12" spans="2:11" ht="11.25">
      <c r="B12" s="102" t="s">
        <v>29</v>
      </c>
      <c r="C12" s="70">
        <v>1</v>
      </c>
      <c r="D12" s="70">
        <v>3</v>
      </c>
      <c r="E12" s="70">
        <v>4</v>
      </c>
      <c r="F12" s="97">
        <v>0.0009291521486643438</v>
      </c>
      <c r="G12" s="93"/>
      <c r="H12" s="70"/>
      <c r="I12" s="70">
        <v>0</v>
      </c>
      <c r="J12" s="70">
        <v>4</v>
      </c>
      <c r="K12" s="97">
        <v>0.0004828585224529213</v>
      </c>
    </row>
    <row r="13" spans="2:11" ht="11.25">
      <c r="B13" s="102" t="s">
        <v>30</v>
      </c>
      <c r="C13" s="70"/>
      <c r="D13" s="93"/>
      <c r="E13" s="70">
        <v>0</v>
      </c>
      <c r="F13" s="97"/>
      <c r="G13" s="93"/>
      <c r="H13" s="70"/>
      <c r="I13" s="70"/>
      <c r="J13" s="70">
        <v>135</v>
      </c>
      <c r="K13" s="97">
        <v>0.016296475132786092</v>
      </c>
    </row>
    <row r="14" spans="2:11" ht="11.25">
      <c r="B14" s="103" t="s">
        <v>11</v>
      </c>
      <c r="C14" s="106">
        <v>2009</v>
      </c>
      <c r="D14" s="106">
        <v>2296</v>
      </c>
      <c r="E14" s="106">
        <v>4305</v>
      </c>
      <c r="F14" s="107">
        <v>1</v>
      </c>
      <c r="G14" s="106">
        <v>1928</v>
      </c>
      <c r="H14" s="106">
        <v>1916</v>
      </c>
      <c r="I14" s="106">
        <v>3844</v>
      </c>
      <c r="J14" s="106">
        <v>8284</v>
      </c>
      <c r="K14" s="108">
        <v>1</v>
      </c>
    </row>
    <row r="15" spans="2:11" ht="11.25">
      <c r="B15" s="16" t="s">
        <v>12</v>
      </c>
      <c r="C15" s="17"/>
      <c r="D15" s="17"/>
      <c r="E15" s="17"/>
      <c r="F15" s="17"/>
      <c r="G15" s="33"/>
      <c r="H15" s="33"/>
      <c r="I15" s="33"/>
      <c r="J15" s="33"/>
      <c r="K15" s="34"/>
    </row>
    <row r="20" ht="108.75" customHeight="1"/>
    <row r="28" spans="3:10" ht="11.25">
      <c r="C28" s="14" t="s">
        <v>31</v>
      </c>
      <c r="D28" s="14" t="s">
        <v>31</v>
      </c>
      <c r="E28" s="14" t="s">
        <v>31</v>
      </c>
      <c r="F28" s="14" t="s">
        <v>32</v>
      </c>
      <c r="G28" s="14" t="s">
        <v>32</v>
      </c>
      <c r="H28" s="14" t="s">
        <v>32</v>
      </c>
      <c r="I28" s="14" t="s">
        <v>11</v>
      </c>
      <c r="J28" s="14" t="s">
        <v>11</v>
      </c>
    </row>
    <row r="29" spans="3:10" ht="11.25">
      <c r="C29" s="14" t="s">
        <v>22</v>
      </c>
      <c r="D29" s="14" t="s">
        <v>21</v>
      </c>
      <c r="E29" s="14" t="s">
        <v>11</v>
      </c>
      <c r="F29" s="14" t="s">
        <v>22</v>
      </c>
      <c r="G29" s="14" t="s">
        <v>21</v>
      </c>
      <c r="H29" s="14" t="s">
        <v>11</v>
      </c>
      <c r="I29" s="14" t="s">
        <v>11</v>
      </c>
      <c r="J29" s="14" t="s">
        <v>11</v>
      </c>
    </row>
    <row r="30" spans="3:10" ht="11.25">
      <c r="C30" s="14" t="s">
        <v>33</v>
      </c>
      <c r="D30" s="14" t="s">
        <v>33</v>
      </c>
      <c r="E30" s="14" t="s">
        <v>33</v>
      </c>
      <c r="F30" s="14" t="s">
        <v>33</v>
      </c>
      <c r="G30" s="14" t="s">
        <v>33</v>
      </c>
      <c r="H30" s="14" t="s">
        <v>33</v>
      </c>
      <c r="I30" s="14" t="s">
        <v>33</v>
      </c>
      <c r="J30" s="14" t="s">
        <v>33</v>
      </c>
    </row>
    <row r="31" spans="2:10" ht="11.25">
      <c r="B31" s="14" t="s">
        <v>34</v>
      </c>
      <c r="C31" s="14">
        <v>738</v>
      </c>
      <c r="D31" s="14">
        <v>392</v>
      </c>
      <c r="E31" s="14">
        <v>1130</v>
      </c>
      <c r="F31" s="14">
        <v>545</v>
      </c>
      <c r="G31" s="14">
        <v>299</v>
      </c>
      <c r="H31" s="14">
        <v>844</v>
      </c>
      <c r="I31" s="14">
        <v>1974</v>
      </c>
      <c r="J31" s="14">
        <v>1980</v>
      </c>
    </row>
    <row r="32" spans="2:10" ht="11.25">
      <c r="B32" s="14" t="s">
        <v>35</v>
      </c>
      <c r="C32" s="14">
        <v>46</v>
      </c>
      <c r="D32" s="14">
        <v>39</v>
      </c>
      <c r="E32" s="14">
        <v>85</v>
      </c>
      <c r="F32" s="14">
        <v>20</v>
      </c>
      <c r="G32" s="14">
        <v>24</v>
      </c>
      <c r="H32" s="14">
        <v>44</v>
      </c>
      <c r="I32" s="14">
        <v>129</v>
      </c>
      <c r="J32" s="14">
        <v>129</v>
      </c>
    </row>
    <row r="33" spans="2:10" ht="11.25">
      <c r="B33" s="14" t="s">
        <v>36</v>
      </c>
      <c r="C33" s="14">
        <v>351</v>
      </c>
      <c r="D33" s="14">
        <v>360</v>
      </c>
      <c r="E33" s="14">
        <v>711</v>
      </c>
      <c r="F33" s="14">
        <v>390</v>
      </c>
      <c r="G33" s="14">
        <v>479</v>
      </c>
      <c r="H33" s="14">
        <v>869</v>
      </c>
      <c r="I33" s="14">
        <v>1580</v>
      </c>
      <c r="J33" s="14">
        <v>1589</v>
      </c>
    </row>
    <row r="34" spans="2:10" ht="11.25">
      <c r="B34" s="14" t="s">
        <v>37</v>
      </c>
      <c r="C34" s="14">
        <v>797</v>
      </c>
      <c r="D34" s="14">
        <v>835</v>
      </c>
      <c r="E34" s="14">
        <v>1632</v>
      </c>
      <c r="F34" s="14">
        <v>630</v>
      </c>
      <c r="G34" s="14">
        <v>841</v>
      </c>
      <c r="H34" s="14">
        <v>1471</v>
      </c>
      <c r="I34" s="14">
        <v>3103</v>
      </c>
      <c r="J34" s="14">
        <v>3130</v>
      </c>
    </row>
    <row r="35" spans="2:10" ht="11.25">
      <c r="B35" s="14" t="s">
        <v>38</v>
      </c>
      <c r="C35" s="14">
        <v>202</v>
      </c>
      <c r="D35" s="14">
        <v>196</v>
      </c>
      <c r="E35" s="14">
        <v>398</v>
      </c>
      <c r="F35" s="14">
        <v>117</v>
      </c>
      <c r="G35" s="14">
        <v>121</v>
      </c>
      <c r="H35" s="14">
        <v>238</v>
      </c>
      <c r="I35" s="14">
        <v>636</v>
      </c>
      <c r="J35" s="14">
        <v>636</v>
      </c>
    </row>
    <row r="36" spans="2:10" ht="11.25">
      <c r="B36" s="14" t="s">
        <v>39</v>
      </c>
      <c r="C36" s="14">
        <v>159</v>
      </c>
      <c r="D36" s="14">
        <v>186</v>
      </c>
      <c r="E36" s="14">
        <v>345</v>
      </c>
      <c r="F36" s="14">
        <v>214</v>
      </c>
      <c r="G36" s="14">
        <v>164</v>
      </c>
      <c r="H36" s="14">
        <v>378</v>
      </c>
      <c r="I36" s="14">
        <v>723</v>
      </c>
      <c r="J36" s="14">
        <v>727</v>
      </c>
    </row>
    <row r="37" spans="2:10" ht="11.25">
      <c r="B37" s="14" t="s">
        <v>40</v>
      </c>
      <c r="C37" s="14">
        <v>3</v>
      </c>
      <c r="D37" s="14">
        <v>1</v>
      </c>
      <c r="E37" s="14">
        <v>4</v>
      </c>
      <c r="H37" s="14">
        <v>0</v>
      </c>
      <c r="I37" s="14">
        <v>139</v>
      </c>
      <c r="J37" s="14">
        <v>3</v>
      </c>
    </row>
    <row r="38" spans="2:10" ht="11.25">
      <c r="B38" s="14" t="s">
        <v>11</v>
      </c>
      <c r="C38" s="14">
        <v>2296</v>
      </c>
      <c r="D38" s="14">
        <v>2009</v>
      </c>
      <c r="E38" s="14">
        <v>4305</v>
      </c>
      <c r="F38" s="14">
        <v>1916</v>
      </c>
      <c r="G38" s="14">
        <v>1928</v>
      </c>
      <c r="H38" s="14">
        <v>3844</v>
      </c>
      <c r="I38" s="14">
        <v>8284</v>
      </c>
      <c r="J38" s="14">
        <v>8194</v>
      </c>
    </row>
    <row r="39" spans="2:10" ht="11.25">
      <c r="B39" s="14" t="s">
        <v>11</v>
      </c>
      <c r="C39" s="14">
        <v>2296</v>
      </c>
      <c r="D39" s="14">
        <v>2009</v>
      </c>
      <c r="E39" s="14">
        <v>4305</v>
      </c>
      <c r="F39" s="14">
        <v>1916</v>
      </c>
      <c r="G39" s="14">
        <v>1928</v>
      </c>
      <c r="H39" s="14">
        <v>3844</v>
      </c>
      <c r="I39" s="14" t="s">
        <v>15</v>
      </c>
      <c r="J39" s="14">
        <v>8194</v>
      </c>
    </row>
  </sheetData>
  <mergeCells count="10">
    <mergeCell ref="B1:K1"/>
    <mergeCell ref="B2:K2"/>
    <mergeCell ref="B4:B5"/>
    <mergeCell ref="E4:E5"/>
    <mergeCell ref="F4:F5"/>
    <mergeCell ref="I4:I5"/>
    <mergeCell ref="J4:J5"/>
    <mergeCell ref="K4:K5"/>
    <mergeCell ref="C4:D4"/>
    <mergeCell ref="G4:H4"/>
  </mergeCells>
  <printOptions horizontalCentered="1" verticalCentered="1"/>
  <pageMargins left="0.75" right="0.75" top="1" bottom="1" header="0" footer="0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14" customWidth="1"/>
    <col min="2" max="2" width="56.7109375" style="14" customWidth="1"/>
    <col min="3" max="3" width="11.421875" style="14" customWidth="1"/>
    <col min="4" max="7" width="10.7109375" style="14" customWidth="1"/>
    <col min="8" max="16384" width="11.421875" style="14" customWidth="1"/>
  </cols>
  <sheetData>
    <row r="1" spans="2:7" ht="11.25">
      <c r="B1" s="145" t="s">
        <v>86</v>
      </c>
      <c r="C1" s="145"/>
      <c r="D1" s="145"/>
      <c r="E1" s="145"/>
      <c r="F1" s="145"/>
      <c r="G1" s="145"/>
    </row>
    <row r="2" spans="2:7" ht="11.25">
      <c r="B2" s="145" t="s">
        <v>17</v>
      </c>
      <c r="C2" s="145"/>
      <c r="D2" s="145"/>
      <c r="E2" s="145"/>
      <c r="F2" s="145"/>
      <c r="G2" s="145"/>
    </row>
    <row r="3" ht="11.25">
      <c r="B3" s="87"/>
    </row>
    <row r="4" spans="2:7" ht="11.25">
      <c r="B4" s="146" t="s">
        <v>284</v>
      </c>
      <c r="C4" s="148" t="s">
        <v>285</v>
      </c>
      <c r="D4" s="152" t="s">
        <v>92</v>
      </c>
      <c r="E4" s="152"/>
      <c r="F4" s="152"/>
      <c r="G4" s="153"/>
    </row>
    <row r="5" spans="2:7" ht="11.25">
      <c r="B5" s="147"/>
      <c r="C5" s="149"/>
      <c r="D5" s="18" t="s">
        <v>21</v>
      </c>
      <c r="E5" s="18" t="s">
        <v>22</v>
      </c>
      <c r="F5" s="18" t="s">
        <v>11</v>
      </c>
      <c r="G5" s="19" t="s">
        <v>286</v>
      </c>
    </row>
    <row r="6" spans="2:7" ht="11.25">
      <c r="B6" s="1" t="s">
        <v>42</v>
      </c>
      <c r="C6" s="20" t="s">
        <v>43</v>
      </c>
      <c r="D6" s="109">
        <v>43</v>
      </c>
      <c r="E6" s="110">
        <v>75</v>
      </c>
      <c r="F6" s="110">
        <v>118</v>
      </c>
      <c r="G6" s="111">
        <v>0.014244326412361178</v>
      </c>
    </row>
    <row r="7" spans="2:7" ht="11.25">
      <c r="B7" s="5" t="s">
        <v>44</v>
      </c>
      <c r="C7" s="15" t="s">
        <v>45</v>
      </c>
      <c r="D7" s="112">
        <v>1915</v>
      </c>
      <c r="E7" s="113">
        <v>1523</v>
      </c>
      <c r="F7" s="113">
        <v>3438</v>
      </c>
      <c r="G7" s="97">
        <v>0.41501690004828584</v>
      </c>
    </row>
    <row r="8" spans="2:7" ht="11.25">
      <c r="B8" s="5" t="s">
        <v>46</v>
      </c>
      <c r="C8" s="15" t="s">
        <v>47</v>
      </c>
      <c r="D8" s="112">
        <v>37</v>
      </c>
      <c r="E8" s="113">
        <v>24</v>
      </c>
      <c r="F8" s="113">
        <v>61</v>
      </c>
      <c r="G8" s="97">
        <v>0.00736359246740705</v>
      </c>
    </row>
    <row r="9" spans="2:7" ht="11.25">
      <c r="B9" s="5" t="s">
        <v>48</v>
      </c>
      <c r="C9" s="15" t="s">
        <v>49</v>
      </c>
      <c r="D9" s="112">
        <v>56</v>
      </c>
      <c r="E9" s="113">
        <v>67</v>
      </c>
      <c r="F9" s="113">
        <v>123</v>
      </c>
      <c r="G9" s="97">
        <v>0.01484789956542733</v>
      </c>
    </row>
    <row r="10" spans="2:7" ht="11.25">
      <c r="B10" s="5" t="s">
        <v>50</v>
      </c>
      <c r="C10" s="15" t="s">
        <v>51</v>
      </c>
      <c r="D10" s="112">
        <v>3</v>
      </c>
      <c r="E10" s="113">
        <v>0</v>
      </c>
      <c r="F10" s="113">
        <v>3</v>
      </c>
      <c r="G10" s="97">
        <v>0.00036214389183969096</v>
      </c>
    </row>
    <row r="11" spans="2:7" ht="11.25">
      <c r="B11" s="5" t="s">
        <v>52</v>
      </c>
      <c r="C11" s="15" t="s">
        <v>53</v>
      </c>
      <c r="D11" s="112">
        <v>105</v>
      </c>
      <c r="E11" s="113">
        <v>116</v>
      </c>
      <c r="F11" s="113">
        <v>221</v>
      </c>
      <c r="G11" s="97">
        <v>0.0266779333655239</v>
      </c>
    </row>
    <row r="12" spans="2:7" ht="11.25">
      <c r="B12" s="5" t="s">
        <v>54</v>
      </c>
      <c r="C12" s="15" t="s">
        <v>55</v>
      </c>
      <c r="D12" s="112">
        <v>18</v>
      </c>
      <c r="E12" s="113">
        <v>18</v>
      </c>
      <c r="F12" s="113">
        <v>36</v>
      </c>
      <c r="G12" s="97">
        <v>0.0043457267020762915</v>
      </c>
    </row>
    <row r="13" spans="2:7" ht="11.25">
      <c r="B13" s="5" t="s">
        <v>56</v>
      </c>
      <c r="C13" s="15" t="s">
        <v>57</v>
      </c>
      <c r="D13" s="112">
        <v>8</v>
      </c>
      <c r="E13" s="113">
        <v>10</v>
      </c>
      <c r="F13" s="113">
        <v>18</v>
      </c>
      <c r="G13" s="97">
        <v>0.0021728633510381457</v>
      </c>
    </row>
    <row r="14" spans="2:7" ht="11.25">
      <c r="B14" s="5" t="s">
        <v>58</v>
      </c>
      <c r="C14" s="15" t="s">
        <v>59</v>
      </c>
      <c r="D14" s="112">
        <v>506</v>
      </c>
      <c r="E14" s="113">
        <v>1077</v>
      </c>
      <c r="F14" s="113">
        <v>1583</v>
      </c>
      <c r="G14" s="97">
        <v>0.1910912602607436</v>
      </c>
    </row>
    <row r="15" spans="2:7" ht="11.25">
      <c r="B15" s="5" t="s">
        <v>60</v>
      </c>
      <c r="C15" s="15" t="s">
        <v>61</v>
      </c>
      <c r="D15" s="112">
        <v>125</v>
      </c>
      <c r="E15" s="113">
        <v>153</v>
      </c>
      <c r="F15" s="113">
        <v>278</v>
      </c>
      <c r="G15" s="97">
        <v>0.03355866731047803</v>
      </c>
    </row>
    <row r="16" spans="2:7" ht="11.25">
      <c r="B16" s="5" t="s">
        <v>62</v>
      </c>
      <c r="C16" s="15" t="s">
        <v>63</v>
      </c>
      <c r="D16" s="112">
        <v>165</v>
      </c>
      <c r="E16" s="113">
        <v>210</v>
      </c>
      <c r="F16" s="113">
        <v>375</v>
      </c>
      <c r="G16" s="97">
        <v>0.04526798647996137</v>
      </c>
    </row>
    <row r="17" spans="2:7" ht="11.25">
      <c r="B17" s="5" t="s">
        <v>64</v>
      </c>
      <c r="C17" s="15" t="s">
        <v>65</v>
      </c>
      <c r="D17" s="112">
        <v>24</v>
      </c>
      <c r="E17" s="113">
        <v>19</v>
      </c>
      <c r="F17" s="113">
        <v>43</v>
      </c>
      <c r="G17" s="97">
        <v>0.005190729116368904</v>
      </c>
    </row>
    <row r="18" spans="2:7" ht="11.25">
      <c r="B18" s="5" t="s">
        <v>66</v>
      </c>
      <c r="C18" s="15" t="s">
        <v>67</v>
      </c>
      <c r="D18" s="112">
        <v>198</v>
      </c>
      <c r="E18" s="113">
        <v>122</v>
      </c>
      <c r="F18" s="113">
        <v>320</v>
      </c>
      <c r="G18" s="97">
        <v>0.0386286817962337</v>
      </c>
    </row>
    <row r="19" spans="2:7" ht="11.25">
      <c r="B19" s="5" t="s">
        <v>68</v>
      </c>
      <c r="C19" s="15" t="s">
        <v>69</v>
      </c>
      <c r="D19" s="112">
        <v>144</v>
      </c>
      <c r="E19" s="113">
        <v>229</v>
      </c>
      <c r="F19" s="113">
        <v>373</v>
      </c>
      <c r="G19" s="97">
        <v>0.045026557218734914</v>
      </c>
    </row>
    <row r="20" spans="2:7" ht="11.25">
      <c r="B20" s="5" t="s">
        <v>70</v>
      </c>
      <c r="C20" s="15" t="s">
        <v>71</v>
      </c>
      <c r="D20" s="113">
        <v>82</v>
      </c>
      <c r="E20" s="114">
        <v>0</v>
      </c>
      <c r="F20" s="113">
        <v>82</v>
      </c>
      <c r="G20" s="97">
        <v>0.009898599710284886</v>
      </c>
    </row>
    <row r="21" spans="2:7" ht="11.25">
      <c r="B21" s="5" t="s">
        <v>72</v>
      </c>
      <c r="C21" s="15" t="s">
        <v>73</v>
      </c>
      <c r="D21" s="112">
        <v>98</v>
      </c>
      <c r="E21" s="113">
        <v>90</v>
      </c>
      <c r="F21" s="113">
        <v>188</v>
      </c>
      <c r="G21" s="97">
        <v>0.0226943505552873</v>
      </c>
    </row>
    <row r="22" spans="2:7" ht="11.25">
      <c r="B22" s="5" t="s">
        <v>74</v>
      </c>
      <c r="C22" s="15" t="s">
        <v>75</v>
      </c>
      <c r="D22" s="112">
        <v>144</v>
      </c>
      <c r="E22" s="113">
        <v>234</v>
      </c>
      <c r="F22" s="113">
        <v>378</v>
      </c>
      <c r="G22" s="97">
        <v>0.04563013037180106</v>
      </c>
    </row>
    <row r="23" spans="2:7" ht="11.25">
      <c r="B23" s="5" t="s">
        <v>76</v>
      </c>
      <c r="C23" s="15" t="s">
        <v>77</v>
      </c>
      <c r="D23" s="112">
        <v>42</v>
      </c>
      <c r="E23" s="113">
        <v>47</v>
      </c>
      <c r="F23" s="113">
        <v>89</v>
      </c>
      <c r="G23" s="97">
        <v>0.010743602124577499</v>
      </c>
    </row>
    <row r="24" spans="2:7" ht="11.25">
      <c r="B24" s="5" t="s">
        <v>78</v>
      </c>
      <c r="C24" s="15" t="s">
        <v>79</v>
      </c>
      <c r="D24" s="112">
        <v>129</v>
      </c>
      <c r="E24" s="113">
        <v>232</v>
      </c>
      <c r="F24" s="113">
        <v>361</v>
      </c>
      <c r="G24" s="97">
        <v>0.04357798165137615</v>
      </c>
    </row>
    <row r="25" spans="2:7" ht="11.25">
      <c r="B25" s="5" t="s">
        <v>80</v>
      </c>
      <c r="C25" s="15" t="s">
        <v>81</v>
      </c>
      <c r="D25" s="112">
        <v>12</v>
      </c>
      <c r="E25" s="113">
        <v>20</v>
      </c>
      <c r="F25" s="113">
        <v>32</v>
      </c>
      <c r="G25" s="97">
        <v>0.00386286817962337</v>
      </c>
    </row>
    <row r="26" spans="2:7" ht="11.25">
      <c r="B26" s="5" t="s">
        <v>82</v>
      </c>
      <c r="C26" s="15" t="s">
        <v>83</v>
      </c>
      <c r="D26" s="115">
        <v>46</v>
      </c>
      <c r="E26" s="116">
        <v>50</v>
      </c>
      <c r="F26" s="113">
        <v>96</v>
      </c>
      <c r="G26" s="97">
        <v>0.01158860453887011</v>
      </c>
    </row>
    <row r="27" spans="2:7" ht="11.25">
      <c r="B27" s="88" t="s">
        <v>84</v>
      </c>
      <c r="C27" s="22"/>
      <c r="D27" s="117">
        <v>3900</v>
      </c>
      <c r="E27" s="117">
        <v>4316</v>
      </c>
      <c r="F27" s="117">
        <v>8216</v>
      </c>
      <c r="G27" s="108">
        <v>0.9917914051183003</v>
      </c>
    </row>
    <row r="28" spans="2:7" ht="11.25">
      <c r="B28" s="16" t="s">
        <v>85</v>
      </c>
      <c r="C28" s="89"/>
      <c r="D28" s="25"/>
      <c r="E28" s="26"/>
      <c r="F28" s="27">
        <v>68</v>
      </c>
      <c r="G28" s="28">
        <v>0.008208594881699663</v>
      </c>
    </row>
    <row r="29" spans="2:7" ht="11.25">
      <c r="B29" s="88" t="s">
        <v>11</v>
      </c>
      <c r="C29" s="22"/>
      <c r="D29" s="23"/>
      <c r="E29" s="23"/>
      <c r="F29" s="23">
        <v>8284</v>
      </c>
      <c r="G29" s="24">
        <v>1</v>
      </c>
    </row>
    <row r="30" spans="2:7" ht="11.25">
      <c r="B30" s="16" t="s">
        <v>12</v>
      </c>
      <c r="C30" s="33"/>
      <c r="D30" s="33"/>
      <c r="E30" s="33"/>
      <c r="F30" s="33"/>
      <c r="G30" s="34"/>
    </row>
  </sheetData>
  <mergeCells count="5">
    <mergeCell ref="D4:G4"/>
    <mergeCell ref="B4:B5"/>
    <mergeCell ref="C4:C5"/>
    <mergeCell ref="B1:G1"/>
    <mergeCell ref="B2:G2"/>
  </mergeCells>
  <printOptions horizontalCentered="1" verticalCentered="1"/>
  <pageMargins left="0.75" right="0.75" top="1" bottom="1" header="0" footer="0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14" customWidth="1"/>
    <col min="2" max="2" width="56.57421875" style="14" customWidth="1"/>
    <col min="3" max="3" width="11.421875" style="14" customWidth="1"/>
    <col min="4" max="7" width="10.7109375" style="14" customWidth="1"/>
    <col min="8" max="16384" width="11.421875" style="14" customWidth="1"/>
  </cols>
  <sheetData>
    <row r="1" spans="2:7" ht="11.25">
      <c r="B1" s="145" t="s">
        <v>89</v>
      </c>
      <c r="C1" s="145"/>
      <c r="D1" s="145"/>
      <c r="E1" s="145"/>
      <c r="F1" s="145"/>
      <c r="G1" s="145"/>
    </row>
    <row r="2" spans="2:7" ht="11.25">
      <c r="B2" s="145" t="s">
        <v>17</v>
      </c>
      <c r="C2" s="145"/>
      <c r="D2" s="145"/>
      <c r="E2" s="145"/>
      <c r="F2" s="145"/>
      <c r="G2" s="145"/>
    </row>
    <row r="3" ht="11.25">
      <c r="B3" s="87"/>
    </row>
    <row r="4" spans="2:7" ht="11.25" customHeight="1">
      <c r="B4" s="146" t="s">
        <v>284</v>
      </c>
      <c r="C4" s="148" t="s">
        <v>285</v>
      </c>
      <c r="D4" s="152" t="s">
        <v>92</v>
      </c>
      <c r="E4" s="152"/>
      <c r="F4" s="152"/>
      <c r="G4" s="153"/>
    </row>
    <row r="5" spans="2:7" ht="11.25">
      <c r="B5" s="147"/>
      <c r="C5" s="149"/>
      <c r="D5" s="18" t="s">
        <v>21</v>
      </c>
      <c r="E5" s="18" t="s">
        <v>22</v>
      </c>
      <c r="F5" s="18" t="s">
        <v>11</v>
      </c>
      <c r="G5" s="19" t="s">
        <v>286</v>
      </c>
    </row>
    <row r="6" spans="2:7" ht="11.25">
      <c r="B6" s="1" t="s">
        <v>42</v>
      </c>
      <c r="C6" s="20" t="s">
        <v>43</v>
      </c>
      <c r="D6" s="109">
        <v>27</v>
      </c>
      <c r="E6" s="110">
        <v>47</v>
      </c>
      <c r="F6" s="110">
        <v>74</v>
      </c>
      <c r="G6" s="111">
        <v>0.017189314750290362</v>
      </c>
    </row>
    <row r="7" spans="2:7" ht="11.25">
      <c r="B7" s="5" t="s">
        <v>44</v>
      </c>
      <c r="C7" s="15" t="s">
        <v>45</v>
      </c>
      <c r="D7" s="112">
        <v>997</v>
      </c>
      <c r="E7" s="113">
        <v>809</v>
      </c>
      <c r="F7" s="113">
        <v>1806</v>
      </c>
      <c r="G7" s="97">
        <v>0.4195121951219512</v>
      </c>
    </row>
    <row r="8" spans="2:7" ht="11.25">
      <c r="B8" s="5" t="s">
        <v>46</v>
      </c>
      <c r="C8" s="15" t="s">
        <v>47</v>
      </c>
      <c r="D8" s="112">
        <v>21</v>
      </c>
      <c r="E8" s="113">
        <v>13</v>
      </c>
      <c r="F8" s="113">
        <v>34</v>
      </c>
      <c r="G8" s="97">
        <v>0.007897793263646922</v>
      </c>
    </row>
    <row r="9" spans="2:7" ht="11.25">
      <c r="B9" s="5" t="s">
        <v>48</v>
      </c>
      <c r="C9" s="15" t="s">
        <v>49</v>
      </c>
      <c r="D9" s="112">
        <v>27</v>
      </c>
      <c r="E9" s="113">
        <v>26</v>
      </c>
      <c r="F9" s="113">
        <v>53</v>
      </c>
      <c r="G9" s="97">
        <v>0.012311265969802556</v>
      </c>
    </row>
    <row r="10" spans="2:7" ht="11.25">
      <c r="B10" s="5" t="s">
        <v>50</v>
      </c>
      <c r="C10" s="15" t="s">
        <v>51</v>
      </c>
      <c r="D10" s="112">
        <v>3</v>
      </c>
      <c r="E10" s="113">
        <v>0</v>
      </c>
      <c r="F10" s="113">
        <v>3</v>
      </c>
      <c r="G10" s="97">
        <v>0.0006968641114982578</v>
      </c>
    </row>
    <row r="11" spans="2:7" ht="11.25">
      <c r="B11" s="5" t="s">
        <v>52</v>
      </c>
      <c r="C11" s="15" t="s">
        <v>53</v>
      </c>
      <c r="D11" s="112">
        <v>53</v>
      </c>
      <c r="E11" s="113">
        <v>57</v>
      </c>
      <c r="F11" s="113">
        <v>110</v>
      </c>
      <c r="G11" s="97">
        <v>0.025551684088269456</v>
      </c>
    </row>
    <row r="12" spans="2:7" ht="11.25">
      <c r="B12" s="5" t="s">
        <v>54</v>
      </c>
      <c r="C12" s="15" t="s">
        <v>55</v>
      </c>
      <c r="D12" s="112">
        <v>6</v>
      </c>
      <c r="E12" s="113">
        <v>6</v>
      </c>
      <c r="F12" s="113">
        <v>12</v>
      </c>
      <c r="G12" s="97">
        <v>0.0027874564459930314</v>
      </c>
    </row>
    <row r="13" spans="2:7" ht="11.25">
      <c r="B13" s="5" t="s">
        <v>56</v>
      </c>
      <c r="C13" s="15" t="s">
        <v>57</v>
      </c>
      <c r="D13" s="112">
        <v>2</v>
      </c>
      <c r="E13" s="113">
        <v>6</v>
      </c>
      <c r="F13" s="113">
        <v>8</v>
      </c>
      <c r="G13" s="97">
        <v>0.0018583042973286876</v>
      </c>
    </row>
    <row r="14" spans="2:7" ht="11.25">
      <c r="B14" s="5" t="s">
        <v>58</v>
      </c>
      <c r="C14" s="15" t="s">
        <v>59</v>
      </c>
      <c r="D14" s="112">
        <v>304</v>
      </c>
      <c r="E14" s="113">
        <v>708</v>
      </c>
      <c r="F14" s="113">
        <v>1012</v>
      </c>
      <c r="G14" s="97">
        <v>0.23507549361207897</v>
      </c>
    </row>
    <row r="15" spans="2:7" ht="11.25">
      <c r="B15" s="5" t="s">
        <v>60</v>
      </c>
      <c r="C15" s="15" t="s">
        <v>61</v>
      </c>
      <c r="D15" s="112">
        <v>70</v>
      </c>
      <c r="E15" s="113">
        <v>77</v>
      </c>
      <c r="F15" s="113">
        <v>147</v>
      </c>
      <c r="G15" s="97">
        <v>0.03414634146341464</v>
      </c>
    </row>
    <row r="16" spans="2:7" ht="11.25">
      <c r="B16" s="5" t="s">
        <v>62</v>
      </c>
      <c r="C16" s="15" t="s">
        <v>63</v>
      </c>
      <c r="D16" s="112">
        <v>70</v>
      </c>
      <c r="E16" s="113">
        <v>101</v>
      </c>
      <c r="F16" s="113">
        <v>171</v>
      </c>
      <c r="G16" s="97">
        <v>0.0397212543554007</v>
      </c>
    </row>
    <row r="17" spans="2:7" ht="11.25">
      <c r="B17" s="5" t="s">
        <v>64</v>
      </c>
      <c r="C17" s="15" t="s">
        <v>65</v>
      </c>
      <c r="D17" s="112">
        <v>4</v>
      </c>
      <c r="E17" s="113">
        <v>4</v>
      </c>
      <c r="F17" s="113">
        <v>8</v>
      </c>
      <c r="G17" s="97">
        <v>0.0018583042973286876</v>
      </c>
    </row>
    <row r="18" spans="2:7" ht="11.25">
      <c r="B18" s="5" t="s">
        <v>66</v>
      </c>
      <c r="C18" s="15" t="s">
        <v>67</v>
      </c>
      <c r="D18" s="112">
        <v>102</v>
      </c>
      <c r="E18" s="113">
        <v>80</v>
      </c>
      <c r="F18" s="113">
        <v>182</v>
      </c>
      <c r="G18" s="97">
        <v>0.04227642276422764</v>
      </c>
    </row>
    <row r="19" spans="2:7" ht="11.25">
      <c r="B19" s="5" t="s">
        <v>68</v>
      </c>
      <c r="C19" s="15" t="s">
        <v>69</v>
      </c>
      <c r="D19" s="112">
        <v>50</v>
      </c>
      <c r="E19" s="113">
        <v>99</v>
      </c>
      <c r="F19" s="113">
        <v>149</v>
      </c>
      <c r="G19" s="97">
        <v>0.0346109175377468</v>
      </c>
    </row>
    <row r="20" spans="2:7" ht="11.25">
      <c r="B20" s="5" t="s">
        <v>70</v>
      </c>
      <c r="C20" s="15" t="s">
        <v>71</v>
      </c>
      <c r="D20" s="112">
        <v>51</v>
      </c>
      <c r="E20" s="113">
        <v>0</v>
      </c>
      <c r="F20" s="113">
        <v>51</v>
      </c>
      <c r="G20" s="97">
        <v>0.011846689895470384</v>
      </c>
    </row>
    <row r="21" spans="2:7" ht="11.25">
      <c r="B21" s="5" t="s">
        <v>72</v>
      </c>
      <c r="C21" s="15" t="s">
        <v>73</v>
      </c>
      <c r="D21" s="112">
        <v>61</v>
      </c>
      <c r="E21" s="113">
        <v>44</v>
      </c>
      <c r="F21" s="113">
        <v>105</v>
      </c>
      <c r="G21" s="97">
        <v>0.024390243902439025</v>
      </c>
    </row>
    <row r="22" spans="2:7" ht="11.25">
      <c r="B22" s="5" t="s">
        <v>74</v>
      </c>
      <c r="C22" s="15" t="s">
        <v>75</v>
      </c>
      <c r="D22" s="112">
        <v>79</v>
      </c>
      <c r="E22" s="113">
        <v>101</v>
      </c>
      <c r="F22" s="113">
        <v>180</v>
      </c>
      <c r="G22" s="97">
        <v>0.041811846689895474</v>
      </c>
    </row>
    <row r="23" spans="2:7" ht="11.25">
      <c r="B23" s="5" t="s">
        <v>87</v>
      </c>
      <c r="C23" s="15" t="s">
        <v>77</v>
      </c>
      <c r="D23" s="112">
        <v>11</v>
      </c>
      <c r="E23" s="113">
        <v>13</v>
      </c>
      <c r="F23" s="113">
        <v>24</v>
      </c>
      <c r="G23" s="97">
        <v>0.005574912891986063</v>
      </c>
    </row>
    <row r="24" spans="2:7" ht="11.25">
      <c r="B24" s="5" t="s">
        <v>88</v>
      </c>
      <c r="C24" s="15" t="s">
        <v>79</v>
      </c>
      <c r="D24" s="112">
        <v>47</v>
      </c>
      <c r="E24" s="113">
        <v>69</v>
      </c>
      <c r="F24" s="113">
        <v>116</v>
      </c>
      <c r="G24" s="97">
        <v>0.02694541231126597</v>
      </c>
    </row>
    <row r="25" spans="2:7" ht="11.25">
      <c r="B25" s="5" t="s">
        <v>80</v>
      </c>
      <c r="C25" s="15" t="s">
        <v>81</v>
      </c>
      <c r="D25" s="112">
        <v>4</v>
      </c>
      <c r="E25" s="113">
        <v>5</v>
      </c>
      <c r="F25" s="113">
        <v>9</v>
      </c>
      <c r="G25" s="97">
        <v>0.0020905923344947735</v>
      </c>
    </row>
    <row r="26" spans="2:7" ht="11.25">
      <c r="B26" s="5" t="s">
        <v>82</v>
      </c>
      <c r="C26" s="15" t="s">
        <v>83</v>
      </c>
      <c r="D26" s="115">
        <v>14</v>
      </c>
      <c r="E26" s="116">
        <v>15</v>
      </c>
      <c r="F26" s="113">
        <v>29</v>
      </c>
      <c r="G26" s="97">
        <v>0.0067363530778164924</v>
      </c>
    </row>
    <row r="27" spans="2:7" ht="11.25">
      <c r="B27" s="88" t="s">
        <v>84</v>
      </c>
      <c r="C27" s="22"/>
      <c r="D27" s="117">
        <v>2003</v>
      </c>
      <c r="E27" s="117">
        <v>2280</v>
      </c>
      <c r="F27" s="117">
        <v>4283</v>
      </c>
      <c r="G27" s="108">
        <v>0.9948896631823461</v>
      </c>
    </row>
    <row r="28" spans="2:7" ht="11.25">
      <c r="B28" s="16" t="s">
        <v>85</v>
      </c>
      <c r="C28" s="89"/>
      <c r="D28" s="25"/>
      <c r="E28" s="26"/>
      <c r="F28" s="27">
        <v>22</v>
      </c>
      <c r="G28" s="21">
        <v>0.005110336817653891</v>
      </c>
    </row>
    <row r="29" spans="2:7" ht="11.25">
      <c r="B29" s="88" t="s">
        <v>11</v>
      </c>
      <c r="C29" s="22"/>
      <c r="D29" s="23"/>
      <c r="E29" s="23"/>
      <c r="F29" s="23">
        <v>4305</v>
      </c>
      <c r="G29" s="24">
        <v>1</v>
      </c>
    </row>
    <row r="30" spans="2:7" ht="11.25">
      <c r="B30" s="16" t="s">
        <v>12</v>
      </c>
      <c r="C30" s="33"/>
      <c r="D30" s="33"/>
      <c r="E30" s="33"/>
      <c r="F30" s="33"/>
      <c r="G30" s="34"/>
    </row>
  </sheetData>
  <mergeCells count="5">
    <mergeCell ref="B4:B5"/>
    <mergeCell ref="C4:C5"/>
    <mergeCell ref="D4:G4"/>
    <mergeCell ref="B1:G1"/>
    <mergeCell ref="B2:G2"/>
  </mergeCells>
  <printOptions horizontalCentered="1" verticalCentered="1"/>
  <pageMargins left="0.75" right="0.75" top="1" bottom="1" header="0" footer="0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14" customWidth="1"/>
    <col min="2" max="2" width="38.140625" style="14" customWidth="1"/>
    <col min="3" max="3" width="0.42578125" style="14" hidden="1" customWidth="1"/>
    <col min="4" max="4" width="10.7109375" style="14" customWidth="1"/>
    <col min="5" max="5" width="12.8515625" style="14" customWidth="1"/>
    <col min="6" max="6" width="11.7109375" style="14" customWidth="1"/>
    <col min="7" max="16384" width="11.421875" style="14" customWidth="1"/>
  </cols>
  <sheetData>
    <row r="1" spans="2:6" ht="11.25">
      <c r="B1" s="145" t="s">
        <v>134</v>
      </c>
      <c r="C1" s="145"/>
      <c r="D1" s="145"/>
      <c r="E1" s="145"/>
      <c r="F1" s="145"/>
    </row>
    <row r="2" spans="2:6" ht="11.25">
      <c r="B2" s="145" t="s">
        <v>17</v>
      </c>
      <c r="C2" s="145"/>
      <c r="D2" s="145"/>
      <c r="E2" s="145"/>
      <c r="F2" s="145"/>
    </row>
    <row r="4" spans="2:6" ht="39.75" customHeight="1">
      <c r="B4" s="47" t="s">
        <v>90</v>
      </c>
      <c r="C4" s="48" t="s">
        <v>91</v>
      </c>
      <c r="D4" s="48" t="s">
        <v>92</v>
      </c>
      <c r="E4" s="48" t="s">
        <v>287</v>
      </c>
      <c r="F4" s="49" t="s">
        <v>93</v>
      </c>
    </row>
    <row r="5" spans="2:6" ht="11.25">
      <c r="B5" s="5" t="s">
        <v>94</v>
      </c>
      <c r="C5" s="30" t="s">
        <v>95</v>
      </c>
      <c r="D5" s="104">
        <v>342</v>
      </c>
      <c r="E5" s="70">
        <v>1806</v>
      </c>
      <c r="F5" s="118">
        <v>0.1893687707641196</v>
      </c>
    </row>
    <row r="6" spans="2:6" ht="11.25">
      <c r="B6" s="5" t="s">
        <v>96</v>
      </c>
      <c r="C6" s="30" t="s">
        <v>97</v>
      </c>
      <c r="D6" s="104">
        <v>226</v>
      </c>
      <c r="E6" s="70">
        <v>1012</v>
      </c>
      <c r="F6" s="118">
        <v>0.22332015810276679</v>
      </c>
    </row>
    <row r="7" spans="2:6" ht="11.25">
      <c r="B7" s="5" t="s">
        <v>98</v>
      </c>
      <c r="C7" s="30" t="s">
        <v>99</v>
      </c>
      <c r="D7" s="104">
        <v>128</v>
      </c>
      <c r="E7" s="70">
        <v>1806</v>
      </c>
      <c r="F7" s="118">
        <v>0.07087486157253599</v>
      </c>
    </row>
    <row r="8" spans="2:6" ht="11.25">
      <c r="B8" s="5" t="s">
        <v>100</v>
      </c>
      <c r="C8" s="30" t="s">
        <v>101</v>
      </c>
      <c r="D8" s="119">
        <v>117</v>
      </c>
      <c r="E8" s="70">
        <v>1806</v>
      </c>
      <c r="F8" s="118">
        <v>0.06478405315614617</v>
      </c>
    </row>
    <row r="9" spans="2:6" ht="11.25">
      <c r="B9" s="5" t="s">
        <v>102</v>
      </c>
      <c r="C9" s="30" t="s">
        <v>103</v>
      </c>
      <c r="D9" s="119">
        <v>100</v>
      </c>
      <c r="E9" s="70">
        <v>149</v>
      </c>
      <c r="F9" s="118">
        <v>0.6711409395973155</v>
      </c>
    </row>
    <row r="10" spans="2:6" ht="11.25">
      <c r="B10" s="5" t="s">
        <v>104</v>
      </c>
      <c r="C10" s="30" t="s">
        <v>105</v>
      </c>
      <c r="D10" s="104">
        <v>81</v>
      </c>
      <c r="E10" s="70">
        <v>1806</v>
      </c>
      <c r="F10" s="118">
        <v>0.044850498338870434</v>
      </c>
    </row>
    <row r="11" spans="2:6" ht="11.25">
      <c r="B11" s="5" t="s">
        <v>106</v>
      </c>
      <c r="C11" s="30" t="s">
        <v>107</v>
      </c>
      <c r="D11" s="104">
        <v>75</v>
      </c>
      <c r="E11" s="70">
        <v>1012</v>
      </c>
      <c r="F11" s="118">
        <v>0.0741106719367589</v>
      </c>
    </row>
    <row r="12" spans="2:6" ht="11.25">
      <c r="B12" s="5" t="s">
        <v>108</v>
      </c>
      <c r="C12" s="30" t="s">
        <v>109</v>
      </c>
      <c r="D12" s="104">
        <v>74</v>
      </c>
      <c r="E12" s="70">
        <v>1806</v>
      </c>
      <c r="F12" s="118">
        <v>0.04097452934662237</v>
      </c>
    </row>
    <row r="13" spans="2:6" ht="11.25">
      <c r="B13" s="5" t="s">
        <v>110</v>
      </c>
      <c r="C13" s="30" t="s">
        <v>111</v>
      </c>
      <c r="D13" s="104">
        <v>73</v>
      </c>
      <c r="E13" s="70">
        <v>1012</v>
      </c>
      <c r="F13" s="118">
        <v>0.07213438735177866</v>
      </c>
    </row>
    <row r="14" spans="2:6" ht="11.25">
      <c r="B14" s="5" t="s">
        <v>112</v>
      </c>
      <c r="C14" s="30" t="s">
        <v>113</v>
      </c>
      <c r="D14" s="104">
        <v>69</v>
      </c>
      <c r="E14" s="70">
        <v>1806</v>
      </c>
      <c r="F14" s="118">
        <v>0.03820598006644518</v>
      </c>
    </row>
    <row r="15" spans="2:6" ht="11.25">
      <c r="B15" s="5" t="s">
        <v>114</v>
      </c>
      <c r="C15" s="30" t="s">
        <v>115</v>
      </c>
      <c r="D15" s="104">
        <v>68</v>
      </c>
      <c r="E15" s="70">
        <v>1012</v>
      </c>
      <c r="F15" s="118">
        <v>0.06719367588932806</v>
      </c>
    </row>
    <row r="16" spans="2:6" ht="11.25">
      <c r="B16" s="5" t="s">
        <v>116</v>
      </c>
      <c r="C16" s="30" t="s">
        <v>117</v>
      </c>
      <c r="D16" s="104">
        <v>67</v>
      </c>
      <c r="E16" s="70">
        <v>1806</v>
      </c>
      <c r="F16" s="118">
        <v>0.03709856035437431</v>
      </c>
    </row>
    <row r="17" spans="2:6" ht="11.25">
      <c r="B17" s="5" t="s">
        <v>118</v>
      </c>
      <c r="C17" s="30" t="s">
        <v>119</v>
      </c>
      <c r="D17" s="104">
        <v>64</v>
      </c>
      <c r="E17" s="70">
        <v>1806</v>
      </c>
      <c r="F17" s="118">
        <v>0.035437430786267994</v>
      </c>
    </row>
    <row r="18" spans="2:6" ht="11.25">
      <c r="B18" s="5" t="s">
        <v>120</v>
      </c>
      <c r="C18" s="30" t="s">
        <v>121</v>
      </c>
      <c r="D18" s="104">
        <v>64</v>
      </c>
      <c r="E18" s="70">
        <v>1806</v>
      </c>
      <c r="F18" s="118">
        <v>0.035437430786267994</v>
      </c>
    </row>
    <row r="19" spans="2:6" ht="11.25">
      <c r="B19" s="5" t="s">
        <v>122</v>
      </c>
      <c r="C19" s="30" t="s">
        <v>123</v>
      </c>
      <c r="D19" s="104">
        <v>61</v>
      </c>
      <c r="E19" s="70">
        <v>1806</v>
      </c>
      <c r="F19" s="118">
        <v>0.033776301218161685</v>
      </c>
    </row>
    <row r="20" spans="2:6" ht="11.25">
      <c r="B20" s="5" t="s">
        <v>124</v>
      </c>
      <c r="C20" s="30" t="s">
        <v>125</v>
      </c>
      <c r="D20" s="104">
        <v>60</v>
      </c>
      <c r="E20" s="70">
        <v>105</v>
      </c>
      <c r="F20" s="118">
        <v>0.5714285714285714</v>
      </c>
    </row>
    <row r="21" spans="2:6" ht="11.25">
      <c r="B21" s="5" t="s">
        <v>126</v>
      </c>
      <c r="C21" s="30" t="s">
        <v>127</v>
      </c>
      <c r="D21" s="104">
        <v>60</v>
      </c>
      <c r="E21" s="70">
        <v>1012</v>
      </c>
      <c r="F21" s="118">
        <v>0.05928853754940711</v>
      </c>
    </row>
    <row r="22" spans="2:6" ht="11.25">
      <c r="B22" s="5" t="s">
        <v>128</v>
      </c>
      <c r="C22" s="30" t="s">
        <v>129</v>
      </c>
      <c r="D22" s="104">
        <v>51</v>
      </c>
      <c r="E22" s="70">
        <v>1012</v>
      </c>
      <c r="F22" s="118">
        <v>0.05039525691699605</v>
      </c>
    </row>
    <row r="23" spans="2:6" ht="11.25">
      <c r="B23" s="5" t="s">
        <v>130</v>
      </c>
      <c r="C23" s="30" t="s">
        <v>131</v>
      </c>
      <c r="D23" s="104">
        <v>48</v>
      </c>
      <c r="E23" s="70">
        <v>1806</v>
      </c>
      <c r="F23" s="118">
        <v>0.026578073089700997</v>
      </c>
    </row>
    <row r="24" spans="2:6" ht="11.25">
      <c r="B24" s="9" t="s">
        <v>132</v>
      </c>
      <c r="C24" s="31" t="s">
        <v>133</v>
      </c>
      <c r="D24" s="120">
        <v>38</v>
      </c>
      <c r="E24" s="121">
        <v>1012</v>
      </c>
      <c r="F24" s="122">
        <v>0.037549407114624504</v>
      </c>
    </row>
    <row r="25" spans="2:6" ht="11.25">
      <c r="B25" s="16" t="s">
        <v>12</v>
      </c>
      <c r="C25" s="33"/>
      <c r="D25" s="33"/>
      <c r="E25" s="33"/>
      <c r="F25" s="34"/>
    </row>
  </sheetData>
  <mergeCells count="2">
    <mergeCell ref="B1:F1"/>
    <mergeCell ref="B2:F2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8"/>
  <sheetViews>
    <sheetView showGridLines="0" workbookViewId="0" topLeftCell="A1">
      <pane xSplit="9" ySplit="26" topLeftCell="J27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B1" sqref="B1:H1"/>
    </sheetView>
  </sheetViews>
  <sheetFormatPr defaultColWidth="9.140625" defaultRowHeight="12.75"/>
  <cols>
    <col min="1" max="1" width="5.00390625" style="14" customWidth="1"/>
    <col min="2" max="2" width="27.421875" style="14" customWidth="1"/>
    <col min="3" max="3" width="9.8515625" style="14" customWidth="1"/>
    <col min="4" max="4" width="9.57421875" style="14" customWidth="1"/>
    <col min="5" max="5" width="10.57421875" style="14" customWidth="1"/>
    <col min="6" max="6" width="8.8515625" style="14" customWidth="1"/>
    <col min="7" max="7" width="9.140625" style="14" customWidth="1"/>
    <col min="8" max="8" width="8.421875" style="14" customWidth="1"/>
    <col min="9" max="9" width="19.00390625" style="14" customWidth="1"/>
    <col min="10" max="16384" width="11.421875" style="14" customWidth="1"/>
  </cols>
  <sheetData>
    <row r="1" spans="2:8" ht="11.25">
      <c r="B1" s="145" t="s">
        <v>155</v>
      </c>
      <c r="C1" s="145"/>
      <c r="D1" s="145"/>
      <c r="E1" s="145"/>
      <c r="F1" s="145"/>
      <c r="G1" s="145"/>
      <c r="H1" s="145"/>
    </row>
    <row r="2" spans="2:8" ht="11.25">
      <c r="B2" s="145" t="s">
        <v>156</v>
      </c>
      <c r="C2" s="145"/>
      <c r="D2" s="145"/>
      <c r="E2" s="145"/>
      <c r="F2" s="145"/>
      <c r="G2" s="145"/>
      <c r="H2" s="145"/>
    </row>
    <row r="3" spans="2:8" ht="11.25">
      <c r="B3" s="145" t="s">
        <v>17</v>
      </c>
      <c r="C3" s="145"/>
      <c r="D3" s="145"/>
      <c r="E3" s="145"/>
      <c r="F3" s="145"/>
      <c r="G3" s="145"/>
      <c r="H3" s="145"/>
    </row>
    <row r="5" spans="2:8" ht="22.5">
      <c r="B5" s="154" t="s">
        <v>288</v>
      </c>
      <c r="C5" s="48" t="s">
        <v>135</v>
      </c>
      <c r="D5" s="48" t="s">
        <v>136</v>
      </c>
      <c r="E5" s="48" t="s">
        <v>137</v>
      </c>
      <c r="F5" s="48" t="s">
        <v>138</v>
      </c>
      <c r="G5" s="48" t="s">
        <v>139</v>
      </c>
      <c r="H5" s="156" t="s">
        <v>11</v>
      </c>
    </row>
    <row r="6" spans="2:8" ht="11.25">
      <c r="B6" s="155"/>
      <c r="C6" s="79" t="s">
        <v>140</v>
      </c>
      <c r="D6" s="79" t="s">
        <v>141</v>
      </c>
      <c r="E6" s="79" t="s">
        <v>142</v>
      </c>
      <c r="F6" s="79" t="s">
        <v>143</v>
      </c>
      <c r="G6" s="79" t="s">
        <v>144</v>
      </c>
      <c r="H6" s="157"/>
    </row>
    <row r="7" spans="2:8" ht="11.25">
      <c r="B7" s="31" t="s">
        <v>92</v>
      </c>
      <c r="C7" s="123">
        <v>6</v>
      </c>
      <c r="D7" s="120">
        <v>11</v>
      </c>
      <c r="E7" s="123">
        <v>22</v>
      </c>
      <c r="F7" s="120">
        <v>1</v>
      </c>
      <c r="G7" s="123">
        <v>11</v>
      </c>
      <c r="H7" s="120">
        <v>51</v>
      </c>
    </row>
    <row r="8" spans="2:11" ht="11.25">
      <c r="B8" s="30" t="s">
        <v>145</v>
      </c>
      <c r="C8" s="124">
        <v>117.43369799999999</v>
      </c>
      <c r="D8" s="125">
        <v>505.952378</v>
      </c>
      <c r="E8" s="124">
        <v>523.7071599999999</v>
      </c>
      <c r="F8" s="125">
        <v>58</v>
      </c>
      <c r="G8" s="124">
        <v>145.105721</v>
      </c>
      <c r="H8" s="125">
        <v>1350.1989569999998</v>
      </c>
      <c r="J8" s="80">
        <v>1350.198957</v>
      </c>
      <c r="K8" s="81">
        <v>1</v>
      </c>
    </row>
    <row r="9" spans="2:11" ht="11.25">
      <c r="B9" s="30" t="s">
        <v>146</v>
      </c>
      <c r="C9" s="124">
        <v>5.094283</v>
      </c>
      <c r="D9" s="125">
        <v>20.104381</v>
      </c>
      <c r="E9" s="124">
        <v>29.629754</v>
      </c>
      <c r="F9" s="125">
        <v>2</v>
      </c>
      <c r="G9" s="124">
        <v>13.371661</v>
      </c>
      <c r="H9" s="125">
        <v>70.200079</v>
      </c>
      <c r="K9" s="82">
        <v>0.05199239611025711</v>
      </c>
    </row>
    <row r="10" spans="2:11" ht="11.25">
      <c r="B10" s="30" t="s">
        <v>147</v>
      </c>
      <c r="C10" s="124">
        <v>65.339415</v>
      </c>
      <c r="D10" s="125">
        <v>230.499049</v>
      </c>
      <c r="E10" s="124">
        <v>235.423474</v>
      </c>
      <c r="F10" s="125">
        <v>27</v>
      </c>
      <c r="G10" s="124">
        <v>72.67446</v>
      </c>
      <c r="H10" s="125">
        <v>630.936398</v>
      </c>
      <c r="K10" s="82">
        <v>0.46729142748108354</v>
      </c>
    </row>
    <row r="11" spans="2:11" ht="11.25">
      <c r="B11" s="30" t="s">
        <v>148</v>
      </c>
      <c r="C11" s="124">
        <v>46</v>
      </c>
      <c r="D11" s="125">
        <v>250.999096</v>
      </c>
      <c r="E11" s="124">
        <v>251.42610000000002</v>
      </c>
      <c r="F11" s="125">
        <v>27</v>
      </c>
      <c r="G11" s="124">
        <v>49.009398</v>
      </c>
      <c r="H11" s="125">
        <v>624.4345940000001</v>
      </c>
      <c r="K11" s="82">
        <v>0.46247598604832885</v>
      </c>
    </row>
    <row r="12" spans="2:11" ht="11.25">
      <c r="B12" s="30" t="s">
        <v>149</v>
      </c>
      <c r="C12" s="124">
        <v>1</v>
      </c>
      <c r="D12" s="125">
        <v>4.349852</v>
      </c>
      <c r="E12" s="124">
        <v>7.227832</v>
      </c>
      <c r="F12" s="125">
        <v>2</v>
      </c>
      <c r="G12" s="124">
        <v>10.050202</v>
      </c>
      <c r="H12" s="125">
        <v>24.627886000000004</v>
      </c>
      <c r="K12" s="82">
        <v>0.01824019036033073</v>
      </c>
    </row>
    <row r="13" spans="2:8" ht="11.25">
      <c r="B13" s="31" t="s">
        <v>150</v>
      </c>
      <c r="C13" s="126">
        <v>19.572283</v>
      </c>
      <c r="D13" s="127">
        <v>45.99567072727273</v>
      </c>
      <c r="E13" s="126">
        <v>23.804870909090905</v>
      </c>
      <c r="F13" s="127">
        <v>58</v>
      </c>
      <c r="G13" s="126">
        <v>13.191429181818181</v>
      </c>
      <c r="H13" s="127">
        <v>26.474489352941173</v>
      </c>
    </row>
    <row r="14" spans="2:8" ht="11.25">
      <c r="B14" s="30" t="s">
        <v>151</v>
      </c>
      <c r="C14" s="128">
        <v>0.5563940854523717</v>
      </c>
      <c r="D14" s="97">
        <v>0.45557459362311764</v>
      </c>
      <c r="E14" s="128">
        <v>0.449532662490236</v>
      </c>
      <c r="F14" s="97">
        <v>0.46551724137931033</v>
      </c>
      <c r="G14" s="128">
        <v>0.500838006242359</v>
      </c>
      <c r="H14" s="97">
        <v>0.46729142748108354</v>
      </c>
    </row>
    <row r="15" spans="2:8" ht="11.25">
      <c r="B15" s="30" t="s">
        <v>152</v>
      </c>
      <c r="C15" s="128">
        <v>0.3917103930423787</v>
      </c>
      <c r="D15" s="97">
        <v>0.49609233381249174</v>
      </c>
      <c r="E15" s="128">
        <v>0.4800891017033261</v>
      </c>
      <c r="F15" s="97">
        <v>0.46551724137931033</v>
      </c>
      <c r="G15" s="128">
        <v>0.33774959155469825</v>
      </c>
      <c r="H15" s="97">
        <v>0.46247598604832885</v>
      </c>
    </row>
    <row r="16" spans="2:8" ht="11.25">
      <c r="B16" s="31" t="s">
        <v>153</v>
      </c>
      <c r="C16" s="129">
        <v>0.9481044784947503</v>
      </c>
      <c r="D16" s="130">
        <v>0.9516669274356093</v>
      </c>
      <c r="E16" s="129">
        <v>0.929621764193562</v>
      </c>
      <c r="F16" s="130">
        <v>0.9310344827586207</v>
      </c>
      <c r="G16" s="129">
        <v>0.8385875977970572</v>
      </c>
      <c r="H16" s="130">
        <v>0.9297674135294124</v>
      </c>
    </row>
    <row r="17" spans="2:8" ht="11.25">
      <c r="B17" s="16" t="s">
        <v>154</v>
      </c>
      <c r="C17" s="84"/>
      <c r="D17" s="84"/>
      <c r="E17" s="84"/>
      <c r="F17" s="84"/>
      <c r="G17" s="84"/>
      <c r="H17" s="85"/>
    </row>
    <row r="18" spans="2:8" ht="11.25">
      <c r="B18" s="7"/>
      <c r="C18" s="7"/>
      <c r="D18" s="7"/>
      <c r="E18" s="7"/>
      <c r="F18" s="7"/>
      <c r="G18" s="7"/>
      <c r="H18" s="7"/>
    </row>
    <row r="26" ht="30" customHeight="1"/>
  </sheetData>
  <mergeCells count="5">
    <mergeCell ref="B5:B6"/>
    <mergeCell ref="H5:H6"/>
    <mergeCell ref="B1:H1"/>
    <mergeCell ref="B2:H2"/>
    <mergeCell ref="B3:H3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187</v>
      </c>
    </row>
    <row r="3" spans="1:4" ht="12.75">
      <c r="A3" s="14" t="s">
        <v>157</v>
      </c>
      <c r="B3" s="14" t="s">
        <v>157</v>
      </c>
      <c r="C3" s="14" t="s">
        <v>157</v>
      </c>
      <c r="D3" s="14" t="s">
        <v>157</v>
      </c>
    </row>
    <row r="4" spans="1:4" ht="12.75">
      <c r="A4" s="14" t="s">
        <v>158</v>
      </c>
      <c r="B4" s="14" t="s">
        <v>159</v>
      </c>
      <c r="C4" s="14" t="s">
        <v>160</v>
      </c>
      <c r="D4" s="14" t="s">
        <v>161</v>
      </c>
    </row>
    <row r="5" spans="1:4" ht="12.75">
      <c r="A5" s="29">
        <v>0.11591806815716872</v>
      </c>
      <c r="B5" s="29">
        <v>0.4678168595582917</v>
      </c>
      <c r="C5" s="29">
        <v>0.38738731960490397</v>
      </c>
      <c r="D5" s="29">
        <v>0.028804015621809568</v>
      </c>
    </row>
    <row r="8" ht="12.75">
      <c r="A8" t="s">
        <v>188</v>
      </c>
    </row>
    <row r="9" spans="1:2" ht="12.75">
      <c r="A9" t="s">
        <v>189</v>
      </c>
      <c r="B9">
        <v>3.8</v>
      </c>
    </row>
    <row r="10" spans="1:2" ht="12.75">
      <c r="A10" t="s">
        <v>190</v>
      </c>
      <c r="B10">
        <v>89.4</v>
      </c>
    </row>
    <row r="11" spans="1:2" ht="12.75">
      <c r="A11" t="s">
        <v>191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6.00390625" style="14" customWidth="1"/>
    <col min="2" max="2" width="37.57421875" style="14" customWidth="1"/>
    <col min="3" max="3" width="10.28125" style="14" customWidth="1"/>
    <col min="4" max="4" width="10.7109375" style="14" customWidth="1"/>
    <col min="5" max="6" width="11.421875" style="14" customWidth="1"/>
    <col min="7" max="7" width="10.8515625" style="14" customWidth="1"/>
    <col min="8" max="16384" width="11.421875" style="14" customWidth="1"/>
  </cols>
  <sheetData>
    <row r="1" spans="2:9" ht="11.25">
      <c r="B1" s="145" t="s">
        <v>269</v>
      </c>
      <c r="C1" s="145"/>
      <c r="D1" s="145"/>
      <c r="E1" s="145"/>
      <c r="F1" s="145"/>
      <c r="G1" s="145"/>
      <c r="H1" s="145"/>
      <c r="I1" s="145"/>
    </row>
    <row r="2" spans="2:9" ht="11.25">
      <c r="B2" s="145" t="s">
        <v>156</v>
      </c>
      <c r="C2" s="145"/>
      <c r="D2" s="145"/>
      <c r="E2" s="145"/>
      <c r="F2" s="145"/>
      <c r="G2" s="145"/>
      <c r="H2" s="145"/>
      <c r="I2" s="145"/>
    </row>
    <row r="3" spans="2:9" ht="11.25">
      <c r="B3" s="145" t="s">
        <v>17</v>
      </c>
      <c r="C3" s="145"/>
      <c r="D3" s="145"/>
      <c r="E3" s="145"/>
      <c r="F3" s="145"/>
      <c r="G3" s="145"/>
      <c r="H3" s="145"/>
      <c r="I3" s="145"/>
    </row>
    <row r="5" spans="2:9" ht="33.75">
      <c r="B5" s="47" t="s">
        <v>162</v>
      </c>
      <c r="C5" s="48" t="s">
        <v>92</v>
      </c>
      <c r="D5" s="48" t="s">
        <v>163</v>
      </c>
      <c r="E5" s="48" t="s">
        <v>164</v>
      </c>
      <c r="F5" s="48" t="s">
        <v>158</v>
      </c>
      <c r="G5" s="48" t="s">
        <v>165</v>
      </c>
      <c r="H5" s="48" t="s">
        <v>160</v>
      </c>
      <c r="I5" s="49" t="s">
        <v>166</v>
      </c>
    </row>
    <row r="6" spans="2:9" ht="11.25">
      <c r="B6" s="30" t="s">
        <v>94</v>
      </c>
      <c r="C6" s="105">
        <v>342</v>
      </c>
      <c r="D6" s="71">
        <v>6.825428819308531</v>
      </c>
      <c r="E6" s="71">
        <v>2334.2966562035176</v>
      </c>
      <c r="F6" s="97">
        <v>0.17646213416932519</v>
      </c>
      <c r="G6" s="128">
        <v>0.4508649623039828</v>
      </c>
      <c r="H6" s="97">
        <v>0.3657510042872208</v>
      </c>
      <c r="I6" s="118">
        <v>0.0069218992394713295</v>
      </c>
    </row>
    <row r="7" spans="2:9" ht="11.25">
      <c r="B7" s="30" t="s">
        <v>96</v>
      </c>
      <c r="C7" s="105">
        <v>226</v>
      </c>
      <c r="D7" s="71">
        <v>8.403831698561001</v>
      </c>
      <c r="E7" s="71">
        <v>1899.2659638747862</v>
      </c>
      <c r="F7" s="97">
        <v>0.16637522117734801</v>
      </c>
      <c r="G7" s="128">
        <v>0.4416185831740417</v>
      </c>
      <c r="H7" s="97">
        <v>0.3841102358796112</v>
      </c>
      <c r="I7" s="118">
        <v>0.007895959768999015</v>
      </c>
    </row>
    <row r="8" spans="2:9" ht="11.25">
      <c r="B8" s="30" t="s">
        <v>98</v>
      </c>
      <c r="C8" s="105">
        <v>128</v>
      </c>
      <c r="D8" s="71">
        <v>9.630543450099786</v>
      </c>
      <c r="E8" s="71">
        <v>1232.7095616127726</v>
      </c>
      <c r="F8" s="97">
        <v>0.154147853699685</v>
      </c>
      <c r="G8" s="128">
        <v>0.4495280795525338</v>
      </c>
      <c r="H8" s="97">
        <v>0.3882189808186723</v>
      </c>
      <c r="I8" s="118">
        <v>0.008105085929108836</v>
      </c>
    </row>
    <row r="9" spans="2:9" ht="11.25">
      <c r="B9" s="30" t="s">
        <v>100</v>
      </c>
      <c r="C9" s="105">
        <v>117</v>
      </c>
      <c r="D9" s="71">
        <v>13.210392777949748</v>
      </c>
      <c r="E9" s="71">
        <v>1545.6159550201205</v>
      </c>
      <c r="F9" s="97">
        <v>0.10287660509148808</v>
      </c>
      <c r="G9" s="128">
        <v>0.423407402491122</v>
      </c>
      <c r="H9" s="97">
        <v>0.4658267073238067</v>
      </c>
      <c r="I9" s="118">
        <v>0.007889285093583567</v>
      </c>
    </row>
    <row r="10" spans="2:9" ht="11.25">
      <c r="B10" s="30" t="s">
        <v>102</v>
      </c>
      <c r="C10" s="105">
        <v>100</v>
      </c>
      <c r="D10" s="71">
        <v>12.304424123405967</v>
      </c>
      <c r="E10" s="71">
        <v>1230.4424123405968</v>
      </c>
      <c r="F10" s="97">
        <v>0.10610246664090937</v>
      </c>
      <c r="G10" s="128">
        <v>0.5744155448620383</v>
      </c>
      <c r="H10" s="97">
        <v>0.31385803621016495</v>
      </c>
      <c r="I10" s="118">
        <v>0.005623952286887151</v>
      </c>
    </row>
    <row r="11" spans="2:9" ht="11.25">
      <c r="B11" s="30" t="s">
        <v>104</v>
      </c>
      <c r="C11" s="105">
        <v>81</v>
      </c>
      <c r="D11" s="71">
        <v>9.229129394199193</v>
      </c>
      <c r="E11" s="71">
        <v>747.5594809301346</v>
      </c>
      <c r="F11" s="97">
        <v>0.15017503186913223</v>
      </c>
      <c r="G11" s="128">
        <v>0.4048498171157667</v>
      </c>
      <c r="H11" s="97">
        <v>0.4328770690355321</v>
      </c>
      <c r="I11" s="118">
        <v>0.012098081979569065</v>
      </c>
    </row>
    <row r="12" spans="2:9" ht="11.25">
      <c r="B12" s="30" t="s">
        <v>106</v>
      </c>
      <c r="C12" s="105">
        <v>75</v>
      </c>
      <c r="D12" s="71">
        <v>6.486170219617305</v>
      </c>
      <c r="E12" s="71">
        <v>486.46276647129787</v>
      </c>
      <c r="F12" s="97">
        <v>0.20323600376452738</v>
      </c>
      <c r="G12" s="128">
        <v>0.4631597043067067</v>
      </c>
      <c r="H12" s="97">
        <v>0.32573989201261727</v>
      </c>
      <c r="I12" s="118">
        <v>0.007864399916148488</v>
      </c>
    </row>
    <row r="13" spans="2:9" ht="11.25">
      <c r="B13" s="30" t="s">
        <v>108</v>
      </c>
      <c r="C13" s="105">
        <v>74</v>
      </c>
      <c r="D13" s="71">
        <v>7.383507178377552</v>
      </c>
      <c r="E13" s="71">
        <v>546.3795311999388</v>
      </c>
      <c r="F13" s="97">
        <v>0.17698501710701825</v>
      </c>
      <c r="G13" s="128">
        <v>0.531605558033602</v>
      </c>
      <c r="H13" s="97">
        <v>0.28470541400606264</v>
      </c>
      <c r="I13" s="118">
        <v>0.006704010853317434</v>
      </c>
    </row>
    <row r="14" spans="2:9" ht="11.25">
      <c r="B14" s="30" t="s">
        <v>110</v>
      </c>
      <c r="C14" s="105">
        <v>73</v>
      </c>
      <c r="D14" s="71">
        <v>13.088462721559019</v>
      </c>
      <c r="E14" s="71">
        <v>955.4577786738083</v>
      </c>
      <c r="F14" s="97">
        <v>0.10583573371016033</v>
      </c>
      <c r="G14" s="128">
        <v>0.41586469414145083</v>
      </c>
      <c r="H14" s="97">
        <v>0.47391518547270656</v>
      </c>
      <c r="I14" s="118">
        <v>0.004384386675682371</v>
      </c>
    </row>
    <row r="15" spans="2:9" ht="11.25">
      <c r="B15" s="30" t="s">
        <v>112</v>
      </c>
      <c r="C15" s="105">
        <v>69</v>
      </c>
      <c r="D15" s="71">
        <v>13.740961978450363</v>
      </c>
      <c r="E15" s="71">
        <v>948.126376513075</v>
      </c>
      <c r="F15" s="97">
        <v>0.10166455649632875</v>
      </c>
      <c r="G15" s="128">
        <v>0.47219862781844685</v>
      </c>
      <c r="H15" s="97">
        <v>0.4220989248043798</v>
      </c>
      <c r="I15" s="118">
        <v>0.004037890880844619</v>
      </c>
    </row>
    <row r="16" spans="2:9" ht="11.25">
      <c r="B16" s="30" t="s">
        <v>114</v>
      </c>
      <c r="C16" s="105">
        <v>68</v>
      </c>
      <c r="D16" s="71">
        <v>13.403025092095094</v>
      </c>
      <c r="E16" s="71">
        <v>911.4057062624664</v>
      </c>
      <c r="F16" s="97">
        <v>0.11158008555186752</v>
      </c>
      <c r="G16" s="128">
        <v>0.42219670657101616</v>
      </c>
      <c r="H16" s="97">
        <v>0.45627156297268107</v>
      </c>
      <c r="I16" s="118">
        <v>0.009951634571264228</v>
      </c>
    </row>
    <row r="17" spans="2:9" ht="11.25">
      <c r="B17" s="30" t="s">
        <v>116</v>
      </c>
      <c r="C17" s="105">
        <v>67</v>
      </c>
      <c r="D17" s="71">
        <v>29.982986733110806</v>
      </c>
      <c r="E17" s="71">
        <v>2008.8601111184241</v>
      </c>
      <c r="F17" s="97">
        <v>0.050242821555303685</v>
      </c>
      <c r="G17" s="128">
        <v>0.3707148028278217</v>
      </c>
      <c r="H17" s="97">
        <v>0.5666390247304355</v>
      </c>
      <c r="I17" s="118">
        <v>0.01240335088643913</v>
      </c>
    </row>
    <row r="18" spans="2:9" ht="11.25">
      <c r="B18" s="30" t="s">
        <v>118</v>
      </c>
      <c r="C18" s="105">
        <v>64</v>
      </c>
      <c r="D18" s="71">
        <v>5.418505624299418</v>
      </c>
      <c r="E18" s="71">
        <v>346.78435995516276</v>
      </c>
      <c r="F18" s="97">
        <v>0.15221323984162763</v>
      </c>
      <c r="G18" s="128">
        <v>0.5308415161581195</v>
      </c>
      <c r="H18" s="97">
        <v>0.30787157110645996</v>
      </c>
      <c r="I18" s="118">
        <v>0.009073781809960775</v>
      </c>
    </row>
    <row r="19" spans="2:9" ht="11.25">
      <c r="B19" s="30" t="s">
        <v>120</v>
      </c>
      <c r="C19" s="105">
        <v>64</v>
      </c>
      <c r="D19" s="71">
        <v>20.717493181507052</v>
      </c>
      <c r="E19" s="71">
        <v>1325.9195636164513</v>
      </c>
      <c r="F19" s="97">
        <v>0.07124905505189763</v>
      </c>
      <c r="G19" s="128">
        <v>0.4578965053581755</v>
      </c>
      <c r="H19" s="97">
        <v>0.45342396354964365</v>
      </c>
      <c r="I19" s="118">
        <v>0.01743047604028314</v>
      </c>
    </row>
    <row r="20" spans="2:9" ht="11.25">
      <c r="B20" s="30" t="s">
        <v>122</v>
      </c>
      <c r="C20" s="105">
        <v>61</v>
      </c>
      <c r="D20" s="71">
        <v>4.512176563820003</v>
      </c>
      <c r="E20" s="71">
        <v>275.2427703930202</v>
      </c>
      <c r="F20" s="97">
        <v>0.2635630659054865</v>
      </c>
      <c r="G20" s="128">
        <v>0.49098842331603826</v>
      </c>
      <c r="H20" s="97">
        <v>0.23702661737801303</v>
      </c>
      <c r="I20" s="118">
        <v>0.00842189340046216</v>
      </c>
    </row>
    <row r="21" spans="2:9" ht="11.25">
      <c r="B21" s="30" t="s">
        <v>126</v>
      </c>
      <c r="C21" s="105">
        <v>60</v>
      </c>
      <c r="D21" s="71">
        <v>11.554540124529249</v>
      </c>
      <c r="E21" s="71">
        <v>693.272407471755</v>
      </c>
      <c r="F21" s="97">
        <v>0.12518856424615576</v>
      </c>
      <c r="G21" s="128">
        <v>0.4303248798922755</v>
      </c>
      <c r="H21" s="97">
        <v>0.4370785714610892</v>
      </c>
      <c r="I21" s="118">
        <v>0.007463818633156925</v>
      </c>
    </row>
    <row r="22" spans="2:9" ht="11.25">
      <c r="B22" s="30" t="s">
        <v>124</v>
      </c>
      <c r="C22" s="105">
        <v>60</v>
      </c>
      <c r="D22" s="71">
        <v>12.572149930787324</v>
      </c>
      <c r="E22" s="71">
        <v>754.3289958472394</v>
      </c>
      <c r="F22" s="97">
        <v>0.10240274356503389</v>
      </c>
      <c r="G22" s="128">
        <v>0.5200002981531074</v>
      </c>
      <c r="H22" s="97">
        <v>0.3695135892595713</v>
      </c>
      <c r="I22" s="118">
        <v>0.0080833690222872</v>
      </c>
    </row>
    <row r="23" spans="2:9" ht="11.25">
      <c r="B23" s="30" t="s">
        <v>128</v>
      </c>
      <c r="C23" s="105">
        <v>51</v>
      </c>
      <c r="D23" s="71">
        <v>7.842047424990494</v>
      </c>
      <c r="E23" s="71">
        <v>399.9444186745152</v>
      </c>
      <c r="F23" s="97">
        <v>0.1978713075901978</v>
      </c>
      <c r="G23" s="128">
        <v>0.4210477320972311</v>
      </c>
      <c r="H23" s="97">
        <v>0.3752431507730185</v>
      </c>
      <c r="I23" s="118">
        <v>0.005837809539552922</v>
      </c>
    </row>
    <row r="24" spans="2:9" ht="11.25">
      <c r="B24" s="30" t="s">
        <v>130</v>
      </c>
      <c r="C24" s="105">
        <v>48</v>
      </c>
      <c r="D24" s="71">
        <v>9.448016229278464</v>
      </c>
      <c r="E24" s="71">
        <v>453.50477900536623</v>
      </c>
      <c r="F24" s="97">
        <v>0.1372410921627704</v>
      </c>
      <c r="G24" s="128">
        <v>0.37547602351451026</v>
      </c>
      <c r="H24" s="97">
        <v>0.4801984397326479</v>
      </c>
      <c r="I24" s="118">
        <v>0.007084444590071184</v>
      </c>
    </row>
    <row r="25" spans="2:9" ht="11.25">
      <c r="B25" s="31" t="s">
        <v>132</v>
      </c>
      <c r="C25" s="123">
        <v>38</v>
      </c>
      <c r="D25" s="131">
        <v>14.532515718578793</v>
      </c>
      <c r="E25" s="131">
        <v>552.2355973059941</v>
      </c>
      <c r="F25" s="130">
        <v>0.10835730720235255</v>
      </c>
      <c r="G25" s="129">
        <v>0.35746125585386535</v>
      </c>
      <c r="H25" s="130">
        <v>0.5261898078851124</v>
      </c>
      <c r="I25" s="122">
        <v>0.007991629058669788</v>
      </c>
    </row>
    <row r="26" spans="2:9" ht="11.25">
      <c r="B26" s="16" t="s">
        <v>12</v>
      </c>
      <c r="C26" s="32"/>
      <c r="D26" s="90"/>
      <c r="E26" s="35"/>
      <c r="F26" s="83"/>
      <c r="G26" s="83"/>
      <c r="H26" s="83"/>
      <c r="I26" s="86"/>
    </row>
    <row r="27" spans="2:9" ht="11.25">
      <c r="B27" s="3"/>
      <c r="C27" s="3"/>
      <c r="D27" s="3"/>
      <c r="E27" s="3"/>
      <c r="F27" s="3"/>
      <c r="G27" s="3"/>
      <c r="H27" s="3"/>
      <c r="I27" s="3"/>
    </row>
  </sheetData>
  <mergeCells count="3">
    <mergeCell ref="B1:I1"/>
    <mergeCell ref="B2:I2"/>
    <mergeCell ref="B3:I3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4.8515625" style="14" customWidth="1"/>
    <col min="2" max="2" width="6.8515625" style="14" customWidth="1"/>
    <col min="3" max="3" width="10.140625" style="14" customWidth="1"/>
    <col min="4" max="16384" width="11.421875" style="14" customWidth="1"/>
  </cols>
  <sheetData>
    <row r="1" spans="2:9" ht="11.25">
      <c r="B1" s="145" t="s">
        <v>270</v>
      </c>
      <c r="C1" s="145"/>
      <c r="D1" s="145"/>
      <c r="E1" s="145"/>
      <c r="F1" s="145"/>
      <c r="G1" s="145"/>
      <c r="H1" s="145"/>
      <c r="I1" s="145"/>
    </row>
    <row r="2" spans="2:9" ht="11.25">
      <c r="B2" s="145" t="s">
        <v>156</v>
      </c>
      <c r="C2" s="145"/>
      <c r="D2" s="145"/>
      <c r="E2" s="145"/>
      <c r="F2" s="145"/>
      <c r="G2" s="145"/>
      <c r="H2" s="145"/>
      <c r="I2" s="145"/>
    </row>
    <row r="3" spans="2:9" ht="11.25">
      <c r="B3" s="145" t="s">
        <v>17</v>
      </c>
      <c r="C3" s="145"/>
      <c r="D3" s="145"/>
      <c r="E3" s="145"/>
      <c r="F3" s="145"/>
      <c r="G3" s="145"/>
      <c r="H3" s="145"/>
      <c r="I3" s="145"/>
    </row>
    <row r="5" spans="2:9" ht="11.25">
      <c r="B5" s="146" t="s">
        <v>167</v>
      </c>
      <c r="C5" s="148" t="s">
        <v>168</v>
      </c>
      <c r="D5" s="148" t="s">
        <v>169</v>
      </c>
      <c r="E5" s="152" t="s">
        <v>170</v>
      </c>
      <c r="F5" s="152"/>
      <c r="G5" s="152"/>
      <c r="H5" s="152" t="s">
        <v>291</v>
      </c>
      <c r="I5" s="153"/>
    </row>
    <row r="6" spans="2:9" ht="22.5">
      <c r="B6" s="160"/>
      <c r="C6" s="161"/>
      <c r="D6" s="161"/>
      <c r="E6" s="36" t="s">
        <v>289</v>
      </c>
      <c r="F6" s="36" t="s">
        <v>171</v>
      </c>
      <c r="G6" s="36" t="s">
        <v>172</v>
      </c>
      <c r="H6" s="36" t="s">
        <v>173</v>
      </c>
      <c r="I6" s="37" t="s">
        <v>290</v>
      </c>
    </row>
    <row r="7" spans="2:9" ht="11.25">
      <c r="B7" s="5">
        <v>57</v>
      </c>
      <c r="C7" s="5" t="s">
        <v>174</v>
      </c>
      <c r="D7" s="38">
        <v>62016.09459991071</v>
      </c>
      <c r="E7" s="38">
        <v>1888.0148233466407</v>
      </c>
      <c r="F7" s="39">
        <v>2742.1111665623107</v>
      </c>
      <c r="G7" s="39">
        <v>4630.125989908951</v>
      </c>
      <c r="H7" s="40">
        <v>0.04421612138353289</v>
      </c>
      <c r="I7" s="40">
        <v>0.07466007041848806</v>
      </c>
    </row>
    <row r="8" spans="2:9" ht="11.25">
      <c r="B8" s="5">
        <v>67</v>
      </c>
      <c r="C8" s="5" t="s">
        <v>175</v>
      </c>
      <c r="D8" s="39">
        <v>304064.79876500904</v>
      </c>
      <c r="E8" s="39">
        <v>1045.5434958510748</v>
      </c>
      <c r="F8" s="39">
        <v>1191.3158850047214</v>
      </c>
      <c r="G8" s="39">
        <v>2236.859380855796</v>
      </c>
      <c r="H8" s="40">
        <v>0.003917967123597915</v>
      </c>
      <c r="I8" s="40">
        <v>0.007356521997748619</v>
      </c>
    </row>
    <row r="9" spans="2:9" ht="11.25">
      <c r="B9" s="5">
        <v>70</v>
      </c>
      <c r="C9" s="5" t="s">
        <v>176</v>
      </c>
      <c r="D9" s="39">
        <v>31521.91336498007</v>
      </c>
      <c r="E9" s="39">
        <v>196.11145630723846</v>
      </c>
      <c r="F9" s="39">
        <v>131.17828021570259</v>
      </c>
      <c r="G9" s="39">
        <v>327.28973652294104</v>
      </c>
      <c r="H9" s="40">
        <v>0.004161494852702623</v>
      </c>
      <c r="I9" s="40">
        <v>0.010382927353849986</v>
      </c>
    </row>
    <row r="10" spans="2:9" ht="11.25">
      <c r="B10" s="5">
        <v>78</v>
      </c>
      <c r="C10" s="5" t="s">
        <v>177</v>
      </c>
      <c r="D10" s="39">
        <v>404078.05153220386</v>
      </c>
      <c r="E10" s="39">
        <v>10309.358196725</v>
      </c>
      <c r="F10" s="39">
        <v>6913.850911876036</v>
      </c>
      <c r="G10" s="39">
        <v>17223.209108601033</v>
      </c>
      <c r="H10" s="40">
        <v>0.017110186721747796</v>
      </c>
      <c r="I10" s="40">
        <v>0.04262347099352015</v>
      </c>
    </row>
    <row r="11" spans="2:9" ht="11.25">
      <c r="B11" s="5">
        <v>80</v>
      </c>
      <c r="C11" s="5" t="s">
        <v>178</v>
      </c>
      <c r="D11" s="39">
        <v>160390.76575389778</v>
      </c>
      <c r="E11" s="39">
        <v>800.5825666182942</v>
      </c>
      <c r="F11" s="39">
        <v>611.4697476799538</v>
      </c>
      <c r="G11" s="39">
        <v>1412.052314298248</v>
      </c>
      <c r="H11" s="40">
        <v>0.0038123750130240525</v>
      </c>
      <c r="I11" s="40">
        <v>0.008803825504922702</v>
      </c>
    </row>
    <row r="12" spans="2:9" ht="11.25">
      <c r="B12" s="5">
        <v>81</v>
      </c>
      <c r="C12" s="5" t="s">
        <v>10</v>
      </c>
      <c r="D12" s="39">
        <v>3688.9210071078824</v>
      </c>
      <c r="E12" s="39">
        <v>57.325923341267455</v>
      </c>
      <c r="F12" s="39">
        <v>63.73410824151035</v>
      </c>
      <c r="G12" s="39">
        <v>121.06003158277781</v>
      </c>
      <c r="H12" s="40">
        <v>0.01727716807128867</v>
      </c>
      <c r="I12" s="40">
        <v>0.03281719271014941</v>
      </c>
    </row>
    <row r="13" spans="2:9" ht="11.25">
      <c r="B13" s="5">
        <v>88</v>
      </c>
      <c r="C13" s="5" t="s">
        <v>179</v>
      </c>
      <c r="D13" s="39">
        <v>108481.12927952781</v>
      </c>
      <c r="E13" s="39">
        <v>786.3727753094237</v>
      </c>
      <c r="F13" s="39">
        <v>657.80448164297</v>
      </c>
      <c r="G13" s="39">
        <v>1444.1772569523937</v>
      </c>
      <c r="H13" s="40">
        <v>0.006063768749567291</v>
      </c>
      <c r="I13" s="40">
        <v>0.013312704859765262</v>
      </c>
    </row>
    <row r="14" spans="2:9" ht="11.25">
      <c r="B14" s="5">
        <v>99</v>
      </c>
      <c r="C14" s="5" t="s">
        <v>5</v>
      </c>
      <c r="D14" s="39">
        <v>364332.2563163271</v>
      </c>
      <c r="E14" s="39">
        <v>4393.799177760935</v>
      </c>
      <c r="F14" s="39">
        <v>3296.806038833673</v>
      </c>
      <c r="G14" s="39">
        <v>7690.605216594608</v>
      </c>
      <c r="H14" s="40">
        <v>0.009048899683401244</v>
      </c>
      <c r="I14" s="40">
        <v>0.02110876839276436</v>
      </c>
    </row>
    <row r="15" spans="2:9" ht="11.25">
      <c r="B15" s="9">
        <v>107</v>
      </c>
      <c r="C15" s="9" t="s">
        <v>180</v>
      </c>
      <c r="D15" s="41">
        <v>329942.02518278774</v>
      </c>
      <c r="E15" s="41">
        <v>3955.380808183232</v>
      </c>
      <c r="F15" s="41">
        <v>3795.5815637042297</v>
      </c>
      <c r="G15" s="39">
        <v>7750.962371887462</v>
      </c>
      <c r="H15" s="42">
        <v>0.011503783313451747</v>
      </c>
      <c r="I15" s="40">
        <v>0.023491891848555612</v>
      </c>
    </row>
    <row r="16" spans="2:9" ht="11.25">
      <c r="B16" s="158" t="s">
        <v>11</v>
      </c>
      <c r="C16" s="159"/>
      <c r="D16" s="43">
        <v>1768515.955801752</v>
      </c>
      <c r="E16" s="43">
        <v>23432.489223443106</v>
      </c>
      <c r="F16" s="43">
        <v>19403.852183761108</v>
      </c>
      <c r="G16" s="43">
        <v>42836.341407204214</v>
      </c>
      <c r="H16" s="44">
        <v>0.01097182760500706</v>
      </c>
      <c r="I16" s="45">
        <v>0.02422163128733802</v>
      </c>
    </row>
    <row r="17" spans="2:9" ht="11.25">
      <c r="B17" s="16" t="s">
        <v>181</v>
      </c>
      <c r="C17" s="33"/>
      <c r="D17" s="33"/>
      <c r="E17" s="33"/>
      <c r="F17" s="33"/>
      <c r="G17" s="33"/>
      <c r="H17" s="33"/>
      <c r="I17" s="34"/>
    </row>
    <row r="18" spans="2:8" ht="11.25">
      <c r="B18" s="46"/>
      <c r="C18" s="7"/>
      <c r="D18" s="7"/>
      <c r="E18" s="7"/>
      <c r="F18" s="7"/>
      <c r="G18" s="7"/>
      <c r="H18" s="7"/>
    </row>
  </sheetData>
  <mergeCells count="9">
    <mergeCell ref="B1:I1"/>
    <mergeCell ref="B2:I2"/>
    <mergeCell ref="B3:I3"/>
    <mergeCell ref="H5:I5"/>
    <mergeCell ref="E5:G5"/>
    <mergeCell ref="B16:C16"/>
    <mergeCell ref="B5:B6"/>
    <mergeCell ref="C5:C6"/>
    <mergeCell ref="D5:D6"/>
  </mergeCells>
  <printOptions horizontalCentered="1" vertic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2003-08-05T21:07:53Z</cp:lastPrinted>
  <dcterms:created xsi:type="dcterms:W3CDTF">2003-08-05T19:55:30Z</dcterms:created>
  <dcterms:modified xsi:type="dcterms:W3CDTF">2006-12-20T02:23:48Z</dcterms:modified>
  <cp:category/>
  <cp:version/>
  <cp:contentType/>
  <cp:contentStatus/>
</cp:coreProperties>
</file>