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6"/>
  <workbookPr/>
  <mc:AlternateContent xmlns:mc="http://schemas.openxmlformats.org/markup-compatibility/2006">
    <mc:Choice Requires="x15">
      <x15ac:absPath xmlns:x15ac="http://schemas.microsoft.com/office/spreadsheetml/2010/11/ac" url="D:\OneDrive - superdesalud.gob.cl\Mis Documentos\LABORAL\Estadisticas\Cartera\2025\Est. Mensual Movilidad\Reportes\"/>
    </mc:Choice>
  </mc:AlternateContent>
  <xr:revisionPtr revIDLastSave="3" documentId="6_{6E863B49-955C-44FF-AA6E-360880FDBD38}" xr6:coauthVersionLast="36" xr6:coauthVersionMax="36" xr10:uidLastSave="{0D9B64C7-0125-4164-964A-AD1BBCD430BC}"/>
  <workbookProtection workbookAlgorithmName="SHA-512" workbookHashValue="9sF6jl17HOR4UA6IxptrKzFrf9WdC7FEX9zXkblJAkJ+MiSFQ36FNl+4+1BPFeH2AfQj7+pgs0Y+bTrV1LLPmg==" workbookSaltValue="QhKm8huxvjAoVQszeVi0cg==" workbookSpinCount="100000" lockStructure="1"/>
  <bookViews>
    <workbookView xWindow="0" yWindow="0" windowWidth="23040" windowHeight="9810" tabRatio="756" xr2:uid="{00000000-000D-0000-FFFF-FFFF00000000}"/>
  </bookViews>
  <sheets>
    <sheet name="Indice" sheetId="1" r:id="rId1"/>
    <sheet name="Notas" sheetId="5" r:id="rId2"/>
    <sheet name="Nacional" sheetId="22" r:id="rId3"/>
    <sheet name="XV" sheetId="23" r:id="rId4"/>
    <sheet name="I" sheetId="24" r:id="rId5"/>
    <sheet name="II" sheetId="25" r:id="rId6"/>
    <sheet name="III" sheetId="26" r:id="rId7"/>
    <sheet name="IV" sheetId="27" r:id="rId8"/>
    <sheet name="V" sheetId="28" r:id="rId9"/>
    <sheet name="VI" sheetId="29" r:id="rId10"/>
    <sheet name="VII" sheetId="30" r:id="rId11"/>
    <sheet name="XVI" sheetId="31" r:id="rId12"/>
    <sheet name="VIII" sheetId="32" r:id="rId13"/>
    <sheet name="IX" sheetId="33" r:id="rId14"/>
    <sheet name="XIV" sheetId="34" r:id="rId15"/>
    <sheet name="X" sheetId="35" r:id="rId16"/>
    <sheet name="XI" sheetId="36" r:id="rId17"/>
    <sheet name="XII" sheetId="37" r:id="rId18"/>
    <sheet name="RM" sheetId="38" r:id="rId19"/>
    <sheet name="SI" sheetId="39" r:id="rId20"/>
    <sheet name="Ficha Metadatos" sheetId="41" r:id="rId21"/>
    <sheet name="Total" sheetId="40" state="hidden" r:id="rId22"/>
  </sheets>
  <definedNames>
    <definedName name="_xlnm.Print_Area" localSheetId="20">'Ficha Metadatos'!$A$1:$H$21</definedName>
    <definedName name="_xlnm.Print_Area" localSheetId="4">I!$A$1:$P$71</definedName>
    <definedName name="_xlnm.Print_Area" localSheetId="5">II!$A$1:$P$71</definedName>
    <definedName name="_xlnm.Print_Area" localSheetId="6">III!$A$1:$P$71</definedName>
    <definedName name="_xlnm.Print_Area" localSheetId="0">Indice!$A$1:$I$42</definedName>
    <definedName name="_xlnm.Print_Area" localSheetId="7">IV!$A$1:$P$71</definedName>
    <definedName name="_xlnm.Print_Area" localSheetId="13">IX!$A$1:$P$71</definedName>
    <definedName name="_xlnm.Print_Area" localSheetId="2">Nacional!$A$1:$P$71</definedName>
    <definedName name="_xlnm.Print_Area" localSheetId="1">Notas!$A$1:$I$25</definedName>
    <definedName name="_xlnm.Print_Area" localSheetId="18">RM!$A$1:$P$71</definedName>
    <definedName name="_xlnm.Print_Area" localSheetId="19">SI!$A$1:$P$71</definedName>
    <definedName name="_xlnm.Print_Area" localSheetId="21">Total!$A$1:$P$71</definedName>
    <definedName name="_xlnm.Print_Area" localSheetId="8">V!$A$1:$P$71</definedName>
    <definedName name="_xlnm.Print_Area" localSheetId="9">VI!$A$1:$P$71</definedName>
    <definedName name="_xlnm.Print_Area" localSheetId="10">VII!$A$1:$P$71</definedName>
    <definedName name="_xlnm.Print_Area" localSheetId="12">VIII!$A$1:$P$71</definedName>
    <definedName name="_xlnm.Print_Area" localSheetId="15">X!$A$1:$P$71</definedName>
    <definedName name="_xlnm.Print_Area" localSheetId="16">XI!$A$1:$P$71</definedName>
    <definedName name="_xlnm.Print_Area" localSheetId="17">XII!$A$1:$P$71</definedName>
    <definedName name="_xlnm.Print_Area" localSheetId="14">XIV!$A$1:$P$71</definedName>
    <definedName name="_xlnm.Print_Area" localSheetId="3">XV!$A$1:$P$71</definedName>
    <definedName name="_xlnm.Print_Area" localSheetId="11">XVI!$A$1:$P$71</definedName>
    <definedName name="_xlnm.Print_Titles" localSheetId="4">I!$2:$7</definedName>
    <definedName name="_xlnm.Print_Titles" localSheetId="5">II!$2:$7</definedName>
    <definedName name="_xlnm.Print_Titles" localSheetId="6">III!$2:$7</definedName>
    <definedName name="_xlnm.Print_Titles" localSheetId="7">IV!$2:$7</definedName>
    <definedName name="_xlnm.Print_Titles" localSheetId="13">IX!$2:$7</definedName>
    <definedName name="_xlnm.Print_Titles" localSheetId="2">Nacional!$2:$7</definedName>
    <definedName name="_xlnm.Print_Titles" localSheetId="18">RM!$2:$7</definedName>
    <definedName name="_xlnm.Print_Titles" localSheetId="19">SI!$2:$7</definedName>
    <definedName name="_xlnm.Print_Titles" localSheetId="21">Total!$2:$7</definedName>
    <definedName name="_xlnm.Print_Titles" localSheetId="8">V!$2:$7</definedName>
    <definedName name="_xlnm.Print_Titles" localSheetId="9">VI!$2:$7</definedName>
    <definedName name="_xlnm.Print_Titles" localSheetId="10">VII!$2:$7</definedName>
    <definedName name="_xlnm.Print_Titles" localSheetId="12">VIII!$2:$7</definedName>
    <definedName name="_xlnm.Print_Titles" localSheetId="15">X!$2:$7</definedName>
    <definedName name="_xlnm.Print_Titles" localSheetId="16">XI!$2:$7</definedName>
    <definedName name="_xlnm.Print_Titles" localSheetId="17">XII!$2:$7</definedName>
    <definedName name="_xlnm.Print_Titles" localSheetId="14">XIV!$2:$7</definedName>
    <definedName name="_xlnm.Print_Titles" localSheetId="3">XV!$2:$7</definedName>
    <definedName name="_xlnm.Print_Titles" localSheetId="11">XVI!$2:$7</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6" i="1" l="1"/>
  <c r="N67" i="40" l="1"/>
  <c r="N66" i="40"/>
  <c r="N65" i="40"/>
  <c r="N64" i="40"/>
  <c r="N63" i="40"/>
  <c r="N62" i="40"/>
  <c r="N61" i="40"/>
  <c r="N60" i="40"/>
  <c r="N59" i="40"/>
  <c r="N58" i="40"/>
  <c r="N57" i="40"/>
  <c r="N56" i="40"/>
  <c r="N55" i="40"/>
  <c r="N54" i="40"/>
  <c r="N53" i="40"/>
  <c r="N52" i="40"/>
  <c r="N51" i="40"/>
  <c r="N50" i="40"/>
  <c r="N49" i="40"/>
  <c r="N48" i="40"/>
  <c r="N47" i="40"/>
  <c r="N46" i="40"/>
  <c r="N45" i="40"/>
  <c r="N44" i="40"/>
  <c r="N43" i="40"/>
  <c r="N42" i="40"/>
  <c r="N41" i="40"/>
  <c r="N40" i="40"/>
  <c r="N39" i="40"/>
  <c r="N38" i="40"/>
  <c r="N37" i="40"/>
  <c r="N36" i="40"/>
  <c r="N35" i="40"/>
  <c r="N34" i="40"/>
  <c r="N33" i="40"/>
  <c r="N32" i="40"/>
  <c r="N31" i="40"/>
  <c r="N30" i="40"/>
  <c r="N29" i="40"/>
  <c r="N28" i="40"/>
  <c r="N27" i="40"/>
  <c r="N26" i="40"/>
  <c r="N25" i="40"/>
  <c r="N24" i="40"/>
  <c r="N23" i="40"/>
  <c r="N22" i="40"/>
  <c r="N21" i="40"/>
  <c r="N20" i="40"/>
  <c r="N19" i="40"/>
  <c r="N18" i="40"/>
  <c r="N17" i="40"/>
  <c r="N16" i="40"/>
  <c r="N15" i="40"/>
  <c r="N14" i="40"/>
  <c r="N13" i="40"/>
  <c r="N12" i="40"/>
  <c r="N11" i="40"/>
  <c r="N10" i="40"/>
  <c r="N9" i="40"/>
  <c r="N8" i="40"/>
  <c r="K67" i="40"/>
  <c r="K66" i="40"/>
  <c r="K65" i="40"/>
  <c r="K64" i="40"/>
  <c r="K63" i="40"/>
  <c r="K62" i="40"/>
  <c r="K61" i="40"/>
  <c r="K60" i="40"/>
  <c r="K59" i="40"/>
  <c r="K58" i="40"/>
  <c r="K57" i="40"/>
  <c r="K56" i="40"/>
  <c r="K55" i="40"/>
  <c r="K54" i="40"/>
  <c r="K53" i="40"/>
  <c r="K52" i="40"/>
  <c r="K51" i="40"/>
  <c r="K50" i="40"/>
  <c r="K49" i="40"/>
  <c r="K48" i="40"/>
  <c r="K47" i="40"/>
  <c r="K46" i="40"/>
  <c r="K45" i="40"/>
  <c r="K44" i="40"/>
  <c r="K43" i="40"/>
  <c r="K42" i="40"/>
  <c r="K41" i="40"/>
  <c r="K40" i="40"/>
  <c r="K39" i="40"/>
  <c r="K38" i="40"/>
  <c r="K37" i="40"/>
  <c r="K36" i="40"/>
  <c r="K35" i="40"/>
  <c r="K34" i="40"/>
  <c r="K33" i="40"/>
  <c r="K32" i="40"/>
  <c r="K31" i="40"/>
  <c r="K30" i="40"/>
  <c r="K29" i="40"/>
  <c r="K28" i="40"/>
  <c r="K27" i="40"/>
  <c r="K26" i="40"/>
  <c r="K25" i="40"/>
  <c r="K24" i="40"/>
  <c r="K23" i="40"/>
  <c r="K22" i="40"/>
  <c r="K21" i="40"/>
  <c r="K20" i="40"/>
  <c r="K19" i="40"/>
  <c r="K18" i="40"/>
  <c r="K17" i="40"/>
  <c r="K16" i="40"/>
  <c r="K15" i="40"/>
  <c r="K14" i="40"/>
  <c r="K13" i="40"/>
  <c r="K12" i="40"/>
  <c r="K11" i="40"/>
  <c r="K10" i="40"/>
  <c r="K9" i="40"/>
  <c r="K8" i="40"/>
  <c r="H67" i="40"/>
  <c r="H66" i="40"/>
  <c r="H65" i="40"/>
  <c r="H64" i="40"/>
  <c r="H63" i="40"/>
  <c r="H62" i="40"/>
  <c r="H61" i="40"/>
  <c r="H60" i="40"/>
  <c r="H59" i="40"/>
  <c r="H58" i="40"/>
  <c r="H57" i="40"/>
  <c r="H56" i="40"/>
  <c r="H55" i="40"/>
  <c r="H54" i="40"/>
  <c r="H53" i="40"/>
  <c r="H52" i="40"/>
  <c r="H51" i="40"/>
  <c r="H50" i="40"/>
  <c r="H49" i="40"/>
  <c r="H48" i="40"/>
  <c r="H47" i="40"/>
  <c r="H46" i="40"/>
  <c r="H45" i="40"/>
  <c r="H44" i="40"/>
  <c r="H43" i="40"/>
  <c r="H42" i="40"/>
  <c r="H41" i="40"/>
  <c r="H40" i="40"/>
  <c r="H39" i="40"/>
  <c r="H38" i="40"/>
  <c r="H37" i="40"/>
  <c r="H36" i="40"/>
  <c r="H35" i="40"/>
  <c r="H34" i="40"/>
  <c r="H33" i="40"/>
  <c r="H32" i="40"/>
  <c r="H31" i="40"/>
  <c r="H30" i="40"/>
  <c r="H29" i="40"/>
  <c r="H28" i="40"/>
  <c r="H27" i="40"/>
  <c r="H26" i="40"/>
  <c r="H25" i="40"/>
  <c r="H24" i="40"/>
  <c r="H23" i="40"/>
  <c r="H22" i="40"/>
  <c r="H21" i="40"/>
  <c r="H20" i="40"/>
  <c r="H19" i="40"/>
  <c r="H18" i="40"/>
  <c r="H17" i="40"/>
  <c r="H16" i="40"/>
  <c r="H15" i="40"/>
  <c r="H14" i="40"/>
  <c r="H13" i="40"/>
  <c r="H12" i="40"/>
  <c r="H11" i="40"/>
  <c r="H10" i="40"/>
  <c r="H9" i="40"/>
  <c r="H8" i="40"/>
  <c r="D67" i="40"/>
  <c r="D66" i="40"/>
  <c r="D65" i="40"/>
  <c r="D64" i="40"/>
  <c r="D63" i="40"/>
  <c r="D62" i="40"/>
  <c r="D61" i="40"/>
  <c r="D60" i="40"/>
  <c r="D59" i="40"/>
  <c r="D58" i="40"/>
  <c r="D57" i="40"/>
  <c r="D56" i="40"/>
  <c r="D55" i="40"/>
  <c r="D54" i="40"/>
  <c r="D53" i="40"/>
  <c r="D52" i="40"/>
  <c r="D51" i="40"/>
  <c r="D50" i="40"/>
  <c r="D49" i="40"/>
  <c r="D48" i="40"/>
  <c r="D47" i="40"/>
  <c r="D46" i="40"/>
  <c r="D45" i="40"/>
  <c r="D44" i="40"/>
  <c r="D43" i="40"/>
  <c r="D42" i="40"/>
  <c r="D41" i="40"/>
  <c r="D40" i="40"/>
  <c r="D39" i="40"/>
  <c r="D38" i="40"/>
  <c r="D37" i="40"/>
  <c r="D36" i="40"/>
  <c r="D35" i="40"/>
  <c r="D34" i="40"/>
  <c r="D33" i="40"/>
  <c r="D32" i="40"/>
  <c r="D31" i="40"/>
  <c r="D30" i="40"/>
  <c r="D29" i="40"/>
  <c r="D28" i="40"/>
  <c r="D27" i="40"/>
  <c r="D26" i="40"/>
  <c r="D25" i="40"/>
  <c r="D24" i="40"/>
  <c r="D23" i="40"/>
  <c r="D22" i="40"/>
  <c r="D21" i="40"/>
  <c r="D20" i="40"/>
  <c r="D19" i="40"/>
  <c r="D18" i="40"/>
  <c r="D17" i="40"/>
  <c r="D16" i="40"/>
  <c r="D15" i="40"/>
  <c r="D14" i="40"/>
  <c r="D13" i="40"/>
  <c r="D12" i="40"/>
  <c r="D11" i="40"/>
  <c r="D10" i="40"/>
  <c r="D9" i="40"/>
  <c r="D8" i="40"/>
  <c r="D69" i="40"/>
  <c r="D69" i="39"/>
  <c r="D69" i="38"/>
  <c r="D69" i="37"/>
  <c r="D69" i="36"/>
  <c r="D69" i="35"/>
  <c r="D69" i="34"/>
  <c r="D69" i="33"/>
  <c r="D69" i="32"/>
  <c r="D69" i="31"/>
  <c r="D69" i="30"/>
  <c r="D69" i="29"/>
  <c r="D69" i="28"/>
  <c r="D69" i="27"/>
  <c r="D69" i="26"/>
  <c r="D69" i="25" l="1"/>
  <c r="D69" i="24"/>
  <c r="D69" i="23"/>
  <c r="C6" i="5" l="1"/>
  <c r="A3" i="40" l="1"/>
  <c r="A3" i="34"/>
  <c r="A3" i="28"/>
  <c r="A3" i="39"/>
  <c r="A3" i="33"/>
  <c r="A3" i="26"/>
  <c r="A3" i="27"/>
  <c r="A3" i="38"/>
  <c r="A3" i="31"/>
  <c r="A3" i="35"/>
  <c r="A3" i="32"/>
  <c r="A3" i="37"/>
  <c r="A3" i="36"/>
  <c r="A3" i="30"/>
  <c r="A3" i="29"/>
  <c r="A3" i="24"/>
  <c r="A3" i="23"/>
  <c r="A3" i="22"/>
  <c r="A3" i="25"/>
</calcChain>
</file>

<file path=xl/sharedStrings.xml><?xml version="1.0" encoding="utf-8"?>
<sst xmlns="http://schemas.openxmlformats.org/spreadsheetml/2006/main" count="1738" uniqueCount="129">
  <si>
    <t>INDICE</t>
  </si>
  <si>
    <t>CONTENIDO</t>
  </si>
  <si>
    <t>Fecha extracción de información:</t>
  </si>
  <si>
    <t>HOJA</t>
  </si>
  <si>
    <t>NOTAS</t>
  </si>
  <si>
    <t>N°</t>
  </si>
  <si>
    <t>DESCRIPCIÓN</t>
  </si>
  <si>
    <t>La información presentada corresponde a "Información provisional" dado que se genera desde los datos suministrados mensualmente por las Instituciones de Salud Previsional (Isapres), por lo que están sujetas a modificación producto de revisiones posteriores de la Superintendencia de Salud.</t>
  </si>
  <si>
    <t xml:space="preserve">Fuente de Información: Superintendencia de Salud, Archivos Maestros de Cotizantes y Cargas de Isapres, Contratos y Cotizaciones de Salud. </t>
  </si>
  <si>
    <t>Total</t>
  </si>
  <si>
    <t>La categoría S/I corresponde a "Sin dato disponible" al momento de la elaboración del producto estadístico.</t>
  </si>
  <si>
    <t>(1) Cotizantes que abandonan el Sistema Isapre, Cotización Pactada promedio y Número de cargas promedio, por Sexo y Tramo de Edad.</t>
  </si>
  <si>
    <t>(4) Cotizantes que se cambian de Isapre, Cotización Pactada promedio y Número de cargas promedio, por Sexo y Tramo de Edad.</t>
  </si>
  <si>
    <t>(3) Diferencia de Cotizantes que abandonan y los que ingresan al Sistema Isapre, Cotización Pactada promedio y Número de cargas promedio, por Sexo y Tramo de Edad.</t>
  </si>
  <si>
    <t>(5) Cotizantes Vigentes, Cotización Pactada promedio y Número de cargas promedio, por Sexo y Tramo de Edad.</t>
  </si>
  <si>
    <t>XV</t>
  </si>
  <si>
    <t>I</t>
  </si>
  <si>
    <t>II</t>
  </si>
  <si>
    <t>III</t>
  </si>
  <si>
    <t>IV</t>
  </si>
  <si>
    <t>V</t>
  </si>
  <si>
    <t>VI</t>
  </si>
  <si>
    <t>VII</t>
  </si>
  <si>
    <t>XVI</t>
  </si>
  <si>
    <t>VIII</t>
  </si>
  <si>
    <t>IX</t>
  </si>
  <si>
    <t>XIV</t>
  </si>
  <si>
    <t>X</t>
  </si>
  <si>
    <t>XI</t>
  </si>
  <si>
    <t>XII</t>
  </si>
  <si>
    <t>RM</t>
  </si>
  <si>
    <t>SI</t>
  </si>
  <si>
    <r>
      <t xml:space="preserve">La </t>
    </r>
    <r>
      <rPr>
        <u/>
        <sz val="9"/>
        <rFont val="Verdana"/>
        <family val="2"/>
      </rPr>
      <t>Diferencia de Cotizantes</t>
    </r>
    <r>
      <rPr>
        <sz val="9"/>
        <rFont val="Verdana"/>
        <family val="2"/>
      </rPr>
      <t xml:space="preserve"> corresponde al resultado neto entre los cotizantes que </t>
    </r>
    <r>
      <rPr>
        <u/>
        <sz val="9"/>
        <rFont val="Verdana"/>
        <family val="2"/>
      </rPr>
      <t>ingresan</t>
    </r>
    <r>
      <rPr>
        <sz val="9"/>
        <rFont val="Verdana"/>
        <family val="2"/>
      </rPr>
      <t xml:space="preserve"> al Sistema Isapre (Cuadro 2) y los que lo </t>
    </r>
    <r>
      <rPr>
        <u/>
        <sz val="9"/>
        <rFont val="Verdana"/>
        <family val="2"/>
      </rPr>
      <t>abandonan</t>
    </r>
    <r>
      <rPr>
        <sz val="9"/>
        <rFont val="Verdana"/>
        <family val="2"/>
      </rPr>
      <t xml:space="preserve"> (Cuadro 1), considerando también las diferencias en la Cotización Pactada promedio y Número de Cargas promedio, para cada Tramo de Edad, Sexo y Región.</t>
    </r>
  </si>
  <si>
    <t>XV - REGIÓN DE ARICA Y PARINACOTA</t>
  </si>
  <si>
    <t>NIVEL NACIONAL</t>
  </si>
  <si>
    <t>Cuadro</t>
  </si>
  <si>
    <t>Tramo de Edad</t>
  </si>
  <si>
    <t>Sistema Isapre</t>
  </si>
  <si>
    <t>N° Cotizantes</t>
  </si>
  <si>
    <t>% de Cotizantes Vigentes</t>
  </si>
  <si>
    <t>Cotización Pactada Promedio por Cotizante ($)</t>
  </si>
  <si>
    <t>N° Cargas Promedio por Cotizante</t>
  </si>
  <si>
    <t>Sexo Femenino</t>
  </si>
  <si>
    <t>Sexo Masculino</t>
  </si>
  <si>
    <t>Sin Información Sexo</t>
  </si>
  <si>
    <t>Cotizantes que abandonan el Sistema Isapre</t>
  </si>
  <si>
    <t>0 a 19 años</t>
  </si>
  <si>
    <t>20 a 24 años</t>
  </si>
  <si>
    <t>25 a 29 años</t>
  </si>
  <si>
    <t>30 a 34 años</t>
  </si>
  <si>
    <t>35 a 39 años</t>
  </si>
  <si>
    <t>40 a 44 años</t>
  </si>
  <si>
    <t>45 a 49 años</t>
  </si>
  <si>
    <t>50 a 54 años</t>
  </si>
  <si>
    <t>55 a 59 años</t>
  </si>
  <si>
    <t>60 a 64 años</t>
  </si>
  <si>
    <t>65 y más años</t>
  </si>
  <si>
    <t>Cotizantes que ingresan al Sistema Isapre</t>
  </si>
  <si>
    <t>Diferencia de Cotizantes</t>
  </si>
  <si>
    <t>Cotizantes que se cambian de Isapre</t>
  </si>
  <si>
    <t>Cotizantes Vigentes</t>
  </si>
  <si>
    <t>Nacional</t>
  </si>
  <si>
    <t>I - REGIÓN DE TARAPACÁ</t>
  </si>
  <si>
    <t>II - REGIÓN DE ANTOFAGASTA</t>
  </si>
  <si>
    <t>III - REGIÓN DE ATACAMA</t>
  </si>
  <si>
    <t>IV - REGIÓN DE COQUIMBO</t>
  </si>
  <si>
    <t>V - REGIÓN DE VALPARAISO</t>
  </si>
  <si>
    <t>VI - REGIÓN DEL LIBERTADOR BERNARDO O´HIGGINS</t>
  </si>
  <si>
    <t>VII - REGIÓN DEL MAULE</t>
  </si>
  <si>
    <t>XVI- REGIÓN DE ÑUBLE</t>
  </si>
  <si>
    <t>VIII - REGIÓN DEL BIOBÍO</t>
  </si>
  <si>
    <t>IX - REGIÓN DE LA ARAUCANÍA</t>
  </si>
  <si>
    <t>XIV - REGIÓN DE LOS RÍOS</t>
  </si>
  <si>
    <t>X - REGIÓN DE LOS LAGOS</t>
  </si>
  <si>
    <t>XI - REGIÓN DE AYSÉN DEL GENERAL CARLOS IBÁÑEZ DEL CAMPO</t>
  </si>
  <si>
    <t>XII - REGIÓN DE MAGALLANES Y LA ANTÁRTICA CHILENA</t>
  </si>
  <si>
    <t>XIII - REGIÓN METROPOLITANA DE SANTIAGO</t>
  </si>
  <si>
    <t>S/I - SIN INFORMACIÓN DE REGIÓN</t>
  </si>
  <si>
    <t>TOTAL</t>
  </si>
  <si>
    <r>
      <t xml:space="preserve">Los Cotizantes que </t>
    </r>
    <r>
      <rPr>
        <u/>
        <sz val="9"/>
        <rFont val="Verdana"/>
        <family val="2"/>
      </rPr>
      <t>abandonan el Sistema Isapre</t>
    </r>
    <r>
      <rPr>
        <sz val="9"/>
        <rFont val="Verdana"/>
        <family val="2"/>
      </rPr>
      <t xml:space="preserve"> son aquellos Cotizantes que se encontraban con beneficios vigentes en el periodo 1 de información (del año anterior) y no se encuentran en el periodo 2 de información (del año actual). Se infiere que estos cotizantes se cambiaron a FONASA, a otro Sistema de Salud, o que han fallecido. Para ellos se incorpora el porcentaje que significan respecto al total de Cotizantes Vigentes (del periodo de información 2), la Cotización Pactada promedio (actualizada según variación del IPC entre ambos periodos) y el Número de Cargas promedio, para cada Tramo de Edad, Sexo y Región, que fueron informados en el periodo de información 1.</t>
    </r>
  </si>
  <si>
    <r>
      <t xml:space="preserve">Los Cotizantes que </t>
    </r>
    <r>
      <rPr>
        <u/>
        <sz val="9"/>
        <rFont val="Verdana"/>
        <family val="2"/>
      </rPr>
      <t>ingresan al Sistema Isapre</t>
    </r>
    <r>
      <rPr>
        <sz val="9"/>
        <rFont val="Verdana"/>
        <family val="2"/>
      </rPr>
      <t xml:space="preserve"> son aquellos Cotizantes que no se encontraban en el periodo 1 de información (del año anterior) y se encuentran con beneficios vigentes en el periodo 2 de información (del año actual). Se infiere que estos cotizantes vienen de FONASA u otro Sistema de Salud o que ingresan por primera vez a trabajar. Para ellos se incorpora el porcentaje que significan respecto al total de Cotizantes Vigentes, la Cotización Pactada promedio y el Número de Cargas promedio, para cada Tramo de Edad, Sexo y Región, que fueron informados en el periodo de información 2.</t>
    </r>
  </si>
  <si>
    <r>
      <t xml:space="preserve">Los Cotizantes que </t>
    </r>
    <r>
      <rPr>
        <u/>
        <sz val="9"/>
        <rFont val="Verdana"/>
        <family val="2"/>
      </rPr>
      <t>se cambian de Isapre</t>
    </r>
    <r>
      <rPr>
        <sz val="9"/>
        <rFont val="Verdana"/>
        <family val="2"/>
      </rPr>
      <t xml:space="preserve"> son aquellos Cotizantes que en el periodo de información 2 (año actual) se encuentran con beneficios vigentes en una Isapre distinta a la que se encontraban en el periodo de información 1 (año anterior). Para ellos se incorpora el porcentaje que significan respecto al total de Cotizantes Vigentes, la Cotización Pactada promedio y el Número de Cargas promedio, para cada tramo de edad, Sexo y Región, que fueron informados en el periodo de información 2.</t>
    </r>
  </si>
  <si>
    <t>ESTADÍSTICA MENSUAL DE MOVILIDAD DE CARTERA DE COTIZANTES DEL SISTEMA ISAPRE A NIVEL REGIONAL</t>
  </si>
  <si>
    <r>
      <t xml:space="preserve">La </t>
    </r>
    <r>
      <rPr>
        <b/>
        <sz val="9"/>
        <color indexed="63"/>
        <rFont val="Verdana"/>
        <family val="2"/>
      </rPr>
      <t>Estadística Mensual de Movilidad de Cartera de Cotizantes del Sistema Isapre a Nivel Regional</t>
    </r>
    <r>
      <rPr>
        <sz val="9"/>
        <color indexed="63"/>
        <rFont val="Verdana"/>
        <family val="2"/>
      </rPr>
      <t xml:space="preserve"> contiene los siguientes cuadros de información, a Nivel Nacional y para cada Región del país:</t>
    </r>
  </si>
  <si>
    <t>Estadística Mensual de Movilidad de Cartera de Cotizantes del Sistema Isapre - Nivel Nacional</t>
  </si>
  <si>
    <t>Estadística Mensual de Movilidad de Cartera de Cotizantes del Sistema Isapre a Nivel Regional - Región de Arica y Parinacota</t>
  </si>
  <si>
    <t>Estadística Mensual de Movilidad de Cartera de Cotizantes del Sistema Isapre a Nivel Regional - Región de Tarapacá</t>
  </si>
  <si>
    <t>Estadística Mensual de Movilidad de Cartera de Cotizantes del Sistema Isapre a Nivel Regional - Región de Antofagasta</t>
  </si>
  <si>
    <t>Estadística Mensual de Movilidad de Cartera de Cotizantes del Sistema Isapre a Nivel Regional - Región de Atacama</t>
  </si>
  <si>
    <t>Estadística Mensual de Movilidad de Cartera de Cotizantes del Sistema Isapre a Nivel Regional - Región de Coquimbo</t>
  </si>
  <si>
    <t>Estadística Mensual de Movilidad de Cartera de Cotizantes del Sistema Isapre a Nivel Regional - Región del Libertador Bernardo O´higgins</t>
  </si>
  <si>
    <t>Estadística Mensual de Movilidad de Cartera de Cotizantes del Sistema Isapre a Nivel Regional - Región del Maule</t>
  </si>
  <si>
    <t>Estadística Mensual de Movilidad de Cartera de Cotizantes del Sistema Isapre a Nivel Regional - Región de Ñuble</t>
  </si>
  <si>
    <t>Estadística Mensual de Movilidad de Cartera de Cotizantes del Sistema Isapre a Nivel Regional - Región del Biobío</t>
  </si>
  <si>
    <t>Estadística Mensual de Movilidad de Cartera de Cotizantes del Sistema Isapre a Nivel Regional - Región de La Araucanía</t>
  </si>
  <si>
    <t>Estadística Mensual de Movilidad de Cartera de Cotizantes del Sistema Isapre a Nivel Regional - Región de Los Ríos</t>
  </si>
  <si>
    <t>Estadística Mensual de Movilidad de Cartera de Cotizantes del Sistema Isapre a Nivel Regional - Región de Los Lagos</t>
  </si>
  <si>
    <t>Estadística Mensual de Movilidad de Cartera de Cotizantes del Sistema Isapre a Nivel Regional - Región de Aysén del General Carlos Ibáñez del Campo</t>
  </si>
  <si>
    <t>Estadística Mensual de Movilidad de Cartera de Cotizantes del Sistema Isapre a Nivel Regional - Región de Magallanes y la Antártica Chilena</t>
  </si>
  <si>
    <t>Estadística Mensual de Movilidad de Cartera de Cotizantes del Sistema Isapre a Nivel Regional - Región Metropolitana de Santiago</t>
  </si>
  <si>
    <t>Estadística Mensual de Movilidad de Cartera de Cotizantes del Sistema Isapre a Nivel Regional - Sin Información Región</t>
  </si>
  <si>
    <t>(2) Cotizantes que ingresan al Sistema Isapre, Cotización Pactada promedio y Número de cargas promedio, por Sexo y Tramo de Edad.</t>
  </si>
  <si>
    <t>Los Cotizantes que se movilizan en el Sistema Isapre corresponde a la sumatoria de aquellos que ingresaron al Sistema, los que lo abandonaron y los que se cambiaron de Isapre.</t>
  </si>
  <si>
    <t>Estadística Mensual de Movilidad de Cartera de Cotizantes del Sistema Isapre a Nivel Regional - Región de Valparaíso</t>
  </si>
  <si>
    <t>FICHA METADATOS</t>
  </si>
  <si>
    <t>ITEM</t>
  </si>
  <si>
    <t>DETALLE</t>
  </si>
  <si>
    <t>Título</t>
  </si>
  <si>
    <t>Resumen</t>
  </si>
  <si>
    <t>Fuente de Información</t>
  </si>
  <si>
    <t xml:space="preserve">Archivos Maestros de Cotizantes y Cargas de Isapres, Contratos y Cotizaciones de Salud. </t>
  </si>
  <si>
    <t>Cobertura</t>
  </si>
  <si>
    <t>Universo</t>
  </si>
  <si>
    <t>Frecuencia de Publicación</t>
  </si>
  <si>
    <t>Mensual.</t>
  </si>
  <si>
    <t>Periodo de Análisis de la Estadística</t>
  </si>
  <si>
    <t>Área Responsable</t>
  </si>
  <si>
    <t>Unidad de Datos y Estadísticas.</t>
  </si>
  <si>
    <t>Modo de Recolección de Datos</t>
  </si>
  <si>
    <t>Registro administrativo. Información proporcionada por las Instituciones de Salud Previsional, vía extranet.</t>
  </si>
  <si>
    <t>Palabras Claves</t>
  </si>
  <si>
    <t>Estadistica Mensual de Movilidad de Cartera de Cotizantes del Sistema Isapre a Nivel Regional.</t>
  </si>
  <si>
    <t xml:space="preserve">Contiene información de los Cotizantes que se movilizan en el Sistema Isapre: Cotizantes que abandonan el Sistema Isapre, Cotizantes que ingresan al Sistema Isapre y Cotizantes que se cambian de Isapre, Cargas y Cotización promedio, por Tramo de Edad y Sexo del Cotizante. </t>
  </si>
  <si>
    <t>Nacional y Regional.</t>
  </si>
  <si>
    <t>Cotizantes del Sistema Isapre, con beneficios vigentes.</t>
  </si>
  <si>
    <t>Cotizantes, Isapres, Movilidad.</t>
  </si>
  <si>
    <t>Ficha Metadatos</t>
  </si>
  <si>
    <t>Ficha Metadatos de la Estadística.</t>
  </si>
  <si>
    <t>FEBRERO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</si>
</sst>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 #,##0_ ;_ * \-#,##0_ ;_ * &quot;-&quot;_ ;_ @_ "/>
    <numFmt numFmtId="164" formatCode="General_)"/>
    <numFmt numFmtId="165" formatCode="0.0%"/>
    <numFmt numFmtId="166" formatCode="_ * #,##0.0_ ;_ * \-#,##0.0_ ;_ * &quot;-&quot;_ ;_ @_ "/>
  </numFmts>
  <fonts count="30" x14ac:knownFonts="1">
    <font>
      <sz val="9"/>
      <color theme="1"/>
      <name val="Calibri"/>
      <family val="2"/>
      <scheme val="minor"/>
    </font>
    <font>
      <b/>
      <sz val="9"/>
      <color indexed="63"/>
      <name val="Verdana"/>
      <family val="2"/>
    </font>
    <font>
      <sz val="12"/>
      <name val="Times"/>
      <family val="1"/>
    </font>
    <font>
      <sz val="9"/>
      <name val="Verdana"/>
      <family val="2"/>
    </font>
    <font>
      <sz val="10"/>
      <name val="Helv"/>
    </font>
    <font>
      <b/>
      <sz val="9"/>
      <name val="Verdana"/>
      <family val="2"/>
    </font>
    <font>
      <u/>
      <sz val="9.6"/>
      <color indexed="12"/>
      <name val="Times"/>
      <family val="1"/>
    </font>
    <font>
      <b/>
      <i/>
      <sz val="9"/>
      <color indexed="8"/>
      <name val="Verdana"/>
      <family val="2"/>
    </font>
    <font>
      <b/>
      <sz val="10.5"/>
      <color rgb="FF0067B7"/>
      <name val="Verdana"/>
      <family val="2"/>
    </font>
    <font>
      <sz val="8.5"/>
      <name val="Verdana"/>
      <family val="2"/>
    </font>
    <font>
      <b/>
      <sz val="8.5"/>
      <name val="Verdana"/>
      <family val="2"/>
    </font>
    <font>
      <sz val="8"/>
      <name val="Verdana"/>
      <family val="2"/>
    </font>
    <font>
      <b/>
      <sz val="15"/>
      <color rgb="FF0067B7"/>
      <name val="Verdana"/>
      <family val="2"/>
    </font>
    <font>
      <b/>
      <sz val="15"/>
      <color rgb="FF0070C0"/>
      <name val="Verdana"/>
      <family val="2"/>
    </font>
    <font>
      <sz val="10"/>
      <name val="Verdana"/>
      <family val="2"/>
    </font>
    <font>
      <sz val="12"/>
      <name val="Verdana"/>
      <family val="2"/>
    </font>
    <font>
      <b/>
      <sz val="12"/>
      <color indexed="63"/>
      <name val="Verdana"/>
      <family val="2"/>
    </font>
    <font>
      <b/>
      <sz val="10"/>
      <name val="Verdana"/>
      <family val="2"/>
    </font>
    <font>
      <sz val="9"/>
      <color theme="1"/>
      <name val="Verdana"/>
      <family val="2"/>
    </font>
    <font>
      <b/>
      <sz val="12"/>
      <name val="Verdana"/>
      <family val="2"/>
    </font>
    <font>
      <b/>
      <sz val="14"/>
      <color rgb="FF0067B7"/>
      <name val="Verdana"/>
      <family val="2"/>
    </font>
    <font>
      <b/>
      <u/>
      <sz val="10"/>
      <name val="Verdana"/>
      <family val="2"/>
    </font>
    <font>
      <b/>
      <sz val="8"/>
      <color theme="1"/>
      <name val="Verdana"/>
      <family val="2"/>
    </font>
    <font>
      <b/>
      <sz val="8"/>
      <name val="Verdana"/>
      <family val="2"/>
    </font>
    <font>
      <sz val="8.5"/>
      <color theme="1"/>
      <name val="Verdana"/>
      <family val="2"/>
    </font>
    <font>
      <sz val="9"/>
      <color indexed="63"/>
      <name val="Verdana"/>
      <family val="2"/>
    </font>
    <font>
      <sz val="9"/>
      <color theme="1"/>
      <name val="Calibri"/>
      <family val="2"/>
      <scheme val="minor"/>
    </font>
    <font>
      <u/>
      <sz val="9"/>
      <name val="Verdana"/>
      <family val="2"/>
    </font>
    <font>
      <sz val="8.5"/>
      <color rgb="FFFF0000"/>
      <name val="Verdana"/>
      <family val="2"/>
    </font>
    <font>
      <b/>
      <sz val="14"/>
      <color rgb="FF0070C0"/>
      <name val="Verdana"/>
      <family val="2"/>
    </font>
  </fonts>
  <fills count="4">
    <fill>
      <patternFill patternType="none"/>
    </fill>
    <fill>
      <patternFill patternType="gray125"/>
    </fill>
    <fill>
      <patternFill patternType="solid">
        <fgColor theme="0"/>
        <bgColor indexed="64"/>
      </patternFill>
    </fill>
    <fill>
      <patternFill patternType="solid">
        <fgColor theme="4" tint="0.59999389629810485"/>
        <bgColor indexed="64"/>
      </patternFill>
    </fill>
  </fills>
  <borders count="27">
    <border>
      <left/>
      <right/>
      <top/>
      <bottom/>
      <diagonal/>
    </border>
    <border>
      <left style="dotted">
        <color indexed="8"/>
      </left>
      <right/>
      <top/>
      <bottom/>
      <diagonal/>
    </border>
    <border>
      <left/>
      <right style="dotted">
        <color indexed="8"/>
      </right>
      <top/>
      <bottom/>
      <diagonal/>
    </border>
    <border>
      <left/>
      <right/>
      <top/>
      <bottom style="double">
        <color theme="0" tint="-0.499984740745262"/>
      </bottom>
      <diagonal/>
    </border>
    <border>
      <left style="dotted">
        <color theme="0" tint="-0.499984740745262"/>
      </left>
      <right/>
      <top/>
      <bottom/>
      <diagonal/>
    </border>
    <border>
      <left style="dotted">
        <color theme="0" tint="-0.499984740745262"/>
      </left>
      <right/>
      <top/>
      <bottom style="double">
        <color theme="0" tint="-0.499984740745262"/>
      </bottom>
      <diagonal/>
    </border>
    <border>
      <left/>
      <right/>
      <top style="thin">
        <color indexed="8"/>
      </top>
      <bottom/>
      <diagonal/>
    </border>
    <border>
      <left/>
      <right style="dotted">
        <color indexed="8"/>
      </right>
      <top style="thin">
        <color indexed="8"/>
      </top>
      <bottom/>
      <diagonal/>
    </border>
    <border>
      <left/>
      <right/>
      <top style="thin">
        <color indexed="8"/>
      </top>
      <bottom style="thin">
        <color indexed="64"/>
      </bottom>
      <diagonal/>
    </border>
    <border>
      <left style="dotted">
        <color indexed="8"/>
      </left>
      <right/>
      <top style="thin">
        <color indexed="8"/>
      </top>
      <bottom style="thin">
        <color indexed="64"/>
      </bottom>
      <diagonal/>
    </border>
    <border>
      <left/>
      <right style="dotted">
        <color indexed="8"/>
      </right>
      <top/>
      <bottom style="thin">
        <color indexed="64"/>
      </bottom>
      <diagonal/>
    </border>
    <border>
      <left/>
      <right style="dotted">
        <color theme="0" tint="-0.499984740745262"/>
      </right>
      <top/>
      <bottom/>
      <diagonal/>
    </border>
    <border>
      <left style="dotted">
        <color auto="1"/>
      </left>
      <right/>
      <top/>
      <bottom/>
      <diagonal/>
    </border>
    <border>
      <left/>
      <right/>
      <top/>
      <bottom style="dotted">
        <color auto="1"/>
      </bottom>
      <diagonal/>
    </border>
    <border>
      <left style="dotted">
        <color auto="1"/>
      </left>
      <right/>
      <top/>
      <bottom style="dotted">
        <color auto="1"/>
      </bottom>
      <diagonal/>
    </border>
    <border>
      <left/>
      <right/>
      <top style="dotted">
        <color auto="1"/>
      </top>
      <bottom style="dotted">
        <color auto="1"/>
      </bottom>
      <diagonal/>
    </border>
    <border>
      <left style="dotted">
        <color auto="1"/>
      </left>
      <right/>
      <top style="dotted">
        <color auto="1"/>
      </top>
      <bottom style="dotted">
        <color auto="1"/>
      </bottom>
      <diagonal/>
    </border>
    <border>
      <left/>
      <right/>
      <top/>
      <bottom style="thin">
        <color indexed="8"/>
      </bottom>
      <diagonal/>
    </border>
    <border>
      <left style="dotted">
        <color indexed="8"/>
      </left>
      <right/>
      <top/>
      <bottom style="thin">
        <color indexed="8"/>
      </bottom>
      <diagonal/>
    </border>
    <border>
      <left/>
      <right style="dotted">
        <color indexed="8"/>
      </right>
      <top/>
      <bottom style="thin">
        <color indexed="8"/>
      </bottom>
      <diagonal/>
    </border>
    <border>
      <left/>
      <right/>
      <top/>
      <bottom style="thin">
        <color indexed="64"/>
      </bottom>
      <diagonal/>
    </border>
    <border>
      <left/>
      <right style="dotted">
        <color indexed="8"/>
      </right>
      <top style="thin">
        <color indexed="8"/>
      </top>
      <bottom style="thin">
        <color indexed="64"/>
      </bottom>
      <diagonal/>
    </border>
    <border>
      <left style="dotted">
        <color indexed="8"/>
      </left>
      <right style="dotted">
        <color indexed="8"/>
      </right>
      <top style="thin">
        <color indexed="8"/>
      </top>
      <bottom/>
      <diagonal/>
    </border>
    <border>
      <left style="dotted">
        <color indexed="8"/>
      </left>
      <right style="dotted">
        <color indexed="8"/>
      </right>
      <top/>
      <bottom style="thin">
        <color indexed="8"/>
      </bottom>
      <diagonal/>
    </border>
    <border>
      <left style="dotted">
        <color indexed="8"/>
      </left>
      <right style="dotted">
        <color indexed="8"/>
      </right>
      <top/>
      <bottom/>
      <diagonal/>
    </border>
    <border>
      <left style="dotted">
        <color indexed="8"/>
      </left>
      <right style="dotted">
        <color indexed="8"/>
      </right>
      <top/>
      <bottom style="thin">
        <color indexed="64"/>
      </bottom>
      <diagonal/>
    </border>
    <border>
      <left style="dotted">
        <color indexed="64"/>
      </left>
      <right/>
      <top/>
      <bottom style="thin">
        <color indexed="64"/>
      </bottom>
      <diagonal/>
    </border>
  </borders>
  <cellStyleXfs count="6">
    <xf numFmtId="0" fontId="0" fillId="0" borderId="0"/>
    <xf numFmtId="164" fontId="2" fillId="0" borderId="0"/>
    <xf numFmtId="37" fontId="4" fillId="0" borderId="0"/>
    <xf numFmtId="0" fontId="6" fillId="0" borderId="0" applyNumberFormat="0" applyFill="0" applyBorder="0" applyAlignment="0" applyProtection="0">
      <alignment vertical="top"/>
      <protection locked="0"/>
    </xf>
    <xf numFmtId="41" fontId="26" fillId="0" borderId="0" applyFont="0" applyFill="0" applyBorder="0" applyAlignment="0" applyProtection="0"/>
    <xf numFmtId="9" fontId="26" fillId="0" borderId="0" applyFont="0" applyFill="0" applyBorder="0" applyAlignment="0" applyProtection="0"/>
  </cellStyleXfs>
  <cellXfs count="129">
    <xf numFmtId="0" fontId="0" fillId="0" borderId="0" xfId="0"/>
    <xf numFmtId="0" fontId="9" fillId="2" borderId="0" xfId="0" applyFont="1" applyFill="1" applyAlignment="1">
      <alignment vertical="center"/>
    </xf>
    <xf numFmtId="0" fontId="9" fillId="2" borderId="0" xfId="0" applyFont="1" applyFill="1" applyAlignment="1">
      <alignment vertical="center" wrapText="1"/>
    </xf>
    <xf numFmtId="0" fontId="10" fillId="2" borderId="0" xfId="0" applyFont="1" applyFill="1" applyAlignment="1">
      <alignment vertical="center"/>
    </xf>
    <xf numFmtId="164" fontId="13" fillId="2" borderId="0" xfId="1" applyFont="1" applyFill="1" applyAlignment="1">
      <alignment vertical="center"/>
    </xf>
    <xf numFmtId="164" fontId="15" fillId="2" borderId="0" xfId="1" applyFont="1" applyFill="1" applyAlignment="1">
      <alignment vertical="center"/>
    </xf>
    <xf numFmtId="164" fontId="3" fillId="2" borderId="0" xfId="1" applyFont="1" applyFill="1" applyAlignment="1">
      <alignment vertical="center"/>
    </xf>
    <xf numFmtId="164" fontId="1" fillId="2" borderId="0" xfId="1" applyFont="1" applyFill="1" applyAlignment="1">
      <alignment horizontal="left" vertical="center"/>
    </xf>
    <xf numFmtId="164" fontId="3" fillId="2" borderId="0" xfId="1" applyFont="1" applyFill="1" applyAlignment="1">
      <alignment vertical="center" wrapText="1"/>
    </xf>
    <xf numFmtId="164" fontId="3" fillId="2" borderId="0" xfId="1" applyFont="1" applyFill="1" applyBorder="1" applyAlignment="1">
      <alignment vertical="center"/>
    </xf>
    <xf numFmtId="17" fontId="7" fillId="2" borderId="0" xfId="0" quotePrefix="1" applyNumberFormat="1" applyFont="1" applyFill="1" applyBorder="1" applyAlignment="1">
      <alignment vertical="center"/>
    </xf>
    <xf numFmtId="49" fontId="1" fillId="2" borderId="0" xfId="0" applyNumberFormat="1" applyFont="1" applyFill="1" applyAlignment="1" applyProtection="1">
      <alignment vertical="center"/>
    </xf>
    <xf numFmtId="164" fontId="16" fillId="2" borderId="0" xfId="1" applyFont="1" applyFill="1" applyAlignment="1">
      <alignment vertical="center"/>
    </xf>
    <xf numFmtId="164" fontId="5" fillId="2" borderId="0" xfId="3" applyNumberFormat="1" applyFont="1" applyFill="1" applyAlignment="1" applyProtection="1">
      <alignment vertical="center"/>
    </xf>
    <xf numFmtId="164" fontId="14" fillId="2" borderId="0" xfId="1" applyFont="1" applyFill="1" applyAlignment="1">
      <alignment vertical="center"/>
    </xf>
    <xf numFmtId="164" fontId="19" fillId="2" borderId="0" xfId="1" applyFont="1" applyFill="1" applyAlignment="1">
      <alignment horizontal="right" vertical="center"/>
    </xf>
    <xf numFmtId="164" fontId="20" fillId="2" borderId="0" xfId="1" applyFont="1" applyFill="1" applyAlignment="1">
      <alignment vertical="center"/>
    </xf>
    <xf numFmtId="0" fontId="18" fillId="2" borderId="0" xfId="0" applyFont="1" applyFill="1" applyAlignment="1">
      <alignment vertical="center"/>
    </xf>
    <xf numFmtId="37" fontId="17" fillId="2" borderId="0" xfId="2" applyFont="1" applyFill="1" applyBorder="1" applyAlignment="1">
      <alignment horizontal="center" vertical="center"/>
    </xf>
    <xf numFmtId="37" fontId="17" fillId="2" borderId="4" xfId="2" applyFont="1" applyFill="1" applyBorder="1" applyAlignment="1">
      <alignment horizontal="center" vertical="center"/>
    </xf>
    <xf numFmtId="17" fontId="8" fillId="2" borderId="0" xfId="0" applyNumberFormat="1" applyFont="1" applyFill="1" applyAlignment="1" applyProtection="1">
      <alignment horizontal="center" vertical="center"/>
    </xf>
    <xf numFmtId="0" fontId="14" fillId="2" borderId="0" xfId="0" applyFont="1" applyFill="1" applyAlignment="1">
      <alignment vertical="center"/>
    </xf>
    <xf numFmtId="164" fontId="9" fillId="2" borderId="0" xfId="1" applyFont="1" applyFill="1" applyAlignment="1">
      <alignment vertical="center"/>
    </xf>
    <xf numFmtId="37" fontId="9" fillId="2" borderId="0" xfId="0" applyNumberFormat="1" applyFont="1" applyFill="1" applyAlignment="1" applyProtection="1">
      <alignment horizontal="center" vertical="center"/>
    </xf>
    <xf numFmtId="37" fontId="9" fillId="2" borderId="0" xfId="0" applyNumberFormat="1" applyFont="1" applyFill="1" applyAlignment="1" applyProtection="1">
      <alignment vertical="center" wrapText="1"/>
    </xf>
    <xf numFmtId="37" fontId="17" fillId="2" borderId="3" xfId="2" applyFont="1" applyFill="1" applyBorder="1" applyAlignment="1">
      <alignment horizontal="center" vertical="center"/>
    </xf>
    <xf numFmtId="164" fontId="25" fillId="2" borderId="0" xfId="1" applyFont="1" applyFill="1" applyBorder="1" applyAlignment="1">
      <alignment horizontal="left" vertical="center"/>
    </xf>
    <xf numFmtId="0" fontId="24" fillId="2" borderId="0" xfId="0" applyFont="1" applyFill="1" applyBorder="1" applyAlignment="1">
      <alignment horizontal="left" vertical="center"/>
    </xf>
    <xf numFmtId="164" fontId="19" fillId="2" borderId="0" xfId="1" quotePrefix="1" applyFont="1" applyFill="1" applyAlignment="1">
      <alignment horizontal="left" vertical="center"/>
    </xf>
    <xf numFmtId="37" fontId="17" fillId="2" borderId="12" xfId="2" applyFont="1" applyFill="1" applyBorder="1" applyAlignment="1">
      <alignment horizontal="center" vertical="center"/>
    </xf>
    <xf numFmtId="164" fontId="14" fillId="2" borderId="0" xfId="1" applyFont="1" applyFill="1" applyBorder="1" applyAlignment="1">
      <alignment vertical="center"/>
    </xf>
    <xf numFmtId="37" fontId="5" fillId="2" borderId="13" xfId="2" applyFont="1" applyFill="1" applyBorder="1" applyAlignment="1">
      <alignment horizontal="center" vertical="center"/>
    </xf>
    <xf numFmtId="37" fontId="5" fillId="2" borderId="15" xfId="2" applyFont="1" applyFill="1" applyBorder="1" applyAlignment="1">
      <alignment horizontal="center" vertical="center"/>
    </xf>
    <xf numFmtId="164" fontId="3" fillId="2" borderId="0" xfId="1" applyFont="1" applyFill="1" applyAlignment="1">
      <alignment horizontal="justify" vertical="center"/>
    </xf>
    <xf numFmtId="37" fontId="21" fillId="2" borderId="0" xfId="0" applyNumberFormat="1" applyFont="1" applyFill="1" applyAlignment="1" applyProtection="1">
      <alignment vertical="center"/>
    </xf>
    <xf numFmtId="41" fontId="9" fillId="2" borderId="0" xfId="4" applyFont="1" applyFill="1" applyAlignment="1" applyProtection="1">
      <alignment vertical="center"/>
    </xf>
    <xf numFmtId="41" fontId="9" fillId="2" borderId="0" xfId="4" applyFont="1" applyFill="1" applyAlignment="1">
      <alignment vertical="center"/>
    </xf>
    <xf numFmtId="164" fontId="11" fillId="2" borderId="0" xfId="1" applyFont="1" applyFill="1" applyAlignment="1">
      <alignment vertical="center"/>
    </xf>
    <xf numFmtId="0" fontId="22" fillId="2" borderId="0" xfId="0" applyFont="1" applyFill="1" applyAlignment="1">
      <alignment vertical="center"/>
    </xf>
    <xf numFmtId="37" fontId="17" fillId="2" borderId="3" xfId="2" applyFont="1" applyFill="1" applyBorder="1" applyAlignment="1">
      <alignment horizontal="center" vertical="center"/>
    </xf>
    <xf numFmtId="37" fontId="21" fillId="2" borderId="0" xfId="0" applyNumberFormat="1" applyFont="1" applyFill="1" applyAlignment="1" applyProtection="1">
      <alignment horizontal="center" vertical="center"/>
    </xf>
    <xf numFmtId="0" fontId="24" fillId="2" borderId="4" xfId="0" applyFont="1" applyFill="1" applyBorder="1" applyAlignment="1">
      <alignment horizontal="left" vertical="center" indent="2"/>
    </xf>
    <xf numFmtId="0" fontId="28" fillId="2" borderId="0" xfId="0" applyFont="1" applyFill="1" applyAlignment="1">
      <alignment vertical="center"/>
    </xf>
    <xf numFmtId="41" fontId="9" fillId="2" borderId="1" xfId="4" applyFont="1" applyFill="1" applyBorder="1" applyAlignment="1" applyProtection="1">
      <alignment vertical="center"/>
    </xf>
    <xf numFmtId="41" fontId="9" fillId="2" borderId="0" xfId="4" applyFont="1" applyFill="1" applyBorder="1" applyAlignment="1" applyProtection="1">
      <alignment vertical="center"/>
    </xf>
    <xf numFmtId="41" fontId="10" fillId="2" borderId="0" xfId="4" applyFont="1" applyFill="1" applyBorder="1" applyAlignment="1" applyProtection="1">
      <alignment vertical="center"/>
    </xf>
    <xf numFmtId="41" fontId="10" fillId="2" borderId="20" xfId="4" applyFont="1" applyFill="1" applyBorder="1" applyAlignment="1" applyProtection="1">
      <alignment vertical="center"/>
    </xf>
    <xf numFmtId="37" fontId="10" fillId="2" borderId="0" xfId="0" applyNumberFormat="1" applyFont="1" applyFill="1" applyAlignment="1" applyProtection="1">
      <alignment vertical="center" wrapText="1"/>
    </xf>
    <xf numFmtId="37" fontId="10" fillId="2" borderId="0" xfId="0" applyNumberFormat="1" applyFont="1" applyFill="1" applyAlignment="1" applyProtection="1">
      <alignment vertical="center"/>
    </xf>
    <xf numFmtId="165" fontId="9" fillId="2" borderId="0" xfId="5" applyNumberFormat="1" applyFont="1" applyFill="1" applyAlignment="1">
      <alignment vertical="center"/>
    </xf>
    <xf numFmtId="165" fontId="21" fillId="2" borderId="0" xfId="5" applyNumberFormat="1" applyFont="1" applyFill="1" applyAlignment="1" applyProtection="1">
      <alignment vertical="center"/>
    </xf>
    <xf numFmtId="165" fontId="8" fillId="2" borderId="0" xfId="5" applyNumberFormat="1" applyFont="1" applyFill="1" applyAlignment="1" applyProtection="1">
      <alignment horizontal="center" vertical="center"/>
    </xf>
    <xf numFmtId="165" fontId="23" fillId="3" borderId="17" xfId="5" applyNumberFormat="1" applyFont="1" applyFill="1" applyBorder="1" applyAlignment="1" applyProtection="1">
      <alignment horizontal="center" vertical="center" wrapText="1"/>
    </xf>
    <xf numFmtId="165" fontId="9" fillId="2" borderId="0" xfId="5" applyNumberFormat="1" applyFont="1" applyFill="1" applyBorder="1" applyAlignment="1" applyProtection="1">
      <alignment vertical="center"/>
    </xf>
    <xf numFmtId="165" fontId="10" fillId="2" borderId="20" xfId="5" applyNumberFormat="1" applyFont="1" applyFill="1" applyBorder="1" applyAlignment="1" applyProtection="1">
      <alignment vertical="center"/>
    </xf>
    <xf numFmtId="165" fontId="9" fillId="2" borderId="0" xfId="5" applyNumberFormat="1" applyFont="1" applyFill="1" applyAlignment="1" applyProtection="1">
      <alignment vertical="center"/>
    </xf>
    <xf numFmtId="165" fontId="9" fillId="2" borderId="0" xfId="5" applyNumberFormat="1" applyFont="1" applyFill="1" applyAlignment="1" applyProtection="1">
      <alignment vertical="center" wrapText="1"/>
    </xf>
    <xf numFmtId="41" fontId="21" fillId="2" borderId="0" xfId="4" applyFont="1" applyFill="1" applyAlignment="1" applyProtection="1">
      <alignment vertical="center"/>
    </xf>
    <xf numFmtId="41" fontId="8" fillId="2" borderId="0" xfId="4" applyFont="1" applyFill="1" applyAlignment="1" applyProtection="1">
      <alignment horizontal="center" vertical="center"/>
    </xf>
    <xf numFmtId="41" fontId="23" fillId="3" borderId="17" xfId="4" applyFont="1" applyFill="1" applyBorder="1" applyAlignment="1" applyProtection="1">
      <alignment horizontal="center" vertical="center" wrapText="1"/>
    </xf>
    <xf numFmtId="41" fontId="11" fillId="2" borderId="0" xfId="4" applyFont="1" applyFill="1" applyAlignment="1">
      <alignment vertical="center"/>
    </xf>
    <xf numFmtId="41" fontId="9" fillId="2" borderId="0" xfId="4" applyFont="1" applyFill="1" applyAlignment="1" applyProtection="1">
      <alignment vertical="center" wrapText="1"/>
    </xf>
    <xf numFmtId="166" fontId="9" fillId="2" borderId="0" xfId="4" applyNumberFormat="1" applyFont="1" applyFill="1" applyAlignment="1">
      <alignment vertical="center"/>
    </xf>
    <xf numFmtId="166" fontId="21" fillId="2" borderId="0" xfId="4" applyNumberFormat="1" applyFont="1" applyFill="1" applyAlignment="1" applyProtection="1">
      <alignment vertical="center"/>
    </xf>
    <xf numFmtId="166" fontId="8" fillId="2" borderId="0" xfId="4" applyNumberFormat="1" applyFont="1" applyFill="1" applyAlignment="1" applyProtection="1">
      <alignment horizontal="center" vertical="center"/>
    </xf>
    <xf numFmtId="166" fontId="23" fillId="3" borderId="17" xfId="4" applyNumberFormat="1" applyFont="1" applyFill="1" applyBorder="1" applyAlignment="1" applyProtection="1">
      <alignment horizontal="center" vertical="center" wrapText="1"/>
    </xf>
    <xf numFmtId="166" fontId="9" fillId="2" borderId="0" xfId="4" applyNumberFormat="1" applyFont="1" applyFill="1" applyBorder="1" applyAlignment="1" applyProtection="1">
      <alignment vertical="center"/>
    </xf>
    <xf numFmtId="166" fontId="10" fillId="2" borderId="20" xfId="4" applyNumberFormat="1" applyFont="1" applyFill="1" applyBorder="1" applyAlignment="1" applyProtection="1">
      <alignment vertical="center"/>
    </xf>
    <xf numFmtId="166" fontId="9" fillId="2" borderId="0" xfId="4" applyNumberFormat="1" applyFont="1" applyFill="1" applyAlignment="1" applyProtection="1">
      <alignment vertical="center"/>
    </xf>
    <xf numFmtId="166" fontId="11" fillId="2" borderId="0" xfId="4" applyNumberFormat="1" applyFont="1" applyFill="1" applyAlignment="1">
      <alignment vertical="center"/>
    </xf>
    <xf numFmtId="166" fontId="9" fillId="2" borderId="0" xfId="4" applyNumberFormat="1" applyFont="1" applyFill="1" applyAlignment="1" applyProtection="1">
      <alignment vertical="center" wrapText="1"/>
    </xf>
    <xf numFmtId="41" fontId="23" fillId="3" borderId="17" xfId="4" quotePrefix="1" applyFont="1" applyFill="1" applyBorder="1" applyAlignment="1" applyProtection="1">
      <alignment horizontal="center" vertical="center" wrapText="1"/>
    </xf>
    <xf numFmtId="41" fontId="23" fillId="3" borderId="18" xfId="4" quotePrefix="1" applyFont="1" applyFill="1" applyBorder="1" applyAlignment="1" applyProtection="1">
      <alignment horizontal="center" vertical="center" wrapText="1"/>
    </xf>
    <xf numFmtId="166" fontId="23" fillId="3" borderId="19" xfId="4" applyNumberFormat="1" applyFont="1" applyFill="1" applyBorder="1" applyAlignment="1" applyProtection="1">
      <alignment horizontal="center" vertical="center" wrapText="1"/>
    </xf>
    <xf numFmtId="166" fontId="9" fillId="2" borderId="2" xfId="4" applyNumberFormat="1" applyFont="1" applyFill="1" applyBorder="1" applyAlignment="1" applyProtection="1">
      <alignment vertical="center"/>
    </xf>
    <xf numFmtId="166" fontId="10" fillId="2" borderId="10" xfId="4" applyNumberFormat="1" applyFont="1" applyFill="1" applyBorder="1" applyAlignment="1" applyProtection="1">
      <alignment vertical="center"/>
    </xf>
    <xf numFmtId="165" fontId="10" fillId="2" borderId="0" xfId="5" applyNumberFormat="1" applyFont="1" applyFill="1" applyBorder="1" applyAlignment="1" applyProtection="1">
      <alignment vertical="center"/>
    </xf>
    <xf numFmtId="166" fontId="10" fillId="2" borderId="0" xfId="4" applyNumberFormat="1" applyFont="1" applyFill="1" applyBorder="1" applyAlignment="1" applyProtection="1">
      <alignment vertical="center"/>
    </xf>
    <xf numFmtId="0" fontId="10" fillId="2" borderId="0" xfId="0" applyNumberFormat="1" applyFont="1" applyFill="1" applyBorder="1" applyAlignment="1" applyProtection="1">
      <alignment horizontal="center" vertical="center"/>
    </xf>
    <xf numFmtId="37" fontId="10" fillId="2" borderId="0" xfId="0" applyNumberFormat="1" applyFont="1" applyFill="1" applyBorder="1" applyAlignment="1" applyProtection="1">
      <alignment horizontal="center" vertical="center" wrapText="1"/>
    </xf>
    <xf numFmtId="0" fontId="9" fillId="2" borderId="0" xfId="0" applyFont="1" applyFill="1" applyAlignment="1">
      <alignment horizontal="center" vertical="center"/>
    </xf>
    <xf numFmtId="41" fontId="10" fillId="2" borderId="0" xfId="4" applyFont="1" applyFill="1" applyBorder="1" applyAlignment="1" applyProtection="1">
      <alignment horizontal="center" vertical="center"/>
    </xf>
    <xf numFmtId="164" fontId="11" fillId="2" borderId="0" xfId="1" applyFont="1" applyFill="1" applyAlignment="1">
      <alignment horizontal="center" vertical="center"/>
    </xf>
    <xf numFmtId="37" fontId="9" fillId="2" borderId="0" xfId="0" applyNumberFormat="1" applyFont="1" applyFill="1" applyAlignment="1" applyProtection="1">
      <alignment horizontal="center" vertical="center" wrapText="1"/>
    </xf>
    <xf numFmtId="41" fontId="11" fillId="2" borderId="24" xfId="4" applyFont="1" applyFill="1" applyBorder="1" applyAlignment="1" applyProtection="1">
      <alignment horizontal="center" vertical="center"/>
    </xf>
    <xf numFmtId="41" fontId="23" fillId="2" borderId="25" xfId="4" applyFont="1" applyFill="1" applyBorder="1" applyAlignment="1" applyProtection="1">
      <alignment horizontal="center" vertical="center"/>
    </xf>
    <xf numFmtId="14" fontId="11" fillId="2" borderId="0" xfId="3" applyNumberFormat="1" applyFont="1" applyFill="1" applyAlignment="1" applyProtection="1">
      <alignment horizontal="center" vertical="center"/>
    </xf>
    <xf numFmtId="41" fontId="10" fillId="2" borderId="26" xfId="4" applyFont="1" applyFill="1" applyBorder="1" applyAlignment="1" applyProtection="1">
      <alignment vertical="center"/>
    </xf>
    <xf numFmtId="17" fontId="3" fillId="2" borderId="11" xfId="3" quotePrefix="1" applyNumberFormat="1" applyFont="1" applyFill="1" applyBorder="1" applyAlignment="1" applyProtection="1">
      <alignment horizontal="center" vertical="center"/>
    </xf>
    <xf numFmtId="164" fontId="13" fillId="2" borderId="0" xfId="1" applyFont="1" applyFill="1" applyAlignment="1">
      <alignment vertical="center" wrapText="1"/>
    </xf>
    <xf numFmtId="164" fontId="15" fillId="2" borderId="0" xfId="1" applyFont="1" applyFill="1" applyAlignment="1">
      <alignment vertical="center" wrapText="1"/>
    </xf>
    <xf numFmtId="164" fontId="19" fillId="2" borderId="0" xfId="1" applyFont="1" applyFill="1" applyAlignment="1">
      <alignment horizontal="left" vertical="center"/>
    </xf>
    <xf numFmtId="164" fontId="19" fillId="2" borderId="0" xfId="1" applyFont="1" applyFill="1" applyAlignment="1">
      <alignment vertical="center"/>
    </xf>
    <xf numFmtId="164" fontId="1" fillId="2" borderId="0" xfId="1" applyFont="1" applyFill="1" applyAlignment="1">
      <alignment horizontal="left" vertical="center" wrapText="1"/>
    </xf>
    <xf numFmtId="37" fontId="17" fillId="2" borderId="3" xfId="2" applyFont="1" applyFill="1" applyBorder="1" applyAlignment="1">
      <alignment horizontal="center" vertical="center" wrapText="1"/>
    </xf>
    <xf numFmtId="37" fontId="17" fillId="2" borderId="0" xfId="2" applyFont="1" applyFill="1" applyBorder="1" applyAlignment="1">
      <alignment horizontal="center" vertical="center" wrapText="1"/>
    </xf>
    <xf numFmtId="37" fontId="5" fillId="2" borderId="13" xfId="2" applyFont="1" applyFill="1" applyBorder="1" applyAlignment="1">
      <alignment horizontal="left" vertical="center" wrapText="1" indent="3"/>
    </xf>
    <xf numFmtId="37" fontId="5" fillId="2" borderId="15" xfId="2" applyFont="1" applyFill="1" applyBorder="1" applyAlignment="1">
      <alignment horizontal="left" vertical="center" wrapText="1" indent="3"/>
    </xf>
    <xf numFmtId="164" fontId="12" fillId="2" borderId="0" xfId="1" applyFont="1" applyFill="1" applyAlignment="1">
      <alignment horizontal="center" vertical="center"/>
    </xf>
    <xf numFmtId="164" fontId="13" fillId="2" borderId="0" xfId="1" applyFont="1" applyFill="1" applyAlignment="1">
      <alignment horizontal="center" vertical="center" wrapText="1"/>
    </xf>
    <xf numFmtId="164" fontId="25" fillId="2" borderId="0" xfId="1" applyFont="1" applyFill="1" applyBorder="1" applyAlignment="1">
      <alignment horizontal="justify" vertical="center" wrapText="1"/>
    </xf>
    <xf numFmtId="37" fontId="17" fillId="2" borderId="5" xfId="2" applyFont="1" applyFill="1" applyBorder="1" applyAlignment="1">
      <alignment horizontal="center" vertical="center"/>
    </xf>
    <xf numFmtId="37" fontId="17" fillId="2" borderId="3" xfId="2" applyFont="1" applyFill="1" applyBorder="1" applyAlignment="1">
      <alignment horizontal="center" vertical="center"/>
    </xf>
    <xf numFmtId="37" fontId="3" fillId="2" borderId="16" xfId="2" applyFont="1" applyFill="1" applyBorder="1" applyAlignment="1">
      <alignment horizontal="justify" vertical="center" wrapText="1"/>
    </xf>
    <xf numFmtId="37" fontId="3" fillId="2" borderId="15" xfId="2" applyFont="1" applyFill="1" applyBorder="1" applyAlignment="1">
      <alignment horizontal="justify" vertical="center" wrapText="1"/>
    </xf>
    <xf numFmtId="37" fontId="3" fillId="2" borderId="14" xfId="2" applyFont="1" applyFill="1" applyBorder="1" applyAlignment="1">
      <alignment horizontal="justify" vertical="center" wrapText="1"/>
    </xf>
    <xf numFmtId="37" fontId="3" fillId="2" borderId="13" xfId="2" applyFont="1" applyFill="1" applyBorder="1" applyAlignment="1">
      <alignment horizontal="justify" vertical="center" wrapText="1"/>
    </xf>
    <xf numFmtId="37" fontId="3" fillId="2" borderId="16" xfId="2" applyFont="1" applyFill="1" applyBorder="1" applyAlignment="1">
      <alignment horizontal="left" vertical="center" wrapText="1"/>
    </xf>
    <xf numFmtId="37" fontId="3" fillId="2" borderId="15" xfId="2" applyFont="1" applyFill="1" applyBorder="1" applyAlignment="1">
      <alignment horizontal="left" vertical="center" wrapText="1"/>
    </xf>
    <xf numFmtId="164" fontId="19" fillId="2" borderId="0" xfId="1" applyFont="1" applyFill="1" applyAlignment="1">
      <alignment horizontal="center" vertical="center"/>
    </xf>
    <xf numFmtId="0" fontId="10" fillId="2" borderId="6" xfId="0" applyNumberFormat="1" applyFont="1" applyFill="1" applyBorder="1" applyAlignment="1" applyProtection="1">
      <alignment horizontal="center" vertical="center"/>
    </xf>
    <xf numFmtId="0" fontId="10" fillId="2" borderId="0" xfId="0" applyNumberFormat="1" applyFont="1" applyFill="1" applyAlignment="1" applyProtection="1">
      <alignment horizontal="center" vertical="center"/>
    </xf>
    <xf numFmtId="0" fontId="10" fillId="2" borderId="20" xfId="0" applyNumberFormat="1" applyFont="1" applyFill="1" applyBorder="1" applyAlignment="1" applyProtection="1">
      <alignment horizontal="center" vertical="center"/>
    </xf>
    <xf numFmtId="37" fontId="10" fillId="2" borderId="7" xfId="0" applyNumberFormat="1" applyFont="1" applyFill="1" applyBorder="1" applyAlignment="1" applyProtection="1">
      <alignment horizontal="center" vertical="center" wrapText="1"/>
    </xf>
    <xf numFmtId="37" fontId="10" fillId="2" borderId="2" xfId="0" applyNumberFormat="1" applyFont="1" applyFill="1" applyBorder="1" applyAlignment="1" applyProtection="1">
      <alignment horizontal="center" vertical="center" wrapText="1"/>
    </xf>
    <xf numFmtId="37" fontId="10" fillId="2" borderId="10" xfId="0" applyNumberFormat="1" applyFont="1" applyFill="1" applyBorder="1" applyAlignment="1" applyProtection="1">
      <alignment horizontal="center" vertical="center" wrapText="1"/>
    </xf>
    <xf numFmtId="37" fontId="29" fillId="2" borderId="0" xfId="0" applyNumberFormat="1" applyFont="1" applyFill="1" applyAlignment="1" applyProtection="1">
      <alignment horizontal="center" vertical="center"/>
    </xf>
    <xf numFmtId="17" fontId="17" fillId="2" borderId="0" xfId="0" applyNumberFormat="1" applyFont="1" applyFill="1" applyAlignment="1" applyProtection="1">
      <alignment horizontal="center" vertical="center"/>
    </xf>
    <xf numFmtId="37" fontId="10" fillId="3" borderId="6" xfId="0" applyNumberFormat="1" applyFont="1" applyFill="1" applyBorder="1" applyAlignment="1" applyProtection="1">
      <alignment horizontal="center" vertical="center" wrapText="1"/>
    </xf>
    <xf numFmtId="37" fontId="10" fillId="3" borderId="17" xfId="0" applyNumberFormat="1" applyFont="1" applyFill="1" applyBorder="1" applyAlignment="1" applyProtection="1">
      <alignment horizontal="center" vertical="center" wrapText="1"/>
    </xf>
    <xf numFmtId="164" fontId="10" fillId="3" borderId="22" xfId="0" applyNumberFormat="1" applyFont="1" applyFill="1" applyBorder="1" applyAlignment="1" applyProtection="1">
      <alignment horizontal="center" vertical="center" wrapText="1"/>
    </xf>
    <xf numFmtId="164" fontId="10" fillId="3" borderId="23" xfId="0" applyNumberFormat="1" applyFont="1" applyFill="1" applyBorder="1" applyAlignment="1" applyProtection="1">
      <alignment horizontal="center" vertical="center" wrapText="1"/>
    </xf>
    <xf numFmtId="37" fontId="10" fillId="3" borderId="8" xfId="0" applyNumberFormat="1" applyFont="1" applyFill="1" applyBorder="1" applyAlignment="1" applyProtection="1">
      <alignment horizontal="center" vertical="center"/>
    </xf>
    <xf numFmtId="37" fontId="10" fillId="3" borderId="9" xfId="0" applyNumberFormat="1" applyFont="1" applyFill="1" applyBorder="1" applyAlignment="1" applyProtection="1">
      <alignment horizontal="center" vertical="center"/>
    </xf>
    <xf numFmtId="37" fontId="10" fillId="3" borderId="21" xfId="0" applyNumberFormat="1" applyFont="1" applyFill="1" applyBorder="1" applyAlignment="1" applyProtection="1">
      <alignment horizontal="center" vertical="center"/>
    </xf>
    <xf numFmtId="37" fontId="3" fillId="2" borderId="16" xfId="2" applyFont="1" applyFill="1" applyBorder="1" applyAlignment="1">
      <alignment horizontal="left" vertical="center" wrapText="1" indent="1"/>
    </xf>
    <xf numFmtId="37" fontId="3" fillId="2" borderId="15" xfId="2" applyFont="1" applyFill="1" applyBorder="1" applyAlignment="1">
      <alignment horizontal="left" vertical="center" wrapText="1" indent="1"/>
    </xf>
    <xf numFmtId="37" fontId="3" fillId="2" borderId="14" xfId="2" applyFont="1" applyFill="1" applyBorder="1" applyAlignment="1">
      <alignment horizontal="left" vertical="center" wrapText="1" indent="1"/>
    </xf>
    <xf numFmtId="37" fontId="3" fillId="2" borderId="13" xfId="2" applyFont="1" applyFill="1" applyBorder="1" applyAlignment="1">
      <alignment horizontal="left" vertical="center" wrapText="1" indent="1"/>
    </xf>
  </cellXfs>
  <cellStyles count="6">
    <cellStyle name="Hipervínculo" xfId="3" builtinId="8"/>
    <cellStyle name="Millares [0]" xfId="4" builtinId="6"/>
    <cellStyle name="Normal" xfId="0" builtinId="0"/>
    <cellStyle name="Normal_Cartera dic 2000" xfId="2" xr:uid="{00000000-0005-0000-0000-000003000000}"/>
    <cellStyle name="Normal_Licencias dic 1996" xfId="1" xr:uid="{00000000-0005-0000-0000-000004000000}"/>
    <cellStyle name="Porcentaje" xfId="5" builtinId="5"/>
  </cellStyles>
  <dxfs count="581">
    <dxf>
      <fill>
        <patternFill>
          <bgColor theme="7" tint="-0.24994659260841701"/>
        </patternFill>
      </fill>
    </dxf>
    <dxf>
      <fill>
        <patternFill>
          <bgColor rgb="FFFFC000"/>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rgb="FFFFC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rgb="FFFFC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rgb="FFFFC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rgb="FFFFC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rgb="FFFFC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rgb="FFFFC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rgb="FFFFC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rgb="FFFFC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rgb="FFFFC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rgb="FFFFC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rgb="FFFFC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rgb="FFFFC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rgb="FFFFC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rgb="FFFFC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rgb="FFFFC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rgb="FFFFC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rgb="FFFFC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rgb="FFFFC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rgb="FFFFC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2" Type="http://schemas.openxmlformats.org/officeDocument/2006/relationships/hyperlink" Target="#Indice!A1"/><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hyperlink" Target="#Indice!A1"/><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2" Type="http://schemas.openxmlformats.org/officeDocument/2006/relationships/hyperlink" Target="#Indice!A1"/><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hyperlink" Target="#Indice!A1"/><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2" Type="http://schemas.openxmlformats.org/officeDocument/2006/relationships/hyperlink" Target="#Indice!A1"/><Relationship Id="rId1" Type="http://schemas.openxmlformats.org/officeDocument/2006/relationships/image" Target="../media/image1.jpeg"/></Relationships>
</file>

<file path=xl/drawings/_rels/drawing15.xml.rels><?xml version="1.0" encoding="UTF-8" standalone="yes"?>
<Relationships xmlns="http://schemas.openxmlformats.org/package/2006/relationships"><Relationship Id="rId2" Type="http://schemas.openxmlformats.org/officeDocument/2006/relationships/hyperlink" Target="#Indice!A1"/><Relationship Id="rId1" Type="http://schemas.openxmlformats.org/officeDocument/2006/relationships/image" Target="../media/image1.jpeg"/></Relationships>
</file>

<file path=xl/drawings/_rels/drawing16.xml.rels><?xml version="1.0" encoding="UTF-8" standalone="yes"?>
<Relationships xmlns="http://schemas.openxmlformats.org/package/2006/relationships"><Relationship Id="rId2" Type="http://schemas.openxmlformats.org/officeDocument/2006/relationships/hyperlink" Target="#Indice!A1"/><Relationship Id="rId1" Type="http://schemas.openxmlformats.org/officeDocument/2006/relationships/image" Target="../media/image1.jpeg"/></Relationships>
</file>

<file path=xl/drawings/_rels/drawing17.xml.rels><?xml version="1.0" encoding="UTF-8" standalone="yes"?>
<Relationships xmlns="http://schemas.openxmlformats.org/package/2006/relationships"><Relationship Id="rId2" Type="http://schemas.openxmlformats.org/officeDocument/2006/relationships/hyperlink" Target="#Indice!A1"/><Relationship Id="rId1" Type="http://schemas.openxmlformats.org/officeDocument/2006/relationships/image" Target="../media/image1.jpeg"/></Relationships>
</file>

<file path=xl/drawings/_rels/drawing18.xml.rels><?xml version="1.0" encoding="UTF-8" standalone="yes"?>
<Relationships xmlns="http://schemas.openxmlformats.org/package/2006/relationships"><Relationship Id="rId2" Type="http://schemas.openxmlformats.org/officeDocument/2006/relationships/hyperlink" Target="#Indice!A1"/><Relationship Id="rId1" Type="http://schemas.openxmlformats.org/officeDocument/2006/relationships/image" Target="../media/image1.jpeg"/></Relationships>
</file>

<file path=xl/drawings/_rels/drawing19.xml.rels><?xml version="1.0" encoding="UTF-8" standalone="yes"?>
<Relationships xmlns="http://schemas.openxmlformats.org/package/2006/relationships"><Relationship Id="rId2" Type="http://schemas.openxmlformats.org/officeDocument/2006/relationships/hyperlink" Target="#Indice!A1"/><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0.xml.rels><?xml version="1.0" encoding="UTF-8" standalone="yes"?>
<Relationships xmlns="http://schemas.openxmlformats.org/package/2006/relationships"><Relationship Id="rId2" Type="http://schemas.openxmlformats.org/officeDocument/2006/relationships/hyperlink" Target="#Indice!A1"/><Relationship Id="rId1" Type="http://schemas.openxmlformats.org/officeDocument/2006/relationships/image" Target="../media/image1.jpeg"/></Relationships>
</file>

<file path=xl/drawings/_rels/drawing21.xml.rels><?xml version="1.0" encoding="UTF-8" standalone="yes"?>
<Relationships xmlns="http://schemas.openxmlformats.org/package/2006/relationships"><Relationship Id="rId3" Type="http://schemas.openxmlformats.org/officeDocument/2006/relationships/hyperlink" Target="#Indice!A1"/><Relationship Id="rId2" Type="http://schemas.openxmlformats.org/officeDocument/2006/relationships/image" Target="../media/image2.png"/><Relationship Id="rId1" Type="http://schemas.openxmlformats.org/officeDocument/2006/relationships/image" Target="../media/image1.jpeg"/></Relationships>
</file>

<file path=xl/drawings/_rels/drawing22.xml.rels><?xml version="1.0" encoding="UTF-8" standalone="yes"?>
<Relationships xmlns="http://schemas.openxmlformats.org/package/2006/relationships"><Relationship Id="rId2" Type="http://schemas.openxmlformats.org/officeDocument/2006/relationships/hyperlink" Target="#Indice!A1"/><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hyperlink" Target="#Indice!A1"/><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2" Type="http://schemas.openxmlformats.org/officeDocument/2006/relationships/hyperlink" Target="#Indice!A1"/><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2" Type="http://schemas.openxmlformats.org/officeDocument/2006/relationships/hyperlink" Target="#Indice!A1"/><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2" Type="http://schemas.openxmlformats.org/officeDocument/2006/relationships/hyperlink" Target="#Indice!A1"/><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hyperlink" Target="#Indice!A1"/><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2" Type="http://schemas.openxmlformats.org/officeDocument/2006/relationships/hyperlink" Target="#Indice!A1"/><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hyperlink" Target="#Indice!A1"/><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0</xdr:colOff>
      <xdr:row>40</xdr:row>
      <xdr:rowOff>137160</xdr:rowOff>
    </xdr:from>
    <xdr:to>
      <xdr:col>1</xdr:col>
      <xdr:colOff>601980</xdr:colOff>
      <xdr:row>41</xdr:row>
      <xdr:rowOff>22860</xdr:rowOff>
    </xdr:to>
    <xdr:pic>
      <xdr:nvPicPr>
        <xdr:cNvPr id="2" name="Picture 41" descr="pie">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968240"/>
          <a:ext cx="960120" cy="45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335280</xdr:colOff>
      <xdr:row>1</xdr:row>
      <xdr:rowOff>141562</xdr:rowOff>
    </xdr:from>
    <xdr:to>
      <xdr:col>1</xdr:col>
      <xdr:colOff>1798320</xdr:colOff>
      <xdr:row>4</xdr:row>
      <xdr:rowOff>76503</xdr:rowOff>
    </xdr:to>
    <xdr:pic>
      <xdr:nvPicPr>
        <xdr:cNvPr id="4" name="Imagen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5280" y="286342"/>
          <a:ext cx="1821180" cy="575021"/>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70</xdr:row>
      <xdr:rowOff>0</xdr:rowOff>
    </xdr:from>
    <xdr:to>
      <xdr:col>1</xdr:col>
      <xdr:colOff>655320</xdr:colOff>
      <xdr:row>70</xdr:row>
      <xdr:rowOff>45720</xdr:rowOff>
    </xdr:to>
    <xdr:pic>
      <xdr:nvPicPr>
        <xdr:cNvPr id="2" name="Picture 41" descr="pie">
          <a:extLst>
            <a:ext uri="{FF2B5EF4-FFF2-40B4-BE49-F238E27FC236}">
              <a16:creationId xmlns:a16="http://schemas.microsoft.com/office/drawing/2014/main" id="{00000000-0008-0000-09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3868400"/>
          <a:ext cx="922020" cy="45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16</xdr:col>
      <xdr:colOff>236220</xdr:colOff>
      <xdr:row>2</xdr:row>
      <xdr:rowOff>0</xdr:rowOff>
    </xdr:from>
    <xdr:to>
      <xdr:col>16</xdr:col>
      <xdr:colOff>776220</xdr:colOff>
      <xdr:row>2</xdr:row>
      <xdr:rowOff>160020</xdr:rowOff>
    </xdr:to>
    <xdr:sp macro="" textlink="">
      <xdr:nvSpPr>
        <xdr:cNvPr id="3" name="Rectángulo redondeado 2">
          <a:hlinkClick xmlns:r="http://schemas.openxmlformats.org/officeDocument/2006/relationships" r:id="rId2"/>
          <a:extLst>
            <a:ext uri="{FF2B5EF4-FFF2-40B4-BE49-F238E27FC236}">
              <a16:creationId xmlns:a16="http://schemas.microsoft.com/office/drawing/2014/main" id="{00000000-0008-0000-0900-000003000000}"/>
            </a:ext>
          </a:extLst>
        </xdr:cNvPr>
        <xdr:cNvSpPr/>
      </xdr:nvSpPr>
      <xdr:spPr>
        <a:xfrm>
          <a:off x="13296900" y="502920"/>
          <a:ext cx="540000" cy="160020"/>
        </a:xfrm>
        <a:prstGeom prst="roundRect">
          <a:avLst/>
        </a:prstGeom>
        <a:solidFill>
          <a:schemeClr val="accent1">
            <a:lumMod val="20000"/>
            <a:lumOff val="80000"/>
          </a:schemeClr>
        </a:solidFill>
        <a:ln w="9525">
          <a:prstDash val="sysDash"/>
        </a:ln>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ctr"/>
          <a:r>
            <a:rPr lang="es-CL" sz="700" b="1">
              <a:latin typeface="Verdana" panose="020B0604030504040204" pitchFamily="34" charset="0"/>
              <a:ea typeface="Verdana" panose="020B0604030504040204" pitchFamily="34" charset="0"/>
            </a:rPr>
            <a:t>Indice</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70</xdr:row>
      <xdr:rowOff>0</xdr:rowOff>
    </xdr:from>
    <xdr:to>
      <xdr:col>1</xdr:col>
      <xdr:colOff>655320</xdr:colOff>
      <xdr:row>70</xdr:row>
      <xdr:rowOff>45720</xdr:rowOff>
    </xdr:to>
    <xdr:pic>
      <xdr:nvPicPr>
        <xdr:cNvPr id="2" name="Picture 41" descr="pie">
          <a:extLst>
            <a:ext uri="{FF2B5EF4-FFF2-40B4-BE49-F238E27FC236}">
              <a16:creationId xmlns:a16="http://schemas.microsoft.com/office/drawing/2014/main" id="{00000000-0008-0000-0A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3868400"/>
          <a:ext cx="922020" cy="45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16</xdr:col>
      <xdr:colOff>213360</xdr:colOff>
      <xdr:row>2</xdr:row>
      <xdr:rowOff>0</xdr:rowOff>
    </xdr:from>
    <xdr:to>
      <xdr:col>16</xdr:col>
      <xdr:colOff>753360</xdr:colOff>
      <xdr:row>2</xdr:row>
      <xdr:rowOff>160020</xdr:rowOff>
    </xdr:to>
    <xdr:sp macro="" textlink="">
      <xdr:nvSpPr>
        <xdr:cNvPr id="3" name="Rectángulo redondeado 2">
          <a:hlinkClick xmlns:r="http://schemas.openxmlformats.org/officeDocument/2006/relationships" r:id="rId2"/>
          <a:extLst>
            <a:ext uri="{FF2B5EF4-FFF2-40B4-BE49-F238E27FC236}">
              <a16:creationId xmlns:a16="http://schemas.microsoft.com/office/drawing/2014/main" id="{00000000-0008-0000-0A00-000003000000}"/>
            </a:ext>
          </a:extLst>
        </xdr:cNvPr>
        <xdr:cNvSpPr/>
      </xdr:nvSpPr>
      <xdr:spPr>
        <a:xfrm>
          <a:off x="13274040" y="502920"/>
          <a:ext cx="540000" cy="160020"/>
        </a:xfrm>
        <a:prstGeom prst="roundRect">
          <a:avLst/>
        </a:prstGeom>
        <a:solidFill>
          <a:schemeClr val="accent1">
            <a:lumMod val="20000"/>
            <a:lumOff val="80000"/>
          </a:schemeClr>
        </a:solidFill>
        <a:ln w="9525">
          <a:prstDash val="sysDash"/>
        </a:ln>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ctr"/>
          <a:r>
            <a:rPr lang="es-CL" sz="700" b="1">
              <a:latin typeface="Verdana" panose="020B0604030504040204" pitchFamily="34" charset="0"/>
              <a:ea typeface="Verdana" panose="020B0604030504040204" pitchFamily="34" charset="0"/>
            </a:rPr>
            <a:t>Indice</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0</xdr:colOff>
      <xdr:row>70</xdr:row>
      <xdr:rowOff>0</xdr:rowOff>
    </xdr:from>
    <xdr:to>
      <xdr:col>1</xdr:col>
      <xdr:colOff>655320</xdr:colOff>
      <xdr:row>70</xdr:row>
      <xdr:rowOff>45720</xdr:rowOff>
    </xdr:to>
    <xdr:pic>
      <xdr:nvPicPr>
        <xdr:cNvPr id="2" name="Picture 41" descr="pie">
          <a:extLst>
            <a:ext uri="{FF2B5EF4-FFF2-40B4-BE49-F238E27FC236}">
              <a16:creationId xmlns:a16="http://schemas.microsoft.com/office/drawing/2014/main" id="{00000000-0008-0000-0B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3868400"/>
          <a:ext cx="922020" cy="45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16</xdr:col>
      <xdr:colOff>243840</xdr:colOff>
      <xdr:row>2</xdr:row>
      <xdr:rowOff>0</xdr:rowOff>
    </xdr:from>
    <xdr:to>
      <xdr:col>16</xdr:col>
      <xdr:colOff>783840</xdr:colOff>
      <xdr:row>2</xdr:row>
      <xdr:rowOff>160020</xdr:rowOff>
    </xdr:to>
    <xdr:sp macro="" textlink="">
      <xdr:nvSpPr>
        <xdr:cNvPr id="3" name="Rectángulo redondeado 2">
          <a:hlinkClick xmlns:r="http://schemas.openxmlformats.org/officeDocument/2006/relationships" r:id="rId2"/>
          <a:extLst>
            <a:ext uri="{FF2B5EF4-FFF2-40B4-BE49-F238E27FC236}">
              <a16:creationId xmlns:a16="http://schemas.microsoft.com/office/drawing/2014/main" id="{00000000-0008-0000-0B00-000003000000}"/>
            </a:ext>
          </a:extLst>
        </xdr:cNvPr>
        <xdr:cNvSpPr/>
      </xdr:nvSpPr>
      <xdr:spPr>
        <a:xfrm>
          <a:off x="13304520" y="502920"/>
          <a:ext cx="540000" cy="160020"/>
        </a:xfrm>
        <a:prstGeom prst="roundRect">
          <a:avLst/>
        </a:prstGeom>
        <a:solidFill>
          <a:schemeClr val="accent1">
            <a:lumMod val="20000"/>
            <a:lumOff val="80000"/>
          </a:schemeClr>
        </a:solidFill>
        <a:ln w="9525">
          <a:prstDash val="sysDash"/>
        </a:ln>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ctr"/>
          <a:r>
            <a:rPr lang="es-CL" sz="700" b="1">
              <a:latin typeface="Verdana" panose="020B0604030504040204" pitchFamily="34" charset="0"/>
              <a:ea typeface="Verdana" panose="020B0604030504040204" pitchFamily="34" charset="0"/>
            </a:rPr>
            <a:t>Indice</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0</xdr:colOff>
      <xdr:row>70</xdr:row>
      <xdr:rowOff>0</xdr:rowOff>
    </xdr:from>
    <xdr:to>
      <xdr:col>1</xdr:col>
      <xdr:colOff>655320</xdr:colOff>
      <xdr:row>70</xdr:row>
      <xdr:rowOff>45720</xdr:rowOff>
    </xdr:to>
    <xdr:pic>
      <xdr:nvPicPr>
        <xdr:cNvPr id="2" name="Picture 41" descr="pie">
          <a:extLst>
            <a:ext uri="{FF2B5EF4-FFF2-40B4-BE49-F238E27FC236}">
              <a16:creationId xmlns:a16="http://schemas.microsoft.com/office/drawing/2014/main" id="{00000000-0008-0000-0C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3868400"/>
          <a:ext cx="922020" cy="45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16</xdr:col>
      <xdr:colOff>236220</xdr:colOff>
      <xdr:row>2</xdr:row>
      <xdr:rowOff>0</xdr:rowOff>
    </xdr:from>
    <xdr:to>
      <xdr:col>16</xdr:col>
      <xdr:colOff>776220</xdr:colOff>
      <xdr:row>2</xdr:row>
      <xdr:rowOff>160020</xdr:rowOff>
    </xdr:to>
    <xdr:sp macro="" textlink="">
      <xdr:nvSpPr>
        <xdr:cNvPr id="3" name="Rectángulo redondeado 2">
          <a:hlinkClick xmlns:r="http://schemas.openxmlformats.org/officeDocument/2006/relationships" r:id="rId2"/>
          <a:extLst>
            <a:ext uri="{FF2B5EF4-FFF2-40B4-BE49-F238E27FC236}">
              <a16:creationId xmlns:a16="http://schemas.microsoft.com/office/drawing/2014/main" id="{00000000-0008-0000-0C00-000003000000}"/>
            </a:ext>
          </a:extLst>
        </xdr:cNvPr>
        <xdr:cNvSpPr/>
      </xdr:nvSpPr>
      <xdr:spPr>
        <a:xfrm>
          <a:off x="13296900" y="502920"/>
          <a:ext cx="540000" cy="160020"/>
        </a:xfrm>
        <a:prstGeom prst="roundRect">
          <a:avLst/>
        </a:prstGeom>
        <a:solidFill>
          <a:schemeClr val="accent1">
            <a:lumMod val="20000"/>
            <a:lumOff val="80000"/>
          </a:schemeClr>
        </a:solidFill>
        <a:ln w="9525">
          <a:prstDash val="sysDash"/>
        </a:ln>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ctr"/>
          <a:r>
            <a:rPr lang="es-CL" sz="700" b="1">
              <a:latin typeface="Verdana" panose="020B0604030504040204" pitchFamily="34" charset="0"/>
              <a:ea typeface="Verdana" panose="020B0604030504040204" pitchFamily="34" charset="0"/>
            </a:rPr>
            <a:t>Indice</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0</xdr:col>
      <xdr:colOff>0</xdr:colOff>
      <xdr:row>70</xdr:row>
      <xdr:rowOff>0</xdr:rowOff>
    </xdr:from>
    <xdr:to>
      <xdr:col>1</xdr:col>
      <xdr:colOff>655320</xdr:colOff>
      <xdr:row>70</xdr:row>
      <xdr:rowOff>45720</xdr:rowOff>
    </xdr:to>
    <xdr:pic>
      <xdr:nvPicPr>
        <xdr:cNvPr id="2" name="Picture 41" descr="pie">
          <a:extLst>
            <a:ext uri="{FF2B5EF4-FFF2-40B4-BE49-F238E27FC236}">
              <a16:creationId xmlns:a16="http://schemas.microsoft.com/office/drawing/2014/main" id="{00000000-0008-0000-0D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3868400"/>
          <a:ext cx="922020" cy="45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16</xdr:col>
      <xdr:colOff>251460</xdr:colOff>
      <xdr:row>2</xdr:row>
      <xdr:rowOff>7620</xdr:rowOff>
    </xdr:from>
    <xdr:to>
      <xdr:col>16</xdr:col>
      <xdr:colOff>791460</xdr:colOff>
      <xdr:row>2</xdr:row>
      <xdr:rowOff>167640</xdr:rowOff>
    </xdr:to>
    <xdr:sp macro="" textlink="">
      <xdr:nvSpPr>
        <xdr:cNvPr id="3" name="Rectángulo redondeado 2">
          <a:hlinkClick xmlns:r="http://schemas.openxmlformats.org/officeDocument/2006/relationships" r:id="rId2"/>
          <a:extLst>
            <a:ext uri="{FF2B5EF4-FFF2-40B4-BE49-F238E27FC236}">
              <a16:creationId xmlns:a16="http://schemas.microsoft.com/office/drawing/2014/main" id="{00000000-0008-0000-0D00-000003000000}"/>
            </a:ext>
          </a:extLst>
        </xdr:cNvPr>
        <xdr:cNvSpPr/>
      </xdr:nvSpPr>
      <xdr:spPr>
        <a:xfrm>
          <a:off x="13312140" y="510540"/>
          <a:ext cx="540000" cy="160020"/>
        </a:xfrm>
        <a:prstGeom prst="roundRect">
          <a:avLst/>
        </a:prstGeom>
        <a:solidFill>
          <a:schemeClr val="accent1">
            <a:lumMod val="20000"/>
            <a:lumOff val="80000"/>
          </a:schemeClr>
        </a:solidFill>
        <a:ln w="9525">
          <a:prstDash val="sysDash"/>
        </a:ln>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ctr"/>
          <a:r>
            <a:rPr lang="es-CL" sz="700" b="1">
              <a:latin typeface="Verdana" panose="020B0604030504040204" pitchFamily="34" charset="0"/>
              <a:ea typeface="Verdana" panose="020B0604030504040204" pitchFamily="34" charset="0"/>
            </a:rPr>
            <a:t>Indice</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0</xdr:col>
      <xdr:colOff>0</xdr:colOff>
      <xdr:row>70</xdr:row>
      <xdr:rowOff>0</xdr:rowOff>
    </xdr:from>
    <xdr:to>
      <xdr:col>1</xdr:col>
      <xdr:colOff>655320</xdr:colOff>
      <xdr:row>70</xdr:row>
      <xdr:rowOff>45720</xdr:rowOff>
    </xdr:to>
    <xdr:pic>
      <xdr:nvPicPr>
        <xdr:cNvPr id="2" name="Picture 41" descr="pie">
          <a:extLst>
            <a:ext uri="{FF2B5EF4-FFF2-40B4-BE49-F238E27FC236}">
              <a16:creationId xmlns:a16="http://schemas.microsoft.com/office/drawing/2014/main" id="{00000000-0008-0000-0E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3868400"/>
          <a:ext cx="922020" cy="45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16</xdr:col>
      <xdr:colOff>205740</xdr:colOff>
      <xdr:row>1</xdr:row>
      <xdr:rowOff>304800</xdr:rowOff>
    </xdr:from>
    <xdr:to>
      <xdr:col>16</xdr:col>
      <xdr:colOff>745740</xdr:colOff>
      <xdr:row>2</xdr:row>
      <xdr:rowOff>152400</xdr:rowOff>
    </xdr:to>
    <xdr:sp macro="" textlink="">
      <xdr:nvSpPr>
        <xdr:cNvPr id="3" name="Rectángulo redondeado 2">
          <a:hlinkClick xmlns:r="http://schemas.openxmlformats.org/officeDocument/2006/relationships" r:id="rId2"/>
          <a:extLst>
            <a:ext uri="{FF2B5EF4-FFF2-40B4-BE49-F238E27FC236}">
              <a16:creationId xmlns:a16="http://schemas.microsoft.com/office/drawing/2014/main" id="{00000000-0008-0000-0E00-000003000000}"/>
            </a:ext>
          </a:extLst>
        </xdr:cNvPr>
        <xdr:cNvSpPr/>
      </xdr:nvSpPr>
      <xdr:spPr>
        <a:xfrm>
          <a:off x="13266420" y="495300"/>
          <a:ext cx="540000" cy="160020"/>
        </a:xfrm>
        <a:prstGeom prst="roundRect">
          <a:avLst/>
        </a:prstGeom>
        <a:solidFill>
          <a:schemeClr val="accent1">
            <a:lumMod val="20000"/>
            <a:lumOff val="80000"/>
          </a:schemeClr>
        </a:solidFill>
        <a:ln w="9525">
          <a:prstDash val="sysDash"/>
        </a:ln>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ctr"/>
          <a:r>
            <a:rPr lang="es-CL" sz="700" b="1">
              <a:latin typeface="Verdana" panose="020B0604030504040204" pitchFamily="34" charset="0"/>
              <a:ea typeface="Verdana" panose="020B0604030504040204" pitchFamily="34" charset="0"/>
            </a:rPr>
            <a:t>Indice</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0</xdr:col>
      <xdr:colOff>0</xdr:colOff>
      <xdr:row>70</xdr:row>
      <xdr:rowOff>0</xdr:rowOff>
    </xdr:from>
    <xdr:to>
      <xdr:col>1</xdr:col>
      <xdr:colOff>655320</xdr:colOff>
      <xdr:row>70</xdr:row>
      <xdr:rowOff>45720</xdr:rowOff>
    </xdr:to>
    <xdr:pic>
      <xdr:nvPicPr>
        <xdr:cNvPr id="2" name="Picture 41" descr="pie">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3868400"/>
          <a:ext cx="922020" cy="45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16</xdr:col>
      <xdr:colOff>213360</xdr:colOff>
      <xdr:row>2</xdr:row>
      <xdr:rowOff>7620</xdr:rowOff>
    </xdr:from>
    <xdr:to>
      <xdr:col>16</xdr:col>
      <xdr:colOff>753360</xdr:colOff>
      <xdr:row>2</xdr:row>
      <xdr:rowOff>167640</xdr:rowOff>
    </xdr:to>
    <xdr:sp macro="" textlink="">
      <xdr:nvSpPr>
        <xdr:cNvPr id="3" name="Rectángulo redondeado 2">
          <a:hlinkClick xmlns:r="http://schemas.openxmlformats.org/officeDocument/2006/relationships" r:id="rId2"/>
          <a:extLst>
            <a:ext uri="{FF2B5EF4-FFF2-40B4-BE49-F238E27FC236}">
              <a16:creationId xmlns:a16="http://schemas.microsoft.com/office/drawing/2014/main" id="{00000000-0008-0000-0F00-000003000000}"/>
            </a:ext>
          </a:extLst>
        </xdr:cNvPr>
        <xdr:cNvSpPr/>
      </xdr:nvSpPr>
      <xdr:spPr>
        <a:xfrm>
          <a:off x="13274040" y="510540"/>
          <a:ext cx="540000" cy="160020"/>
        </a:xfrm>
        <a:prstGeom prst="roundRect">
          <a:avLst/>
        </a:prstGeom>
        <a:solidFill>
          <a:schemeClr val="accent1">
            <a:lumMod val="20000"/>
            <a:lumOff val="80000"/>
          </a:schemeClr>
        </a:solidFill>
        <a:ln w="9525">
          <a:prstDash val="sysDash"/>
        </a:ln>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ctr"/>
          <a:r>
            <a:rPr lang="es-CL" sz="700" b="1">
              <a:latin typeface="Verdana" panose="020B0604030504040204" pitchFamily="34" charset="0"/>
              <a:ea typeface="Verdana" panose="020B0604030504040204" pitchFamily="34" charset="0"/>
            </a:rPr>
            <a:t>Indice</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0</xdr:col>
      <xdr:colOff>0</xdr:colOff>
      <xdr:row>70</xdr:row>
      <xdr:rowOff>0</xdr:rowOff>
    </xdr:from>
    <xdr:to>
      <xdr:col>1</xdr:col>
      <xdr:colOff>655320</xdr:colOff>
      <xdr:row>70</xdr:row>
      <xdr:rowOff>45720</xdr:rowOff>
    </xdr:to>
    <xdr:pic>
      <xdr:nvPicPr>
        <xdr:cNvPr id="2" name="Picture 41" descr="pie">
          <a:extLst>
            <a:ext uri="{FF2B5EF4-FFF2-40B4-BE49-F238E27FC236}">
              <a16:creationId xmlns:a16="http://schemas.microsoft.com/office/drawing/2014/main" id="{00000000-0008-0000-1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3868400"/>
          <a:ext cx="922020" cy="45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16</xdr:col>
      <xdr:colOff>213360</xdr:colOff>
      <xdr:row>1</xdr:row>
      <xdr:rowOff>304800</xdr:rowOff>
    </xdr:from>
    <xdr:to>
      <xdr:col>16</xdr:col>
      <xdr:colOff>753360</xdr:colOff>
      <xdr:row>2</xdr:row>
      <xdr:rowOff>152400</xdr:rowOff>
    </xdr:to>
    <xdr:sp macro="" textlink="">
      <xdr:nvSpPr>
        <xdr:cNvPr id="3" name="Rectángulo redondeado 2">
          <a:hlinkClick xmlns:r="http://schemas.openxmlformats.org/officeDocument/2006/relationships" r:id="rId2"/>
          <a:extLst>
            <a:ext uri="{FF2B5EF4-FFF2-40B4-BE49-F238E27FC236}">
              <a16:creationId xmlns:a16="http://schemas.microsoft.com/office/drawing/2014/main" id="{00000000-0008-0000-1000-000003000000}"/>
            </a:ext>
          </a:extLst>
        </xdr:cNvPr>
        <xdr:cNvSpPr/>
      </xdr:nvSpPr>
      <xdr:spPr>
        <a:xfrm>
          <a:off x="13274040" y="495300"/>
          <a:ext cx="540000" cy="160020"/>
        </a:xfrm>
        <a:prstGeom prst="roundRect">
          <a:avLst/>
        </a:prstGeom>
        <a:solidFill>
          <a:schemeClr val="accent1">
            <a:lumMod val="20000"/>
            <a:lumOff val="80000"/>
          </a:schemeClr>
        </a:solidFill>
        <a:ln w="9525">
          <a:prstDash val="sysDash"/>
        </a:ln>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ctr"/>
          <a:r>
            <a:rPr lang="es-CL" sz="700" b="1">
              <a:latin typeface="Verdana" panose="020B0604030504040204" pitchFamily="34" charset="0"/>
              <a:ea typeface="Verdana" panose="020B0604030504040204" pitchFamily="34" charset="0"/>
            </a:rPr>
            <a:t>Indice</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0</xdr:col>
      <xdr:colOff>0</xdr:colOff>
      <xdr:row>70</xdr:row>
      <xdr:rowOff>0</xdr:rowOff>
    </xdr:from>
    <xdr:to>
      <xdr:col>1</xdr:col>
      <xdr:colOff>655320</xdr:colOff>
      <xdr:row>70</xdr:row>
      <xdr:rowOff>45720</xdr:rowOff>
    </xdr:to>
    <xdr:pic>
      <xdr:nvPicPr>
        <xdr:cNvPr id="2" name="Picture 41" descr="pie">
          <a:extLst>
            <a:ext uri="{FF2B5EF4-FFF2-40B4-BE49-F238E27FC236}">
              <a16:creationId xmlns:a16="http://schemas.microsoft.com/office/drawing/2014/main" id="{00000000-0008-0000-11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3868400"/>
          <a:ext cx="922020" cy="45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16</xdr:col>
      <xdr:colOff>220980</xdr:colOff>
      <xdr:row>2</xdr:row>
      <xdr:rowOff>7620</xdr:rowOff>
    </xdr:from>
    <xdr:to>
      <xdr:col>16</xdr:col>
      <xdr:colOff>760980</xdr:colOff>
      <xdr:row>2</xdr:row>
      <xdr:rowOff>167640</xdr:rowOff>
    </xdr:to>
    <xdr:sp macro="" textlink="">
      <xdr:nvSpPr>
        <xdr:cNvPr id="3" name="Rectángulo redondeado 2">
          <a:hlinkClick xmlns:r="http://schemas.openxmlformats.org/officeDocument/2006/relationships" r:id="rId2"/>
          <a:extLst>
            <a:ext uri="{FF2B5EF4-FFF2-40B4-BE49-F238E27FC236}">
              <a16:creationId xmlns:a16="http://schemas.microsoft.com/office/drawing/2014/main" id="{00000000-0008-0000-1100-000003000000}"/>
            </a:ext>
          </a:extLst>
        </xdr:cNvPr>
        <xdr:cNvSpPr/>
      </xdr:nvSpPr>
      <xdr:spPr>
        <a:xfrm>
          <a:off x="13281660" y="510540"/>
          <a:ext cx="540000" cy="160020"/>
        </a:xfrm>
        <a:prstGeom prst="roundRect">
          <a:avLst/>
        </a:prstGeom>
        <a:solidFill>
          <a:schemeClr val="accent1">
            <a:lumMod val="20000"/>
            <a:lumOff val="80000"/>
          </a:schemeClr>
        </a:solidFill>
        <a:ln w="9525">
          <a:prstDash val="sysDash"/>
        </a:ln>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ctr"/>
          <a:r>
            <a:rPr lang="es-CL" sz="700" b="1">
              <a:latin typeface="Verdana" panose="020B0604030504040204" pitchFamily="34" charset="0"/>
              <a:ea typeface="Verdana" panose="020B0604030504040204" pitchFamily="34" charset="0"/>
            </a:rPr>
            <a:t>Indice</a:t>
          </a: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0</xdr:col>
      <xdr:colOff>0</xdr:colOff>
      <xdr:row>70</xdr:row>
      <xdr:rowOff>0</xdr:rowOff>
    </xdr:from>
    <xdr:to>
      <xdr:col>1</xdr:col>
      <xdr:colOff>655320</xdr:colOff>
      <xdr:row>70</xdr:row>
      <xdr:rowOff>45720</xdr:rowOff>
    </xdr:to>
    <xdr:pic>
      <xdr:nvPicPr>
        <xdr:cNvPr id="2" name="Picture 41" descr="pie">
          <a:extLst>
            <a:ext uri="{FF2B5EF4-FFF2-40B4-BE49-F238E27FC236}">
              <a16:creationId xmlns:a16="http://schemas.microsoft.com/office/drawing/2014/main" id="{00000000-0008-0000-12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3868400"/>
          <a:ext cx="922020" cy="45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16</xdr:col>
      <xdr:colOff>228600</xdr:colOff>
      <xdr:row>2</xdr:row>
      <xdr:rowOff>7620</xdr:rowOff>
    </xdr:from>
    <xdr:to>
      <xdr:col>16</xdr:col>
      <xdr:colOff>768600</xdr:colOff>
      <xdr:row>2</xdr:row>
      <xdr:rowOff>167640</xdr:rowOff>
    </xdr:to>
    <xdr:sp macro="" textlink="">
      <xdr:nvSpPr>
        <xdr:cNvPr id="3" name="Rectángulo redondeado 2">
          <a:hlinkClick xmlns:r="http://schemas.openxmlformats.org/officeDocument/2006/relationships" r:id="rId2"/>
          <a:extLst>
            <a:ext uri="{FF2B5EF4-FFF2-40B4-BE49-F238E27FC236}">
              <a16:creationId xmlns:a16="http://schemas.microsoft.com/office/drawing/2014/main" id="{00000000-0008-0000-1200-000003000000}"/>
            </a:ext>
          </a:extLst>
        </xdr:cNvPr>
        <xdr:cNvSpPr/>
      </xdr:nvSpPr>
      <xdr:spPr>
        <a:xfrm>
          <a:off x="13289280" y="510540"/>
          <a:ext cx="540000" cy="160020"/>
        </a:xfrm>
        <a:prstGeom prst="roundRect">
          <a:avLst/>
        </a:prstGeom>
        <a:solidFill>
          <a:schemeClr val="accent1">
            <a:lumMod val="20000"/>
            <a:lumOff val="80000"/>
          </a:schemeClr>
        </a:solidFill>
        <a:ln w="9525">
          <a:prstDash val="sysDash"/>
        </a:ln>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ctr"/>
          <a:r>
            <a:rPr lang="es-CL" sz="700" b="1">
              <a:latin typeface="Verdana" panose="020B0604030504040204" pitchFamily="34" charset="0"/>
              <a:ea typeface="Verdana" panose="020B0604030504040204" pitchFamily="34" charset="0"/>
            </a:rPr>
            <a:t>Indice</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23</xdr:row>
      <xdr:rowOff>137160</xdr:rowOff>
    </xdr:from>
    <xdr:to>
      <xdr:col>1</xdr:col>
      <xdr:colOff>601980</xdr:colOff>
      <xdr:row>24</xdr:row>
      <xdr:rowOff>22860</xdr:rowOff>
    </xdr:to>
    <xdr:pic>
      <xdr:nvPicPr>
        <xdr:cNvPr id="2" name="Picture 41" descr="pie">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740140"/>
          <a:ext cx="96012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297180</xdr:colOff>
      <xdr:row>2</xdr:row>
      <xdr:rowOff>34882</xdr:rowOff>
    </xdr:from>
    <xdr:to>
      <xdr:col>1</xdr:col>
      <xdr:colOff>1760220</xdr:colOff>
      <xdr:row>4</xdr:row>
      <xdr:rowOff>114603</xdr:rowOff>
    </xdr:to>
    <xdr:pic>
      <xdr:nvPicPr>
        <xdr:cNvPr id="3" name="Imagen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97180" y="324442"/>
          <a:ext cx="1821180" cy="575021"/>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xdr:from>
      <xdr:col>0</xdr:col>
      <xdr:colOff>0</xdr:colOff>
      <xdr:row>70</xdr:row>
      <xdr:rowOff>0</xdr:rowOff>
    </xdr:from>
    <xdr:to>
      <xdr:col>1</xdr:col>
      <xdr:colOff>655320</xdr:colOff>
      <xdr:row>70</xdr:row>
      <xdr:rowOff>45720</xdr:rowOff>
    </xdr:to>
    <xdr:pic>
      <xdr:nvPicPr>
        <xdr:cNvPr id="2" name="Picture 41" descr="pie">
          <a:extLst>
            <a:ext uri="{FF2B5EF4-FFF2-40B4-BE49-F238E27FC236}">
              <a16:creationId xmlns:a16="http://schemas.microsoft.com/office/drawing/2014/main" id="{00000000-0008-0000-13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3868400"/>
          <a:ext cx="922020" cy="45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16</xdr:col>
      <xdr:colOff>243840</xdr:colOff>
      <xdr:row>1</xdr:row>
      <xdr:rowOff>297180</xdr:rowOff>
    </xdr:from>
    <xdr:to>
      <xdr:col>16</xdr:col>
      <xdr:colOff>783840</xdr:colOff>
      <xdr:row>2</xdr:row>
      <xdr:rowOff>144780</xdr:rowOff>
    </xdr:to>
    <xdr:sp macro="" textlink="">
      <xdr:nvSpPr>
        <xdr:cNvPr id="3" name="Rectángulo redondeado 2">
          <a:hlinkClick xmlns:r="http://schemas.openxmlformats.org/officeDocument/2006/relationships" r:id="rId2"/>
          <a:extLst>
            <a:ext uri="{FF2B5EF4-FFF2-40B4-BE49-F238E27FC236}">
              <a16:creationId xmlns:a16="http://schemas.microsoft.com/office/drawing/2014/main" id="{00000000-0008-0000-1300-000003000000}"/>
            </a:ext>
          </a:extLst>
        </xdr:cNvPr>
        <xdr:cNvSpPr/>
      </xdr:nvSpPr>
      <xdr:spPr>
        <a:xfrm>
          <a:off x="13304520" y="487680"/>
          <a:ext cx="540000" cy="160020"/>
        </a:xfrm>
        <a:prstGeom prst="roundRect">
          <a:avLst/>
        </a:prstGeom>
        <a:solidFill>
          <a:schemeClr val="accent1">
            <a:lumMod val="20000"/>
            <a:lumOff val="80000"/>
          </a:schemeClr>
        </a:solidFill>
        <a:ln w="9525">
          <a:prstDash val="sysDash"/>
        </a:ln>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ctr"/>
          <a:r>
            <a:rPr lang="es-CL" sz="700" b="1">
              <a:latin typeface="Verdana" panose="020B0604030504040204" pitchFamily="34" charset="0"/>
              <a:ea typeface="Verdana" panose="020B0604030504040204" pitchFamily="34" charset="0"/>
            </a:rPr>
            <a:t>Indice</a:t>
          </a: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0</xdr:col>
      <xdr:colOff>0</xdr:colOff>
      <xdr:row>19</xdr:row>
      <xdr:rowOff>137160</xdr:rowOff>
    </xdr:from>
    <xdr:to>
      <xdr:col>1</xdr:col>
      <xdr:colOff>601980</xdr:colOff>
      <xdr:row>20</xdr:row>
      <xdr:rowOff>22860</xdr:rowOff>
    </xdr:to>
    <xdr:pic>
      <xdr:nvPicPr>
        <xdr:cNvPr id="2" name="Picture 41" descr="pie">
          <a:extLst>
            <a:ext uri="{FF2B5EF4-FFF2-40B4-BE49-F238E27FC236}">
              <a16:creationId xmlns:a16="http://schemas.microsoft.com/office/drawing/2014/main" id="{00000000-0008-0000-14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585710"/>
          <a:ext cx="98298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312420</xdr:colOff>
      <xdr:row>2</xdr:row>
      <xdr:rowOff>50122</xdr:rowOff>
    </xdr:from>
    <xdr:to>
      <xdr:col>1</xdr:col>
      <xdr:colOff>1775460</xdr:colOff>
      <xdr:row>4</xdr:row>
      <xdr:rowOff>129843</xdr:rowOff>
    </xdr:to>
    <xdr:pic>
      <xdr:nvPicPr>
        <xdr:cNvPr id="3" name="Imagen 2">
          <a:extLst>
            <a:ext uri="{FF2B5EF4-FFF2-40B4-BE49-F238E27FC236}">
              <a16:creationId xmlns:a16="http://schemas.microsoft.com/office/drawing/2014/main" id="{00000000-0008-0000-14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12420" y="335872"/>
          <a:ext cx="1844040" cy="565496"/>
        </a:xfrm>
        <a:prstGeom prst="rect">
          <a:avLst/>
        </a:prstGeom>
      </xdr:spPr>
    </xdr:pic>
    <xdr:clientData/>
  </xdr:twoCellAnchor>
  <xdr:twoCellAnchor>
    <xdr:from>
      <xdr:col>10</xdr:col>
      <xdr:colOff>228600</xdr:colOff>
      <xdr:row>3</xdr:row>
      <xdr:rowOff>152400</xdr:rowOff>
    </xdr:from>
    <xdr:to>
      <xdr:col>10</xdr:col>
      <xdr:colOff>768600</xdr:colOff>
      <xdr:row>3</xdr:row>
      <xdr:rowOff>304800</xdr:rowOff>
    </xdr:to>
    <xdr:sp macro="" textlink="">
      <xdr:nvSpPr>
        <xdr:cNvPr id="4" name="Rectángulo redondeado 3">
          <a:hlinkClick xmlns:r="http://schemas.openxmlformats.org/officeDocument/2006/relationships" r:id="rId3"/>
          <a:extLst>
            <a:ext uri="{FF2B5EF4-FFF2-40B4-BE49-F238E27FC236}">
              <a16:creationId xmlns:a16="http://schemas.microsoft.com/office/drawing/2014/main" id="{00000000-0008-0000-1400-000004000000}"/>
            </a:ext>
          </a:extLst>
        </xdr:cNvPr>
        <xdr:cNvSpPr/>
      </xdr:nvSpPr>
      <xdr:spPr>
        <a:xfrm>
          <a:off x="11830050" y="581025"/>
          <a:ext cx="540000" cy="152400"/>
        </a:xfrm>
        <a:prstGeom prst="roundRect">
          <a:avLst/>
        </a:prstGeom>
        <a:solidFill>
          <a:schemeClr val="accent1">
            <a:lumMod val="20000"/>
            <a:lumOff val="80000"/>
          </a:schemeClr>
        </a:solidFill>
        <a:ln w="9525">
          <a:prstDash val="sysDash"/>
        </a:ln>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ctr"/>
          <a:r>
            <a:rPr lang="es-CL" sz="700" b="1">
              <a:latin typeface="Verdana" panose="020B0604030504040204" pitchFamily="34" charset="0"/>
              <a:ea typeface="Verdana" panose="020B0604030504040204" pitchFamily="34" charset="0"/>
            </a:rPr>
            <a:t>Indice</a:t>
          </a:r>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0</xdr:col>
      <xdr:colOff>0</xdr:colOff>
      <xdr:row>70</xdr:row>
      <xdr:rowOff>0</xdr:rowOff>
    </xdr:from>
    <xdr:to>
      <xdr:col>1</xdr:col>
      <xdr:colOff>655320</xdr:colOff>
      <xdr:row>70</xdr:row>
      <xdr:rowOff>45720</xdr:rowOff>
    </xdr:to>
    <xdr:pic>
      <xdr:nvPicPr>
        <xdr:cNvPr id="2" name="Picture 41" descr="pie">
          <a:extLst>
            <a:ext uri="{FF2B5EF4-FFF2-40B4-BE49-F238E27FC236}">
              <a16:creationId xmlns:a16="http://schemas.microsoft.com/office/drawing/2014/main" id="{00000000-0008-0000-15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3868400"/>
          <a:ext cx="922020" cy="45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16</xdr:col>
      <xdr:colOff>259080</xdr:colOff>
      <xdr:row>2</xdr:row>
      <xdr:rowOff>7620</xdr:rowOff>
    </xdr:from>
    <xdr:to>
      <xdr:col>16</xdr:col>
      <xdr:colOff>799080</xdr:colOff>
      <xdr:row>2</xdr:row>
      <xdr:rowOff>167640</xdr:rowOff>
    </xdr:to>
    <xdr:sp macro="" textlink="">
      <xdr:nvSpPr>
        <xdr:cNvPr id="3" name="Rectángulo redondeado 2">
          <a:hlinkClick xmlns:r="http://schemas.openxmlformats.org/officeDocument/2006/relationships" r:id="rId2"/>
          <a:extLst>
            <a:ext uri="{FF2B5EF4-FFF2-40B4-BE49-F238E27FC236}">
              <a16:creationId xmlns:a16="http://schemas.microsoft.com/office/drawing/2014/main" id="{00000000-0008-0000-1500-000003000000}"/>
            </a:ext>
          </a:extLst>
        </xdr:cNvPr>
        <xdr:cNvSpPr/>
      </xdr:nvSpPr>
      <xdr:spPr>
        <a:xfrm>
          <a:off x="13319760" y="510540"/>
          <a:ext cx="540000" cy="160020"/>
        </a:xfrm>
        <a:prstGeom prst="roundRect">
          <a:avLst/>
        </a:prstGeom>
        <a:solidFill>
          <a:schemeClr val="accent1">
            <a:lumMod val="20000"/>
            <a:lumOff val="80000"/>
          </a:schemeClr>
        </a:solidFill>
        <a:ln w="9525">
          <a:prstDash val="sysDash"/>
        </a:ln>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ctr"/>
          <a:r>
            <a:rPr lang="es-CL" sz="700" b="1">
              <a:latin typeface="Verdana" panose="020B0604030504040204" pitchFamily="34" charset="0"/>
              <a:ea typeface="Verdana" panose="020B0604030504040204" pitchFamily="34" charset="0"/>
            </a:rPr>
            <a:t>Indice</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70</xdr:row>
      <xdr:rowOff>0</xdr:rowOff>
    </xdr:from>
    <xdr:to>
      <xdr:col>1</xdr:col>
      <xdr:colOff>655320</xdr:colOff>
      <xdr:row>70</xdr:row>
      <xdr:rowOff>45720</xdr:rowOff>
    </xdr:to>
    <xdr:pic>
      <xdr:nvPicPr>
        <xdr:cNvPr id="2" name="Picture 41" descr="pie">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2334220"/>
          <a:ext cx="998220" cy="45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16</xdr:col>
      <xdr:colOff>243840</xdr:colOff>
      <xdr:row>2</xdr:row>
      <xdr:rowOff>22860</xdr:rowOff>
    </xdr:from>
    <xdr:to>
      <xdr:col>16</xdr:col>
      <xdr:colOff>783840</xdr:colOff>
      <xdr:row>2</xdr:row>
      <xdr:rowOff>182880</xdr:rowOff>
    </xdr:to>
    <xdr:sp macro="" textlink="">
      <xdr:nvSpPr>
        <xdr:cNvPr id="3" name="Rectángulo redondeado 2">
          <a:hlinkClick xmlns:r="http://schemas.openxmlformats.org/officeDocument/2006/relationships" r:id="rId2"/>
          <a:extLst>
            <a:ext uri="{FF2B5EF4-FFF2-40B4-BE49-F238E27FC236}">
              <a16:creationId xmlns:a16="http://schemas.microsoft.com/office/drawing/2014/main" id="{00000000-0008-0000-0200-000003000000}"/>
            </a:ext>
          </a:extLst>
        </xdr:cNvPr>
        <xdr:cNvSpPr/>
      </xdr:nvSpPr>
      <xdr:spPr>
        <a:xfrm>
          <a:off x="13304520" y="525780"/>
          <a:ext cx="540000" cy="160020"/>
        </a:xfrm>
        <a:prstGeom prst="roundRect">
          <a:avLst/>
        </a:prstGeom>
        <a:solidFill>
          <a:schemeClr val="accent1">
            <a:lumMod val="20000"/>
            <a:lumOff val="80000"/>
          </a:schemeClr>
        </a:solidFill>
        <a:ln w="9525">
          <a:prstDash val="sysDash"/>
        </a:ln>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ctr"/>
          <a:r>
            <a:rPr lang="es-CL" sz="700" b="1">
              <a:latin typeface="Verdana" panose="020B0604030504040204" pitchFamily="34" charset="0"/>
              <a:ea typeface="Verdana" panose="020B0604030504040204" pitchFamily="34" charset="0"/>
            </a:rPr>
            <a:t>Indice</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70</xdr:row>
      <xdr:rowOff>0</xdr:rowOff>
    </xdr:from>
    <xdr:to>
      <xdr:col>1</xdr:col>
      <xdr:colOff>655320</xdr:colOff>
      <xdr:row>70</xdr:row>
      <xdr:rowOff>45720</xdr:rowOff>
    </xdr:to>
    <xdr:pic>
      <xdr:nvPicPr>
        <xdr:cNvPr id="2" name="Picture 41" descr="pie">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3868400"/>
          <a:ext cx="922020" cy="45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16</xdr:col>
      <xdr:colOff>236220</xdr:colOff>
      <xdr:row>2</xdr:row>
      <xdr:rowOff>30480</xdr:rowOff>
    </xdr:from>
    <xdr:to>
      <xdr:col>16</xdr:col>
      <xdr:colOff>776220</xdr:colOff>
      <xdr:row>3</xdr:row>
      <xdr:rowOff>0</xdr:rowOff>
    </xdr:to>
    <xdr:sp macro="" textlink="">
      <xdr:nvSpPr>
        <xdr:cNvPr id="3" name="Rectángulo redondeado 2">
          <a:hlinkClick xmlns:r="http://schemas.openxmlformats.org/officeDocument/2006/relationships" r:id="rId2"/>
          <a:extLst>
            <a:ext uri="{FF2B5EF4-FFF2-40B4-BE49-F238E27FC236}">
              <a16:creationId xmlns:a16="http://schemas.microsoft.com/office/drawing/2014/main" id="{00000000-0008-0000-0300-000003000000}"/>
            </a:ext>
          </a:extLst>
        </xdr:cNvPr>
        <xdr:cNvSpPr/>
      </xdr:nvSpPr>
      <xdr:spPr>
        <a:xfrm>
          <a:off x="13296900" y="533400"/>
          <a:ext cx="540000" cy="160020"/>
        </a:xfrm>
        <a:prstGeom prst="roundRect">
          <a:avLst/>
        </a:prstGeom>
        <a:solidFill>
          <a:schemeClr val="accent1">
            <a:lumMod val="20000"/>
            <a:lumOff val="80000"/>
          </a:schemeClr>
        </a:solidFill>
        <a:ln w="9525">
          <a:prstDash val="sysDash"/>
        </a:ln>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ctr"/>
          <a:r>
            <a:rPr lang="es-CL" sz="700" b="1">
              <a:latin typeface="Verdana" panose="020B0604030504040204" pitchFamily="34" charset="0"/>
              <a:ea typeface="Verdana" panose="020B0604030504040204" pitchFamily="34" charset="0"/>
            </a:rPr>
            <a:t>Indice</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70</xdr:row>
      <xdr:rowOff>0</xdr:rowOff>
    </xdr:from>
    <xdr:to>
      <xdr:col>1</xdr:col>
      <xdr:colOff>655320</xdr:colOff>
      <xdr:row>70</xdr:row>
      <xdr:rowOff>45720</xdr:rowOff>
    </xdr:to>
    <xdr:pic>
      <xdr:nvPicPr>
        <xdr:cNvPr id="2" name="Picture 41" descr="pie">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3868400"/>
          <a:ext cx="922020" cy="45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16</xdr:col>
      <xdr:colOff>213360</xdr:colOff>
      <xdr:row>1</xdr:row>
      <xdr:rowOff>297180</xdr:rowOff>
    </xdr:from>
    <xdr:to>
      <xdr:col>16</xdr:col>
      <xdr:colOff>753360</xdr:colOff>
      <xdr:row>2</xdr:row>
      <xdr:rowOff>144780</xdr:rowOff>
    </xdr:to>
    <xdr:sp macro="" textlink="">
      <xdr:nvSpPr>
        <xdr:cNvPr id="3" name="Rectángulo redondeado 2">
          <a:hlinkClick xmlns:r="http://schemas.openxmlformats.org/officeDocument/2006/relationships" r:id="rId2"/>
          <a:extLst>
            <a:ext uri="{FF2B5EF4-FFF2-40B4-BE49-F238E27FC236}">
              <a16:creationId xmlns:a16="http://schemas.microsoft.com/office/drawing/2014/main" id="{00000000-0008-0000-0400-000003000000}"/>
            </a:ext>
          </a:extLst>
        </xdr:cNvPr>
        <xdr:cNvSpPr/>
      </xdr:nvSpPr>
      <xdr:spPr>
        <a:xfrm>
          <a:off x="13274040" y="487680"/>
          <a:ext cx="540000" cy="160020"/>
        </a:xfrm>
        <a:prstGeom prst="roundRect">
          <a:avLst/>
        </a:prstGeom>
        <a:solidFill>
          <a:schemeClr val="accent1">
            <a:lumMod val="20000"/>
            <a:lumOff val="80000"/>
          </a:schemeClr>
        </a:solidFill>
        <a:ln w="9525">
          <a:prstDash val="sysDash"/>
        </a:ln>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ctr"/>
          <a:r>
            <a:rPr lang="es-CL" sz="700" b="1">
              <a:latin typeface="Verdana" panose="020B0604030504040204" pitchFamily="34" charset="0"/>
              <a:ea typeface="Verdana" panose="020B0604030504040204" pitchFamily="34" charset="0"/>
            </a:rPr>
            <a:t>Indice</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70</xdr:row>
      <xdr:rowOff>0</xdr:rowOff>
    </xdr:from>
    <xdr:to>
      <xdr:col>1</xdr:col>
      <xdr:colOff>655320</xdr:colOff>
      <xdr:row>70</xdr:row>
      <xdr:rowOff>45720</xdr:rowOff>
    </xdr:to>
    <xdr:pic>
      <xdr:nvPicPr>
        <xdr:cNvPr id="2" name="Picture 41" descr="pie">
          <a:extLst>
            <a:ext uri="{FF2B5EF4-FFF2-40B4-BE49-F238E27FC236}">
              <a16:creationId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3868400"/>
          <a:ext cx="922020" cy="45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16</xdr:col>
      <xdr:colOff>213360</xdr:colOff>
      <xdr:row>2</xdr:row>
      <xdr:rowOff>0</xdr:rowOff>
    </xdr:from>
    <xdr:to>
      <xdr:col>16</xdr:col>
      <xdr:colOff>753360</xdr:colOff>
      <xdr:row>2</xdr:row>
      <xdr:rowOff>160020</xdr:rowOff>
    </xdr:to>
    <xdr:sp macro="" textlink="">
      <xdr:nvSpPr>
        <xdr:cNvPr id="3" name="Rectángulo redondeado 2">
          <a:hlinkClick xmlns:r="http://schemas.openxmlformats.org/officeDocument/2006/relationships" r:id="rId2"/>
          <a:extLst>
            <a:ext uri="{FF2B5EF4-FFF2-40B4-BE49-F238E27FC236}">
              <a16:creationId xmlns:a16="http://schemas.microsoft.com/office/drawing/2014/main" id="{00000000-0008-0000-0500-000003000000}"/>
            </a:ext>
          </a:extLst>
        </xdr:cNvPr>
        <xdr:cNvSpPr/>
      </xdr:nvSpPr>
      <xdr:spPr>
        <a:xfrm>
          <a:off x="13274040" y="502920"/>
          <a:ext cx="540000" cy="160020"/>
        </a:xfrm>
        <a:prstGeom prst="roundRect">
          <a:avLst/>
        </a:prstGeom>
        <a:solidFill>
          <a:schemeClr val="accent1">
            <a:lumMod val="20000"/>
            <a:lumOff val="80000"/>
          </a:schemeClr>
        </a:solidFill>
        <a:ln w="9525">
          <a:prstDash val="sysDash"/>
        </a:ln>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ctr"/>
          <a:r>
            <a:rPr lang="es-CL" sz="700" b="1">
              <a:latin typeface="Verdana" panose="020B0604030504040204" pitchFamily="34" charset="0"/>
              <a:ea typeface="Verdana" panose="020B0604030504040204" pitchFamily="34" charset="0"/>
            </a:rPr>
            <a:t>Indice</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70</xdr:row>
      <xdr:rowOff>0</xdr:rowOff>
    </xdr:from>
    <xdr:to>
      <xdr:col>1</xdr:col>
      <xdr:colOff>655320</xdr:colOff>
      <xdr:row>70</xdr:row>
      <xdr:rowOff>45720</xdr:rowOff>
    </xdr:to>
    <xdr:pic>
      <xdr:nvPicPr>
        <xdr:cNvPr id="2" name="Picture 41" descr="pie">
          <a:extLst>
            <a:ext uri="{FF2B5EF4-FFF2-40B4-BE49-F238E27FC236}">
              <a16:creationId xmlns:a16="http://schemas.microsoft.com/office/drawing/2014/main" id="{00000000-0008-0000-06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3868400"/>
          <a:ext cx="922020" cy="45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16</xdr:col>
      <xdr:colOff>213360</xdr:colOff>
      <xdr:row>2</xdr:row>
      <xdr:rowOff>22860</xdr:rowOff>
    </xdr:from>
    <xdr:to>
      <xdr:col>16</xdr:col>
      <xdr:colOff>753360</xdr:colOff>
      <xdr:row>2</xdr:row>
      <xdr:rowOff>182880</xdr:rowOff>
    </xdr:to>
    <xdr:sp macro="" textlink="">
      <xdr:nvSpPr>
        <xdr:cNvPr id="3" name="Rectángulo redondeado 2">
          <a:hlinkClick xmlns:r="http://schemas.openxmlformats.org/officeDocument/2006/relationships" r:id="rId2"/>
          <a:extLst>
            <a:ext uri="{FF2B5EF4-FFF2-40B4-BE49-F238E27FC236}">
              <a16:creationId xmlns:a16="http://schemas.microsoft.com/office/drawing/2014/main" id="{00000000-0008-0000-0600-000003000000}"/>
            </a:ext>
          </a:extLst>
        </xdr:cNvPr>
        <xdr:cNvSpPr/>
      </xdr:nvSpPr>
      <xdr:spPr>
        <a:xfrm>
          <a:off x="13274040" y="525780"/>
          <a:ext cx="540000" cy="160020"/>
        </a:xfrm>
        <a:prstGeom prst="roundRect">
          <a:avLst/>
        </a:prstGeom>
        <a:solidFill>
          <a:schemeClr val="accent1">
            <a:lumMod val="20000"/>
            <a:lumOff val="80000"/>
          </a:schemeClr>
        </a:solidFill>
        <a:ln w="9525">
          <a:prstDash val="sysDash"/>
        </a:ln>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ctr"/>
          <a:r>
            <a:rPr lang="es-CL" sz="700" b="1">
              <a:latin typeface="Verdana" panose="020B0604030504040204" pitchFamily="34" charset="0"/>
              <a:ea typeface="Verdana" panose="020B0604030504040204" pitchFamily="34" charset="0"/>
            </a:rPr>
            <a:t>Indice</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70</xdr:row>
      <xdr:rowOff>0</xdr:rowOff>
    </xdr:from>
    <xdr:to>
      <xdr:col>1</xdr:col>
      <xdr:colOff>655320</xdr:colOff>
      <xdr:row>70</xdr:row>
      <xdr:rowOff>45720</xdr:rowOff>
    </xdr:to>
    <xdr:pic>
      <xdr:nvPicPr>
        <xdr:cNvPr id="2" name="Picture 41" descr="pie">
          <a:extLst>
            <a:ext uri="{FF2B5EF4-FFF2-40B4-BE49-F238E27FC236}">
              <a16:creationId xmlns:a16="http://schemas.microsoft.com/office/drawing/2014/main" id="{00000000-0008-0000-07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3868400"/>
          <a:ext cx="922020" cy="45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16</xdr:col>
      <xdr:colOff>228600</xdr:colOff>
      <xdr:row>1</xdr:row>
      <xdr:rowOff>304800</xdr:rowOff>
    </xdr:from>
    <xdr:to>
      <xdr:col>16</xdr:col>
      <xdr:colOff>768600</xdr:colOff>
      <xdr:row>2</xdr:row>
      <xdr:rowOff>152400</xdr:rowOff>
    </xdr:to>
    <xdr:sp macro="" textlink="">
      <xdr:nvSpPr>
        <xdr:cNvPr id="3" name="Rectángulo redondeado 2">
          <a:hlinkClick xmlns:r="http://schemas.openxmlformats.org/officeDocument/2006/relationships" r:id="rId2"/>
          <a:extLst>
            <a:ext uri="{FF2B5EF4-FFF2-40B4-BE49-F238E27FC236}">
              <a16:creationId xmlns:a16="http://schemas.microsoft.com/office/drawing/2014/main" id="{00000000-0008-0000-0700-000003000000}"/>
            </a:ext>
          </a:extLst>
        </xdr:cNvPr>
        <xdr:cNvSpPr/>
      </xdr:nvSpPr>
      <xdr:spPr>
        <a:xfrm>
          <a:off x="13289280" y="495300"/>
          <a:ext cx="540000" cy="160020"/>
        </a:xfrm>
        <a:prstGeom prst="roundRect">
          <a:avLst/>
        </a:prstGeom>
        <a:solidFill>
          <a:schemeClr val="accent1">
            <a:lumMod val="20000"/>
            <a:lumOff val="80000"/>
          </a:schemeClr>
        </a:solidFill>
        <a:ln w="9525">
          <a:prstDash val="sysDash"/>
        </a:ln>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ctr"/>
          <a:r>
            <a:rPr lang="es-CL" sz="700" b="1">
              <a:latin typeface="Verdana" panose="020B0604030504040204" pitchFamily="34" charset="0"/>
              <a:ea typeface="Verdana" panose="020B0604030504040204" pitchFamily="34" charset="0"/>
            </a:rPr>
            <a:t>Indice</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70</xdr:row>
      <xdr:rowOff>0</xdr:rowOff>
    </xdr:from>
    <xdr:to>
      <xdr:col>1</xdr:col>
      <xdr:colOff>655320</xdr:colOff>
      <xdr:row>70</xdr:row>
      <xdr:rowOff>45720</xdr:rowOff>
    </xdr:to>
    <xdr:pic>
      <xdr:nvPicPr>
        <xdr:cNvPr id="2" name="Picture 41" descr="pie">
          <a:extLst>
            <a:ext uri="{FF2B5EF4-FFF2-40B4-BE49-F238E27FC236}">
              <a16:creationId xmlns:a16="http://schemas.microsoft.com/office/drawing/2014/main" id="{00000000-0008-0000-08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3868400"/>
          <a:ext cx="922020" cy="45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16</xdr:col>
      <xdr:colOff>213360</xdr:colOff>
      <xdr:row>2</xdr:row>
      <xdr:rowOff>0</xdr:rowOff>
    </xdr:from>
    <xdr:to>
      <xdr:col>16</xdr:col>
      <xdr:colOff>753360</xdr:colOff>
      <xdr:row>2</xdr:row>
      <xdr:rowOff>160020</xdr:rowOff>
    </xdr:to>
    <xdr:sp macro="" textlink="">
      <xdr:nvSpPr>
        <xdr:cNvPr id="3" name="Rectángulo redondeado 2">
          <a:hlinkClick xmlns:r="http://schemas.openxmlformats.org/officeDocument/2006/relationships" r:id="rId2"/>
          <a:extLst>
            <a:ext uri="{FF2B5EF4-FFF2-40B4-BE49-F238E27FC236}">
              <a16:creationId xmlns:a16="http://schemas.microsoft.com/office/drawing/2014/main" id="{00000000-0008-0000-0800-000003000000}"/>
            </a:ext>
          </a:extLst>
        </xdr:cNvPr>
        <xdr:cNvSpPr/>
      </xdr:nvSpPr>
      <xdr:spPr>
        <a:xfrm>
          <a:off x="13274040" y="502920"/>
          <a:ext cx="540000" cy="160020"/>
        </a:xfrm>
        <a:prstGeom prst="roundRect">
          <a:avLst/>
        </a:prstGeom>
        <a:solidFill>
          <a:schemeClr val="accent1">
            <a:lumMod val="20000"/>
            <a:lumOff val="80000"/>
          </a:schemeClr>
        </a:solidFill>
        <a:ln w="9525">
          <a:prstDash val="sysDash"/>
        </a:ln>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ctr"/>
          <a:r>
            <a:rPr lang="es-CL" sz="700" b="1">
              <a:latin typeface="Verdana" panose="020B0604030504040204" pitchFamily="34" charset="0"/>
              <a:ea typeface="Verdana" panose="020B0604030504040204" pitchFamily="34" charset="0"/>
            </a:rPr>
            <a:t>Indice</a:t>
          </a: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4:M51"/>
  <sheetViews>
    <sheetView tabSelected="1" workbookViewId="0"/>
  </sheetViews>
  <sheetFormatPr baseColWidth="10" defaultColWidth="15.6640625" defaultRowHeight="11.25" x14ac:dyDescent="0.2"/>
  <cols>
    <col min="1" max="1" width="6.6640625" style="6" customWidth="1"/>
    <col min="2" max="2" width="39" style="6" customWidth="1"/>
    <col min="3" max="3" width="50.83203125" style="6" customWidth="1"/>
    <col min="4" max="8" width="15.6640625" style="6"/>
    <col min="9" max="9" width="15.6640625" style="6" customWidth="1"/>
    <col min="10" max="254" width="15.6640625" style="6"/>
    <col min="255" max="255" width="6.6640625" style="6" customWidth="1"/>
    <col min="256" max="256" width="33.5" style="6" bestFit="1" customWidth="1"/>
    <col min="257" max="257" width="1.6640625" style="6" customWidth="1"/>
    <col min="258" max="258" width="60" style="6" bestFit="1" customWidth="1"/>
    <col min="259" max="510" width="15.6640625" style="6"/>
    <col min="511" max="511" width="6.6640625" style="6" customWidth="1"/>
    <col min="512" max="512" width="33.5" style="6" bestFit="1" customWidth="1"/>
    <col min="513" max="513" width="1.6640625" style="6" customWidth="1"/>
    <col min="514" max="514" width="60" style="6" bestFit="1" customWidth="1"/>
    <col min="515" max="766" width="15.6640625" style="6"/>
    <col min="767" max="767" width="6.6640625" style="6" customWidth="1"/>
    <col min="768" max="768" width="33.5" style="6" bestFit="1" customWidth="1"/>
    <col min="769" max="769" width="1.6640625" style="6" customWidth="1"/>
    <col min="770" max="770" width="60" style="6" bestFit="1" customWidth="1"/>
    <col min="771" max="1022" width="15.6640625" style="6"/>
    <col min="1023" max="1023" width="6.6640625" style="6" customWidth="1"/>
    <col min="1024" max="1024" width="33.5" style="6" bestFit="1" customWidth="1"/>
    <col min="1025" max="1025" width="1.6640625" style="6" customWidth="1"/>
    <col min="1026" max="1026" width="60" style="6" bestFit="1" customWidth="1"/>
    <col min="1027" max="1278" width="15.6640625" style="6"/>
    <col min="1279" max="1279" width="6.6640625" style="6" customWidth="1"/>
    <col min="1280" max="1280" width="33.5" style="6" bestFit="1" customWidth="1"/>
    <col min="1281" max="1281" width="1.6640625" style="6" customWidth="1"/>
    <col min="1282" max="1282" width="60" style="6" bestFit="1" customWidth="1"/>
    <col min="1283" max="1534" width="15.6640625" style="6"/>
    <col min="1535" max="1535" width="6.6640625" style="6" customWidth="1"/>
    <col min="1536" max="1536" width="33.5" style="6" bestFit="1" customWidth="1"/>
    <col min="1537" max="1537" width="1.6640625" style="6" customWidth="1"/>
    <col min="1538" max="1538" width="60" style="6" bestFit="1" customWidth="1"/>
    <col min="1539" max="1790" width="15.6640625" style="6"/>
    <col min="1791" max="1791" width="6.6640625" style="6" customWidth="1"/>
    <col min="1792" max="1792" width="33.5" style="6" bestFit="1" customWidth="1"/>
    <col min="1793" max="1793" width="1.6640625" style="6" customWidth="1"/>
    <col min="1794" max="1794" width="60" style="6" bestFit="1" customWidth="1"/>
    <col min="1795" max="2046" width="15.6640625" style="6"/>
    <col min="2047" max="2047" width="6.6640625" style="6" customWidth="1"/>
    <col min="2048" max="2048" width="33.5" style="6" bestFit="1" customWidth="1"/>
    <col min="2049" max="2049" width="1.6640625" style="6" customWidth="1"/>
    <col min="2050" max="2050" width="60" style="6" bestFit="1" customWidth="1"/>
    <col min="2051" max="2302" width="15.6640625" style="6"/>
    <col min="2303" max="2303" width="6.6640625" style="6" customWidth="1"/>
    <col min="2304" max="2304" width="33.5" style="6" bestFit="1" customWidth="1"/>
    <col min="2305" max="2305" width="1.6640625" style="6" customWidth="1"/>
    <col min="2306" max="2306" width="60" style="6" bestFit="1" customWidth="1"/>
    <col min="2307" max="2558" width="15.6640625" style="6"/>
    <col min="2559" max="2559" width="6.6640625" style="6" customWidth="1"/>
    <col min="2560" max="2560" width="33.5" style="6" bestFit="1" customWidth="1"/>
    <col min="2561" max="2561" width="1.6640625" style="6" customWidth="1"/>
    <col min="2562" max="2562" width="60" style="6" bestFit="1" customWidth="1"/>
    <col min="2563" max="2814" width="15.6640625" style="6"/>
    <col min="2815" max="2815" width="6.6640625" style="6" customWidth="1"/>
    <col min="2816" max="2816" width="33.5" style="6" bestFit="1" customWidth="1"/>
    <col min="2817" max="2817" width="1.6640625" style="6" customWidth="1"/>
    <col min="2818" max="2818" width="60" style="6" bestFit="1" customWidth="1"/>
    <col min="2819" max="3070" width="15.6640625" style="6"/>
    <col min="3071" max="3071" width="6.6640625" style="6" customWidth="1"/>
    <col min="3072" max="3072" width="33.5" style="6" bestFit="1" customWidth="1"/>
    <col min="3073" max="3073" width="1.6640625" style="6" customWidth="1"/>
    <col min="3074" max="3074" width="60" style="6" bestFit="1" customWidth="1"/>
    <col min="3075" max="3326" width="15.6640625" style="6"/>
    <col min="3327" max="3327" width="6.6640625" style="6" customWidth="1"/>
    <col min="3328" max="3328" width="33.5" style="6" bestFit="1" customWidth="1"/>
    <col min="3329" max="3329" width="1.6640625" style="6" customWidth="1"/>
    <col min="3330" max="3330" width="60" style="6" bestFit="1" customWidth="1"/>
    <col min="3331" max="3582" width="15.6640625" style="6"/>
    <col min="3583" max="3583" width="6.6640625" style="6" customWidth="1"/>
    <col min="3584" max="3584" width="33.5" style="6" bestFit="1" customWidth="1"/>
    <col min="3585" max="3585" width="1.6640625" style="6" customWidth="1"/>
    <col min="3586" max="3586" width="60" style="6" bestFit="1" customWidth="1"/>
    <col min="3587" max="3838" width="15.6640625" style="6"/>
    <col min="3839" max="3839" width="6.6640625" style="6" customWidth="1"/>
    <col min="3840" max="3840" width="33.5" style="6" bestFit="1" customWidth="1"/>
    <col min="3841" max="3841" width="1.6640625" style="6" customWidth="1"/>
    <col min="3842" max="3842" width="60" style="6" bestFit="1" customWidth="1"/>
    <col min="3843" max="4094" width="15.6640625" style="6"/>
    <col min="4095" max="4095" width="6.6640625" style="6" customWidth="1"/>
    <col min="4096" max="4096" width="33.5" style="6" bestFit="1" customWidth="1"/>
    <col min="4097" max="4097" width="1.6640625" style="6" customWidth="1"/>
    <col min="4098" max="4098" width="60" style="6" bestFit="1" customWidth="1"/>
    <col min="4099" max="4350" width="15.6640625" style="6"/>
    <col min="4351" max="4351" width="6.6640625" style="6" customWidth="1"/>
    <col min="4352" max="4352" width="33.5" style="6" bestFit="1" customWidth="1"/>
    <col min="4353" max="4353" width="1.6640625" style="6" customWidth="1"/>
    <col min="4354" max="4354" width="60" style="6" bestFit="1" customWidth="1"/>
    <col min="4355" max="4606" width="15.6640625" style="6"/>
    <col min="4607" max="4607" width="6.6640625" style="6" customWidth="1"/>
    <col min="4608" max="4608" width="33.5" style="6" bestFit="1" customWidth="1"/>
    <col min="4609" max="4609" width="1.6640625" style="6" customWidth="1"/>
    <col min="4610" max="4610" width="60" style="6" bestFit="1" customWidth="1"/>
    <col min="4611" max="4862" width="15.6640625" style="6"/>
    <col min="4863" max="4863" width="6.6640625" style="6" customWidth="1"/>
    <col min="4864" max="4864" width="33.5" style="6" bestFit="1" customWidth="1"/>
    <col min="4865" max="4865" width="1.6640625" style="6" customWidth="1"/>
    <col min="4866" max="4866" width="60" style="6" bestFit="1" customWidth="1"/>
    <col min="4867" max="5118" width="15.6640625" style="6"/>
    <col min="5119" max="5119" width="6.6640625" style="6" customWidth="1"/>
    <col min="5120" max="5120" width="33.5" style="6" bestFit="1" customWidth="1"/>
    <col min="5121" max="5121" width="1.6640625" style="6" customWidth="1"/>
    <col min="5122" max="5122" width="60" style="6" bestFit="1" customWidth="1"/>
    <col min="5123" max="5374" width="15.6640625" style="6"/>
    <col min="5375" max="5375" width="6.6640625" style="6" customWidth="1"/>
    <col min="5376" max="5376" width="33.5" style="6" bestFit="1" customWidth="1"/>
    <col min="5377" max="5377" width="1.6640625" style="6" customWidth="1"/>
    <col min="5378" max="5378" width="60" style="6" bestFit="1" customWidth="1"/>
    <col min="5379" max="5630" width="15.6640625" style="6"/>
    <col min="5631" max="5631" width="6.6640625" style="6" customWidth="1"/>
    <col min="5632" max="5632" width="33.5" style="6" bestFit="1" customWidth="1"/>
    <col min="5633" max="5633" width="1.6640625" style="6" customWidth="1"/>
    <col min="5634" max="5634" width="60" style="6" bestFit="1" customWidth="1"/>
    <col min="5635" max="5886" width="15.6640625" style="6"/>
    <col min="5887" max="5887" width="6.6640625" style="6" customWidth="1"/>
    <col min="5888" max="5888" width="33.5" style="6" bestFit="1" customWidth="1"/>
    <col min="5889" max="5889" width="1.6640625" style="6" customWidth="1"/>
    <col min="5890" max="5890" width="60" style="6" bestFit="1" customWidth="1"/>
    <col min="5891" max="6142" width="15.6640625" style="6"/>
    <col min="6143" max="6143" width="6.6640625" style="6" customWidth="1"/>
    <col min="6144" max="6144" width="33.5" style="6" bestFit="1" customWidth="1"/>
    <col min="6145" max="6145" width="1.6640625" style="6" customWidth="1"/>
    <col min="6146" max="6146" width="60" style="6" bestFit="1" customWidth="1"/>
    <col min="6147" max="6398" width="15.6640625" style="6"/>
    <col min="6399" max="6399" width="6.6640625" style="6" customWidth="1"/>
    <col min="6400" max="6400" width="33.5" style="6" bestFit="1" customWidth="1"/>
    <col min="6401" max="6401" width="1.6640625" style="6" customWidth="1"/>
    <col min="6402" max="6402" width="60" style="6" bestFit="1" customWidth="1"/>
    <col min="6403" max="6654" width="15.6640625" style="6"/>
    <col min="6655" max="6655" width="6.6640625" style="6" customWidth="1"/>
    <col min="6656" max="6656" width="33.5" style="6" bestFit="1" customWidth="1"/>
    <col min="6657" max="6657" width="1.6640625" style="6" customWidth="1"/>
    <col min="6658" max="6658" width="60" style="6" bestFit="1" customWidth="1"/>
    <col min="6659" max="6910" width="15.6640625" style="6"/>
    <col min="6911" max="6911" width="6.6640625" style="6" customWidth="1"/>
    <col min="6912" max="6912" width="33.5" style="6" bestFit="1" customWidth="1"/>
    <col min="6913" max="6913" width="1.6640625" style="6" customWidth="1"/>
    <col min="6914" max="6914" width="60" style="6" bestFit="1" customWidth="1"/>
    <col min="6915" max="7166" width="15.6640625" style="6"/>
    <col min="7167" max="7167" width="6.6640625" style="6" customWidth="1"/>
    <col min="7168" max="7168" width="33.5" style="6" bestFit="1" customWidth="1"/>
    <col min="7169" max="7169" width="1.6640625" style="6" customWidth="1"/>
    <col min="7170" max="7170" width="60" style="6" bestFit="1" customWidth="1"/>
    <col min="7171" max="7422" width="15.6640625" style="6"/>
    <col min="7423" max="7423" width="6.6640625" style="6" customWidth="1"/>
    <col min="7424" max="7424" width="33.5" style="6" bestFit="1" customWidth="1"/>
    <col min="7425" max="7425" width="1.6640625" style="6" customWidth="1"/>
    <col min="7426" max="7426" width="60" style="6" bestFit="1" customWidth="1"/>
    <col min="7427" max="7678" width="15.6640625" style="6"/>
    <col min="7679" max="7679" width="6.6640625" style="6" customWidth="1"/>
    <col min="7680" max="7680" width="33.5" style="6" bestFit="1" customWidth="1"/>
    <col min="7681" max="7681" width="1.6640625" style="6" customWidth="1"/>
    <col min="7682" max="7682" width="60" style="6" bestFit="1" customWidth="1"/>
    <col min="7683" max="7934" width="15.6640625" style="6"/>
    <col min="7935" max="7935" width="6.6640625" style="6" customWidth="1"/>
    <col min="7936" max="7936" width="33.5" style="6" bestFit="1" customWidth="1"/>
    <col min="7937" max="7937" width="1.6640625" style="6" customWidth="1"/>
    <col min="7938" max="7938" width="60" style="6" bestFit="1" customWidth="1"/>
    <col min="7939" max="8190" width="15.6640625" style="6"/>
    <col min="8191" max="8191" width="6.6640625" style="6" customWidth="1"/>
    <col min="8192" max="8192" width="33.5" style="6" bestFit="1" customWidth="1"/>
    <col min="8193" max="8193" width="1.6640625" style="6" customWidth="1"/>
    <col min="8194" max="8194" width="60" style="6" bestFit="1" customWidth="1"/>
    <col min="8195" max="8446" width="15.6640625" style="6"/>
    <col min="8447" max="8447" width="6.6640625" style="6" customWidth="1"/>
    <col min="8448" max="8448" width="33.5" style="6" bestFit="1" customWidth="1"/>
    <col min="8449" max="8449" width="1.6640625" style="6" customWidth="1"/>
    <col min="8450" max="8450" width="60" style="6" bestFit="1" customWidth="1"/>
    <col min="8451" max="8702" width="15.6640625" style="6"/>
    <col min="8703" max="8703" width="6.6640625" style="6" customWidth="1"/>
    <col min="8704" max="8704" width="33.5" style="6" bestFit="1" customWidth="1"/>
    <col min="8705" max="8705" width="1.6640625" style="6" customWidth="1"/>
    <col min="8706" max="8706" width="60" style="6" bestFit="1" customWidth="1"/>
    <col min="8707" max="8958" width="15.6640625" style="6"/>
    <col min="8959" max="8959" width="6.6640625" style="6" customWidth="1"/>
    <col min="8960" max="8960" width="33.5" style="6" bestFit="1" customWidth="1"/>
    <col min="8961" max="8961" width="1.6640625" style="6" customWidth="1"/>
    <col min="8962" max="8962" width="60" style="6" bestFit="1" customWidth="1"/>
    <col min="8963" max="9214" width="15.6640625" style="6"/>
    <col min="9215" max="9215" width="6.6640625" style="6" customWidth="1"/>
    <col min="9216" max="9216" width="33.5" style="6" bestFit="1" customWidth="1"/>
    <col min="9217" max="9217" width="1.6640625" style="6" customWidth="1"/>
    <col min="9218" max="9218" width="60" style="6" bestFit="1" customWidth="1"/>
    <col min="9219" max="9470" width="15.6640625" style="6"/>
    <col min="9471" max="9471" width="6.6640625" style="6" customWidth="1"/>
    <col min="9472" max="9472" width="33.5" style="6" bestFit="1" customWidth="1"/>
    <col min="9473" max="9473" width="1.6640625" style="6" customWidth="1"/>
    <col min="9474" max="9474" width="60" style="6" bestFit="1" customWidth="1"/>
    <col min="9475" max="9726" width="15.6640625" style="6"/>
    <col min="9727" max="9727" width="6.6640625" style="6" customWidth="1"/>
    <col min="9728" max="9728" width="33.5" style="6" bestFit="1" customWidth="1"/>
    <col min="9729" max="9729" width="1.6640625" style="6" customWidth="1"/>
    <col min="9730" max="9730" width="60" style="6" bestFit="1" customWidth="1"/>
    <col min="9731" max="9982" width="15.6640625" style="6"/>
    <col min="9983" max="9983" width="6.6640625" style="6" customWidth="1"/>
    <col min="9984" max="9984" width="33.5" style="6" bestFit="1" customWidth="1"/>
    <col min="9985" max="9985" width="1.6640625" style="6" customWidth="1"/>
    <col min="9986" max="9986" width="60" style="6" bestFit="1" customWidth="1"/>
    <col min="9987" max="10238" width="15.6640625" style="6"/>
    <col min="10239" max="10239" width="6.6640625" style="6" customWidth="1"/>
    <col min="10240" max="10240" width="33.5" style="6" bestFit="1" customWidth="1"/>
    <col min="10241" max="10241" width="1.6640625" style="6" customWidth="1"/>
    <col min="10242" max="10242" width="60" style="6" bestFit="1" customWidth="1"/>
    <col min="10243" max="10494" width="15.6640625" style="6"/>
    <col min="10495" max="10495" width="6.6640625" style="6" customWidth="1"/>
    <col min="10496" max="10496" width="33.5" style="6" bestFit="1" customWidth="1"/>
    <col min="10497" max="10497" width="1.6640625" style="6" customWidth="1"/>
    <col min="10498" max="10498" width="60" style="6" bestFit="1" customWidth="1"/>
    <col min="10499" max="10750" width="15.6640625" style="6"/>
    <col min="10751" max="10751" width="6.6640625" style="6" customWidth="1"/>
    <col min="10752" max="10752" width="33.5" style="6" bestFit="1" customWidth="1"/>
    <col min="10753" max="10753" width="1.6640625" style="6" customWidth="1"/>
    <col min="10754" max="10754" width="60" style="6" bestFit="1" customWidth="1"/>
    <col min="10755" max="11006" width="15.6640625" style="6"/>
    <col min="11007" max="11007" width="6.6640625" style="6" customWidth="1"/>
    <col min="11008" max="11008" width="33.5" style="6" bestFit="1" customWidth="1"/>
    <col min="11009" max="11009" width="1.6640625" style="6" customWidth="1"/>
    <col min="11010" max="11010" width="60" style="6" bestFit="1" customWidth="1"/>
    <col min="11011" max="11262" width="15.6640625" style="6"/>
    <col min="11263" max="11263" width="6.6640625" style="6" customWidth="1"/>
    <col min="11264" max="11264" width="33.5" style="6" bestFit="1" customWidth="1"/>
    <col min="11265" max="11265" width="1.6640625" style="6" customWidth="1"/>
    <col min="11266" max="11266" width="60" style="6" bestFit="1" customWidth="1"/>
    <col min="11267" max="11518" width="15.6640625" style="6"/>
    <col min="11519" max="11519" width="6.6640625" style="6" customWidth="1"/>
    <col min="11520" max="11520" width="33.5" style="6" bestFit="1" customWidth="1"/>
    <col min="11521" max="11521" width="1.6640625" style="6" customWidth="1"/>
    <col min="11522" max="11522" width="60" style="6" bestFit="1" customWidth="1"/>
    <col min="11523" max="11774" width="15.6640625" style="6"/>
    <col min="11775" max="11775" width="6.6640625" style="6" customWidth="1"/>
    <col min="11776" max="11776" width="33.5" style="6" bestFit="1" customWidth="1"/>
    <col min="11777" max="11777" width="1.6640625" style="6" customWidth="1"/>
    <col min="11778" max="11778" width="60" style="6" bestFit="1" customWidth="1"/>
    <col min="11779" max="12030" width="15.6640625" style="6"/>
    <col min="12031" max="12031" width="6.6640625" style="6" customWidth="1"/>
    <col min="12032" max="12032" width="33.5" style="6" bestFit="1" customWidth="1"/>
    <col min="12033" max="12033" width="1.6640625" style="6" customWidth="1"/>
    <col min="12034" max="12034" width="60" style="6" bestFit="1" customWidth="1"/>
    <col min="12035" max="12286" width="15.6640625" style="6"/>
    <col min="12287" max="12287" width="6.6640625" style="6" customWidth="1"/>
    <col min="12288" max="12288" width="33.5" style="6" bestFit="1" customWidth="1"/>
    <col min="12289" max="12289" width="1.6640625" style="6" customWidth="1"/>
    <col min="12290" max="12290" width="60" style="6" bestFit="1" customWidth="1"/>
    <col min="12291" max="12542" width="15.6640625" style="6"/>
    <col min="12543" max="12543" width="6.6640625" style="6" customWidth="1"/>
    <col min="12544" max="12544" width="33.5" style="6" bestFit="1" customWidth="1"/>
    <col min="12545" max="12545" width="1.6640625" style="6" customWidth="1"/>
    <col min="12546" max="12546" width="60" style="6" bestFit="1" customWidth="1"/>
    <col min="12547" max="12798" width="15.6640625" style="6"/>
    <col min="12799" max="12799" width="6.6640625" style="6" customWidth="1"/>
    <col min="12800" max="12800" width="33.5" style="6" bestFit="1" customWidth="1"/>
    <col min="12801" max="12801" width="1.6640625" style="6" customWidth="1"/>
    <col min="12802" max="12802" width="60" style="6" bestFit="1" customWidth="1"/>
    <col min="12803" max="13054" width="15.6640625" style="6"/>
    <col min="13055" max="13055" width="6.6640625" style="6" customWidth="1"/>
    <col min="13056" max="13056" width="33.5" style="6" bestFit="1" customWidth="1"/>
    <col min="13057" max="13057" width="1.6640625" style="6" customWidth="1"/>
    <col min="13058" max="13058" width="60" style="6" bestFit="1" customWidth="1"/>
    <col min="13059" max="13310" width="15.6640625" style="6"/>
    <col min="13311" max="13311" width="6.6640625" style="6" customWidth="1"/>
    <col min="13312" max="13312" width="33.5" style="6" bestFit="1" customWidth="1"/>
    <col min="13313" max="13313" width="1.6640625" style="6" customWidth="1"/>
    <col min="13314" max="13314" width="60" style="6" bestFit="1" customWidth="1"/>
    <col min="13315" max="13566" width="15.6640625" style="6"/>
    <col min="13567" max="13567" width="6.6640625" style="6" customWidth="1"/>
    <col min="13568" max="13568" width="33.5" style="6" bestFit="1" customWidth="1"/>
    <col min="13569" max="13569" width="1.6640625" style="6" customWidth="1"/>
    <col min="13570" max="13570" width="60" style="6" bestFit="1" customWidth="1"/>
    <col min="13571" max="13822" width="15.6640625" style="6"/>
    <col min="13823" max="13823" width="6.6640625" style="6" customWidth="1"/>
    <col min="13824" max="13824" width="33.5" style="6" bestFit="1" customWidth="1"/>
    <col min="13825" max="13825" width="1.6640625" style="6" customWidth="1"/>
    <col min="13826" max="13826" width="60" style="6" bestFit="1" customWidth="1"/>
    <col min="13827" max="14078" width="15.6640625" style="6"/>
    <col min="14079" max="14079" width="6.6640625" style="6" customWidth="1"/>
    <col min="14080" max="14080" width="33.5" style="6" bestFit="1" customWidth="1"/>
    <col min="14081" max="14081" width="1.6640625" style="6" customWidth="1"/>
    <col min="14082" max="14082" width="60" style="6" bestFit="1" customWidth="1"/>
    <col min="14083" max="14334" width="15.6640625" style="6"/>
    <col min="14335" max="14335" width="6.6640625" style="6" customWidth="1"/>
    <col min="14336" max="14336" width="33.5" style="6" bestFit="1" customWidth="1"/>
    <col min="14337" max="14337" width="1.6640625" style="6" customWidth="1"/>
    <col min="14338" max="14338" width="60" style="6" bestFit="1" customWidth="1"/>
    <col min="14339" max="14590" width="15.6640625" style="6"/>
    <col min="14591" max="14591" width="6.6640625" style="6" customWidth="1"/>
    <col min="14592" max="14592" width="33.5" style="6" bestFit="1" customWidth="1"/>
    <col min="14593" max="14593" width="1.6640625" style="6" customWidth="1"/>
    <col min="14594" max="14594" width="60" style="6" bestFit="1" customWidth="1"/>
    <col min="14595" max="14846" width="15.6640625" style="6"/>
    <col min="14847" max="14847" width="6.6640625" style="6" customWidth="1"/>
    <col min="14848" max="14848" width="33.5" style="6" bestFit="1" customWidth="1"/>
    <col min="14849" max="14849" width="1.6640625" style="6" customWidth="1"/>
    <col min="14850" max="14850" width="60" style="6" bestFit="1" customWidth="1"/>
    <col min="14851" max="15102" width="15.6640625" style="6"/>
    <col min="15103" max="15103" width="6.6640625" style="6" customWidth="1"/>
    <col min="15104" max="15104" width="33.5" style="6" bestFit="1" customWidth="1"/>
    <col min="15105" max="15105" width="1.6640625" style="6" customWidth="1"/>
    <col min="15106" max="15106" width="60" style="6" bestFit="1" customWidth="1"/>
    <col min="15107" max="15358" width="15.6640625" style="6"/>
    <col min="15359" max="15359" width="6.6640625" style="6" customWidth="1"/>
    <col min="15360" max="15360" width="33.5" style="6" bestFit="1" customWidth="1"/>
    <col min="15361" max="15361" width="1.6640625" style="6" customWidth="1"/>
    <col min="15362" max="15362" width="60" style="6" bestFit="1" customWidth="1"/>
    <col min="15363" max="15614" width="15.6640625" style="6"/>
    <col min="15615" max="15615" width="6.6640625" style="6" customWidth="1"/>
    <col min="15616" max="15616" width="33.5" style="6" bestFit="1" customWidth="1"/>
    <col min="15617" max="15617" width="1.6640625" style="6" customWidth="1"/>
    <col min="15618" max="15618" width="60" style="6" bestFit="1" customWidth="1"/>
    <col min="15619" max="15870" width="15.6640625" style="6"/>
    <col min="15871" max="15871" width="6.6640625" style="6" customWidth="1"/>
    <col min="15872" max="15872" width="33.5" style="6" bestFit="1" customWidth="1"/>
    <col min="15873" max="15873" width="1.6640625" style="6" customWidth="1"/>
    <col min="15874" max="15874" width="60" style="6" bestFit="1" customWidth="1"/>
    <col min="15875" max="16126" width="15.6640625" style="6"/>
    <col min="16127" max="16127" width="6.6640625" style="6" customWidth="1"/>
    <col min="16128" max="16128" width="33.5" style="6" bestFit="1" customWidth="1"/>
    <col min="16129" max="16129" width="1.6640625" style="6" customWidth="1"/>
    <col min="16130" max="16130" width="60" style="6" bestFit="1" customWidth="1"/>
    <col min="16131" max="16384" width="15.6640625" style="6"/>
  </cols>
  <sheetData>
    <row r="4" spans="1:9" s="4" customFormat="1" ht="27.6" customHeight="1" x14ac:dyDescent="0.2">
      <c r="C4" s="99" t="s">
        <v>82</v>
      </c>
      <c r="D4" s="99"/>
      <c r="E4" s="99"/>
      <c r="F4" s="99"/>
      <c r="G4" s="99"/>
      <c r="H4" s="99"/>
      <c r="I4" s="99"/>
    </row>
    <row r="5" spans="1:9" s="4" customFormat="1" ht="16.149999999999999" customHeight="1" x14ac:dyDescent="0.2">
      <c r="C5" s="99"/>
      <c r="D5" s="99"/>
      <c r="E5" s="99"/>
      <c r="F5" s="99"/>
      <c r="G5" s="99"/>
      <c r="H5" s="99"/>
      <c r="I5" s="99"/>
    </row>
    <row r="6" spans="1:9" s="5" customFormat="1" ht="15" x14ac:dyDescent="0.2">
      <c r="D6" s="15" t="s">
        <v>128</v>
      </c>
      <c r="E6" s="28" t="str">
        <f>CONCATENATE(2024," ","Y"," ",D6," ",2025)</f>
        <v>2024 Y FEBRERO 2025</v>
      </c>
    </row>
    <row r="7" spans="1:9" ht="20.25" x14ac:dyDescent="0.2">
      <c r="A7" s="98"/>
      <c r="B7" s="98"/>
      <c r="C7" s="98"/>
      <c r="D7" s="98"/>
      <c r="E7" s="98"/>
    </row>
    <row r="8" spans="1:9" s="5" customFormat="1" ht="18" x14ac:dyDescent="0.2">
      <c r="B8" s="16" t="s">
        <v>1</v>
      </c>
      <c r="C8" s="12"/>
    </row>
    <row r="9" spans="1:9" x14ac:dyDescent="0.2">
      <c r="B9" s="7"/>
      <c r="C9" s="7"/>
    </row>
    <row r="10" spans="1:9" s="9" customFormat="1" ht="34.15" customHeight="1" x14ac:dyDescent="0.2">
      <c r="B10" s="100" t="s">
        <v>83</v>
      </c>
      <c r="C10" s="100"/>
      <c r="D10" s="100"/>
      <c r="E10" s="100"/>
      <c r="F10" s="100"/>
      <c r="G10" s="100"/>
      <c r="H10" s="100"/>
      <c r="I10" s="100"/>
    </row>
    <row r="11" spans="1:9" s="9" customFormat="1" ht="19.899999999999999" customHeight="1" x14ac:dyDescent="0.2">
      <c r="B11" s="27" t="s">
        <v>11</v>
      </c>
      <c r="C11" s="26"/>
    </row>
    <row r="12" spans="1:9" s="9" customFormat="1" ht="19.899999999999999" customHeight="1" x14ac:dyDescent="0.2">
      <c r="B12" s="27" t="s">
        <v>101</v>
      </c>
      <c r="C12" s="26"/>
    </row>
    <row r="13" spans="1:9" s="9" customFormat="1" ht="19.899999999999999" customHeight="1" x14ac:dyDescent="0.2">
      <c r="B13" s="27" t="s">
        <v>13</v>
      </c>
      <c r="C13" s="26"/>
    </row>
    <row r="14" spans="1:9" s="9" customFormat="1" ht="19.899999999999999" customHeight="1" x14ac:dyDescent="0.2">
      <c r="B14" s="27" t="s">
        <v>12</v>
      </c>
      <c r="C14" s="26"/>
    </row>
    <row r="15" spans="1:9" s="9" customFormat="1" ht="19.899999999999999" customHeight="1" x14ac:dyDescent="0.2">
      <c r="B15" s="27" t="s">
        <v>14</v>
      </c>
      <c r="C15" s="26"/>
    </row>
    <row r="16" spans="1:9" s="9" customFormat="1" ht="11.45" customHeight="1" x14ac:dyDescent="0.2">
      <c r="B16" s="27"/>
      <c r="C16" s="26"/>
    </row>
    <row r="17" spans="2:8" ht="11.45" customHeight="1" x14ac:dyDescent="0.2">
      <c r="B17" s="7"/>
      <c r="C17" s="7"/>
    </row>
    <row r="18" spans="2:8" s="5" customFormat="1" ht="18" x14ac:dyDescent="0.2">
      <c r="B18" s="16" t="s">
        <v>0</v>
      </c>
      <c r="C18" s="12"/>
    </row>
    <row r="19" spans="2:8" x14ac:dyDescent="0.2">
      <c r="B19" s="7"/>
      <c r="C19" s="7"/>
    </row>
    <row r="20" spans="2:8" s="14" customFormat="1" ht="20.45" customHeight="1" thickBot="1" x14ac:dyDescent="0.25">
      <c r="B20" s="39" t="s">
        <v>3</v>
      </c>
      <c r="C20" s="101" t="s">
        <v>1</v>
      </c>
      <c r="D20" s="102"/>
      <c r="E20" s="102"/>
      <c r="F20" s="102"/>
      <c r="G20" s="102"/>
      <c r="H20" s="102"/>
    </row>
    <row r="21" spans="2:8" s="14" customFormat="1" ht="7.15" customHeight="1" thickTop="1" x14ac:dyDescent="0.2">
      <c r="B21" s="18"/>
      <c r="C21" s="19"/>
      <c r="D21" s="18"/>
      <c r="E21" s="18"/>
    </row>
    <row r="22" spans="2:8" ht="20.45" customHeight="1" x14ac:dyDescent="0.2">
      <c r="B22" s="88" t="s">
        <v>61</v>
      </c>
      <c r="C22" s="41" t="s">
        <v>84</v>
      </c>
      <c r="D22" s="9"/>
      <c r="E22" s="9"/>
      <c r="F22" s="9"/>
    </row>
    <row r="23" spans="2:8" ht="20.45" customHeight="1" x14ac:dyDescent="0.2">
      <c r="B23" s="88" t="s">
        <v>15</v>
      </c>
      <c r="C23" s="41" t="s">
        <v>85</v>
      </c>
      <c r="D23" s="9"/>
      <c r="E23" s="9"/>
      <c r="F23" s="9"/>
    </row>
    <row r="24" spans="2:8" ht="20.45" customHeight="1" x14ac:dyDescent="0.2">
      <c r="B24" s="88" t="s">
        <v>16</v>
      </c>
      <c r="C24" s="41" t="s">
        <v>86</v>
      </c>
      <c r="D24" s="9"/>
      <c r="E24" s="9"/>
      <c r="F24" s="9"/>
    </row>
    <row r="25" spans="2:8" ht="20.45" customHeight="1" x14ac:dyDescent="0.2">
      <c r="B25" s="88" t="s">
        <v>17</v>
      </c>
      <c r="C25" s="41" t="s">
        <v>87</v>
      </c>
      <c r="D25" s="9"/>
      <c r="E25" s="9"/>
      <c r="F25" s="9"/>
    </row>
    <row r="26" spans="2:8" ht="20.45" customHeight="1" x14ac:dyDescent="0.2">
      <c r="B26" s="88" t="s">
        <v>18</v>
      </c>
      <c r="C26" s="41" t="s">
        <v>88</v>
      </c>
      <c r="D26" s="9"/>
      <c r="E26" s="9"/>
      <c r="F26" s="9"/>
    </row>
    <row r="27" spans="2:8" ht="20.45" customHeight="1" x14ac:dyDescent="0.2">
      <c r="B27" s="88" t="s">
        <v>19</v>
      </c>
      <c r="C27" s="41" t="s">
        <v>89</v>
      </c>
      <c r="D27" s="9"/>
      <c r="E27" s="9"/>
      <c r="F27" s="9"/>
    </row>
    <row r="28" spans="2:8" ht="20.45" customHeight="1" x14ac:dyDescent="0.2">
      <c r="B28" s="88" t="s">
        <v>20</v>
      </c>
      <c r="C28" s="41" t="s">
        <v>103</v>
      </c>
      <c r="D28" s="9"/>
      <c r="E28" s="9"/>
      <c r="F28" s="9"/>
    </row>
    <row r="29" spans="2:8" ht="20.45" customHeight="1" x14ac:dyDescent="0.2">
      <c r="B29" s="88" t="s">
        <v>21</v>
      </c>
      <c r="C29" s="41" t="s">
        <v>90</v>
      </c>
      <c r="D29" s="9"/>
      <c r="E29" s="9"/>
      <c r="F29" s="9"/>
    </row>
    <row r="30" spans="2:8" ht="20.45" customHeight="1" x14ac:dyDescent="0.2">
      <c r="B30" s="88" t="s">
        <v>22</v>
      </c>
      <c r="C30" s="41" t="s">
        <v>91</v>
      </c>
      <c r="D30" s="9"/>
      <c r="E30" s="9"/>
      <c r="F30" s="9"/>
    </row>
    <row r="31" spans="2:8" ht="20.45" customHeight="1" x14ac:dyDescent="0.2">
      <c r="B31" s="88" t="s">
        <v>23</v>
      </c>
      <c r="C31" s="41" t="s">
        <v>92</v>
      </c>
      <c r="D31" s="9"/>
      <c r="E31" s="9"/>
      <c r="F31" s="9"/>
    </row>
    <row r="32" spans="2:8" ht="20.45" customHeight="1" x14ac:dyDescent="0.2">
      <c r="B32" s="88" t="s">
        <v>24</v>
      </c>
      <c r="C32" s="41" t="s">
        <v>93</v>
      </c>
      <c r="D32" s="9"/>
      <c r="E32" s="9"/>
      <c r="F32" s="9"/>
    </row>
    <row r="33" spans="2:7" ht="20.45" customHeight="1" x14ac:dyDescent="0.2">
      <c r="B33" s="88" t="s">
        <v>25</v>
      </c>
      <c r="C33" s="41" t="s">
        <v>94</v>
      </c>
      <c r="D33" s="9"/>
      <c r="E33" s="9"/>
      <c r="F33" s="9"/>
    </row>
    <row r="34" spans="2:7" ht="20.45" customHeight="1" x14ac:dyDescent="0.2">
      <c r="B34" s="88" t="s">
        <v>26</v>
      </c>
      <c r="C34" s="41" t="s">
        <v>95</v>
      </c>
      <c r="D34" s="9"/>
      <c r="E34" s="9"/>
      <c r="F34" s="9"/>
    </row>
    <row r="35" spans="2:7" ht="20.45" customHeight="1" x14ac:dyDescent="0.2">
      <c r="B35" s="88" t="s">
        <v>27</v>
      </c>
      <c r="C35" s="41" t="s">
        <v>96</v>
      </c>
      <c r="D35" s="9"/>
      <c r="E35" s="9"/>
      <c r="F35" s="9"/>
    </row>
    <row r="36" spans="2:7" ht="20.45" customHeight="1" x14ac:dyDescent="0.2">
      <c r="B36" s="88" t="s">
        <v>28</v>
      </c>
      <c r="C36" s="41" t="s">
        <v>97</v>
      </c>
      <c r="D36" s="9"/>
      <c r="E36" s="9"/>
      <c r="F36" s="9"/>
    </row>
    <row r="37" spans="2:7" ht="20.45" customHeight="1" x14ac:dyDescent="0.2">
      <c r="B37" s="88" t="s">
        <v>29</v>
      </c>
      <c r="C37" s="41" t="s">
        <v>98</v>
      </c>
      <c r="D37" s="9"/>
      <c r="E37" s="9"/>
      <c r="F37" s="9"/>
    </row>
    <row r="38" spans="2:7" ht="20.45" customHeight="1" x14ac:dyDescent="0.2">
      <c r="B38" s="88" t="s">
        <v>30</v>
      </c>
      <c r="C38" s="41" t="s">
        <v>99</v>
      </c>
      <c r="D38" s="9"/>
      <c r="E38" s="9"/>
      <c r="F38" s="9"/>
    </row>
    <row r="39" spans="2:7" ht="20.45" customHeight="1" x14ac:dyDescent="0.2">
      <c r="B39" s="88" t="s">
        <v>31</v>
      </c>
      <c r="C39" s="41" t="s">
        <v>100</v>
      </c>
      <c r="D39" s="9"/>
      <c r="E39" s="9"/>
      <c r="F39" s="9"/>
    </row>
    <row r="40" spans="2:7" ht="20.45" customHeight="1" x14ac:dyDescent="0.2">
      <c r="B40" s="88" t="s">
        <v>126</v>
      </c>
      <c r="C40" s="41" t="s">
        <v>127</v>
      </c>
      <c r="D40" s="9"/>
      <c r="E40" s="9"/>
      <c r="F40" s="9"/>
    </row>
    <row r="41" spans="2:7" ht="15" customHeight="1" x14ac:dyDescent="0.2">
      <c r="B41" s="8"/>
      <c r="C41" s="8"/>
      <c r="D41" s="8"/>
      <c r="E41" s="8"/>
      <c r="F41" s="8"/>
      <c r="G41" s="8"/>
    </row>
    <row r="48" spans="2:7" x14ac:dyDescent="0.2">
      <c r="F48" s="9"/>
      <c r="G48" s="9"/>
    </row>
    <row r="49" spans="3:13" x14ac:dyDescent="0.2">
      <c r="C49" s="10"/>
      <c r="D49" s="10"/>
      <c r="E49" s="10"/>
      <c r="F49" s="10"/>
      <c r="G49" s="9"/>
    </row>
    <row r="50" spans="3:13" x14ac:dyDescent="0.2">
      <c r="C50" s="10"/>
      <c r="D50" s="10"/>
      <c r="E50" s="10"/>
      <c r="F50" s="10"/>
      <c r="G50" s="9"/>
    </row>
    <row r="51" spans="3:13" x14ac:dyDescent="0.2">
      <c r="C51" s="11"/>
      <c r="D51" s="11"/>
      <c r="E51" s="11"/>
      <c r="F51" s="11"/>
      <c r="G51" s="11"/>
      <c r="H51" s="11"/>
      <c r="I51" s="11"/>
      <c r="J51" s="11"/>
      <c r="K51" s="11"/>
      <c r="L51" s="11"/>
      <c r="M51" s="11"/>
    </row>
  </sheetData>
  <mergeCells count="4">
    <mergeCell ref="A7:E7"/>
    <mergeCell ref="C4:I5"/>
    <mergeCell ref="B10:I10"/>
    <mergeCell ref="C20:H20"/>
  </mergeCells>
  <hyperlinks>
    <hyperlink ref="B22" location="Nacional!A1" display="Nacional" xr:uid="{00000000-0004-0000-0000-000000000000}"/>
    <hyperlink ref="B23" location="XV!A1" display="XV" xr:uid="{00000000-0004-0000-0000-000001000000}"/>
    <hyperlink ref="B24" location="I!A1" display="I" xr:uid="{00000000-0004-0000-0000-000002000000}"/>
    <hyperlink ref="B25" location="II!A1" display="II" xr:uid="{00000000-0004-0000-0000-000003000000}"/>
    <hyperlink ref="B26" location="III!A1" display="III" xr:uid="{00000000-0004-0000-0000-000004000000}"/>
    <hyperlink ref="B27" location="IV!A1" display="IV" xr:uid="{00000000-0004-0000-0000-000005000000}"/>
    <hyperlink ref="B28" location="V!A1" display="V" xr:uid="{00000000-0004-0000-0000-000006000000}"/>
    <hyperlink ref="B29" location="VI!A1" display="VI" xr:uid="{00000000-0004-0000-0000-000007000000}"/>
    <hyperlink ref="B30" location="VII!A1" display="VII" xr:uid="{00000000-0004-0000-0000-000008000000}"/>
    <hyperlink ref="B31" location="XVI!A1" display="XVI" xr:uid="{00000000-0004-0000-0000-000009000000}"/>
    <hyperlink ref="B32" location="VIII!A1" display="VIII" xr:uid="{00000000-0004-0000-0000-00000A000000}"/>
    <hyperlink ref="B33" location="IX!A1" display="IX" xr:uid="{00000000-0004-0000-0000-00000B000000}"/>
    <hyperlink ref="B34" location="XIV!A1" display="XIV" xr:uid="{00000000-0004-0000-0000-00000C000000}"/>
    <hyperlink ref="B35" location="X!A1" display="X" xr:uid="{00000000-0004-0000-0000-00000D000000}"/>
    <hyperlink ref="B36" location="XI!A1" display="XI" xr:uid="{00000000-0004-0000-0000-00000E000000}"/>
    <hyperlink ref="B37" location="XII!A1" display="XII" xr:uid="{00000000-0004-0000-0000-00000F000000}"/>
    <hyperlink ref="B38" location="RM!A1" display="RM" xr:uid="{00000000-0004-0000-0000-000010000000}"/>
    <hyperlink ref="B39" location="SI!A1" display="SI" xr:uid="{00000000-0004-0000-0000-000011000000}"/>
    <hyperlink ref="B40" location="'Ficha Metadatos'!A1" display="Ficha Metadatos" xr:uid="{00000000-0004-0000-0000-000012000000}"/>
  </hyperlinks>
  <printOptions horizontalCentered="1"/>
  <pageMargins left="0.31496062992125984" right="0.31496062992125984" top="0.74803149606299213" bottom="0.74803149606299213" header="0.31496062992125984" footer="0.31496062992125984"/>
  <pageSetup scale="65"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P95"/>
  <sheetViews>
    <sheetView zoomScaleNormal="100" workbookViewId="0">
      <pane xSplit="2" ySplit="7" topLeftCell="C8" activePane="bottomRight" state="frozen"/>
      <selection pane="topRight" activeCell="C1" sqref="C1"/>
      <selection pane="bottomLeft" activeCell="A9" sqref="A9"/>
      <selection pane="bottomRight" activeCell="C8" sqref="C8"/>
    </sheetView>
  </sheetViews>
  <sheetFormatPr baseColWidth="10" defaultColWidth="10.5" defaultRowHeight="15" customHeight="1" x14ac:dyDescent="0.2"/>
  <cols>
    <col min="1" max="1" width="5" style="3" customWidth="1"/>
    <col min="2" max="2" width="15.83203125" style="1" customWidth="1"/>
    <col min="3" max="3" width="15.6640625" style="80" customWidth="1"/>
    <col min="4" max="4" width="16.5" style="36" customWidth="1"/>
    <col min="5" max="5" width="12.33203125" style="49" customWidth="1"/>
    <col min="6" max="6" width="16.5" style="36" customWidth="1"/>
    <col min="7" max="7" width="16.5" style="62" customWidth="1"/>
    <col min="8" max="9" width="16.5" style="36" customWidth="1"/>
    <col min="10" max="10" width="16.5" style="62" customWidth="1"/>
    <col min="11" max="12" width="16.5" style="36" customWidth="1"/>
    <col min="13" max="13" width="16.5" style="62" customWidth="1"/>
    <col min="14" max="15" width="16.5" style="36" customWidth="1"/>
    <col min="16" max="16" width="16.5" style="62" customWidth="1"/>
    <col min="17" max="28" width="16.5" style="1" customWidth="1"/>
    <col min="29" max="16384" width="10.5" style="1"/>
  </cols>
  <sheetData>
    <row r="1" spans="1:16" ht="15" customHeight="1" x14ac:dyDescent="0.2">
      <c r="B1" s="42"/>
    </row>
    <row r="2" spans="1:16" ht="24.6" customHeight="1" x14ac:dyDescent="0.2">
      <c r="A2" s="116" t="s">
        <v>67</v>
      </c>
      <c r="B2" s="116"/>
      <c r="C2" s="116"/>
      <c r="D2" s="116"/>
      <c r="E2" s="116"/>
      <c r="F2" s="116"/>
      <c r="G2" s="116"/>
      <c r="H2" s="116"/>
      <c r="I2" s="116"/>
      <c r="J2" s="116"/>
      <c r="K2" s="116"/>
      <c r="L2" s="116"/>
      <c r="M2" s="116"/>
      <c r="N2" s="116"/>
      <c r="O2" s="116"/>
      <c r="P2" s="116"/>
    </row>
    <row r="3" spans="1:16" s="21" customFormat="1" ht="15" customHeight="1" x14ac:dyDescent="0.2">
      <c r="A3" s="117" t="str">
        <f>+Notas!C6</f>
        <v>FEBRERO 2024 Y FEBRERO 2025</v>
      </c>
      <c r="B3" s="117"/>
      <c r="C3" s="117"/>
      <c r="D3" s="117"/>
      <c r="E3" s="117"/>
      <c r="F3" s="117"/>
      <c r="G3" s="117"/>
      <c r="H3" s="117"/>
      <c r="I3" s="117"/>
      <c r="J3" s="117"/>
      <c r="K3" s="117"/>
      <c r="L3" s="117"/>
      <c r="M3" s="117"/>
      <c r="N3" s="117"/>
      <c r="O3" s="117"/>
      <c r="P3" s="117"/>
    </row>
    <row r="4" spans="1:16" ht="15" customHeight="1" x14ac:dyDescent="0.2">
      <c r="A4" s="34"/>
      <c r="B4" s="34"/>
      <c r="C4" s="40"/>
      <c r="D4" s="57"/>
      <c r="E4" s="50"/>
      <c r="F4" s="57"/>
      <c r="G4" s="63"/>
      <c r="H4" s="57"/>
      <c r="I4" s="57"/>
      <c r="J4" s="63"/>
      <c r="K4" s="57"/>
      <c r="L4" s="57"/>
      <c r="M4" s="63"/>
      <c r="N4" s="57"/>
      <c r="O4" s="57"/>
      <c r="P4" s="63"/>
    </row>
    <row r="5" spans="1:16" ht="15" customHeight="1" x14ac:dyDescent="0.2">
      <c r="A5" s="20"/>
      <c r="B5" s="20"/>
      <c r="C5" s="20"/>
      <c r="D5" s="58"/>
      <c r="E5" s="51"/>
      <c r="F5" s="58"/>
      <c r="G5" s="64"/>
      <c r="H5" s="58"/>
      <c r="I5" s="58"/>
      <c r="J5" s="64"/>
      <c r="K5" s="58"/>
      <c r="L5" s="58"/>
      <c r="M5" s="64"/>
      <c r="N5" s="58"/>
      <c r="O5" s="58"/>
      <c r="P5" s="64"/>
    </row>
    <row r="6" spans="1:16" ht="21.6" customHeight="1" x14ac:dyDescent="0.2">
      <c r="A6" s="118" t="s">
        <v>5</v>
      </c>
      <c r="B6" s="118" t="s">
        <v>35</v>
      </c>
      <c r="C6" s="120" t="s">
        <v>36</v>
      </c>
      <c r="D6" s="122" t="s">
        <v>37</v>
      </c>
      <c r="E6" s="122"/>
      <c r="F6" s="122"/>
      <c r="G6" s="122"/>
      <c r="H6" s="123" t="s">
        <v>42</v>
      </c>
      <c r="I6" s="122"/>
      <c r="J6" s="124"/>
      <c r="K6" s="122" t="s">
        <v>43</v>
      </c>
      <c r="L6" s="122"/>
      <c r="M6" s="122"/>
      <c r="N6" s="123" t="s">
        <v>44</v>
      </c>
      <c r="O6" s="122"/>
      <c r="P6" s="124"/>
    </row>
    <row r="7" spans="1:16" s="2" customFormat="1" ht="42" x14ac:dyDescent="0.2">
      <c r="A7" s="119"/>
      <c r="B7" s="119"/>
      <c r="C7" s="121"/>
      <c r="D7" s="71" t="s">
        <v>38</v>
      </c>
      <c r="E7" s="52" t="s">
        <v>39</v>
      </c>
      <c r="F7" s="59" t="s">
        <v>40</v>
      </c>
      <c r="G7" s="65" t="s">
        <v>41</v>
      </c>
      <c r="H7" s="72" t="s">
        <v>38</v>
      </c>
      <c r="I7" s="59" t="s">
        <v>40</v>
      </c>
      <c r="J7" s="73" t="s">
        <v>41</v>
      </c>
      <c r="K7" s="71" t="s">
        <v>38</v>
      </c>
      <c r="L7" s="59" t="s">
        <v>40</v>
      </c>
      <c r="M7" s="65" t="s">
        <v>41</v>
      </c>
      <c r="N7" s="72" t="s">
        <v>38</v>
      </c>
      <c r="O7" s="59" t="s">
        <v>40</v>
      </c>
      <c r="P7" s="73" t="s">
        <v>41</v>
      </c>
    </row>
    <row r="8" spans="1:16" ht="15" customHeight="1" x14ac:dyDescent="0.2">
      <c r="A8" s="110">
        <v>1</v>
      </c>
      <c r="B8" s="113" t="s">
        <v>45</v>
      </c>
      <c r="C8" s="84" t="s">
        <v>46</v>
      </c>
      <c r="D8" s="44">
        <v>15</v>
      </c>
      <c r="E8" s="53">
        <v>0.217391</v>
      </c>
      <c r="F8" s="44">
        <v>60728.677951999998</v>
      </c>
      <c r="G8" s="66">
        <v>0.4</v>
      </c>
      <c r="H8" s="43">
        <v>6</v>
      </c>
      <c r="I8" s="44">
        <v>64350.808835000003</v>
      </c>
      <c r="J8" s="74">
        <v>0.5</v>
      </c>
      <c r="K8" s="44">
        <v>9</v>
      </c>
      <c r="L8" s="44">
        <v>58313.924029000002</v>
      </c>
      <c r="M8" s="66">
        <v>0.33333299999999999</v>
      </c>
      <c r="N8" s="43">
        <v>0</v>
      </c>
      <c r="O8" s="44">
        <v>0</v>
      </c>
      <c r="P8" s="74">
        <v>0</v>
      </c>
    </row>
    <row r="9" spans="1:16" ht="15" customHeight="1" x14ac:dyDescent="0.2">
      <c r="A9" s="111"/>
      <c r="B9" s="114"/>
      <c r="C9" s="84" t="s">
        <v>47</v>
      </c>
      <c r="D9" s="44">
        <v>75</v>
      </c>
      <c r="E9" s="53">
        <v>0.26408500000000001</v>
      </c>
      <c r="F9" s="44">
        <v>96290.716794000007</v>
      </c>
      <c r="G9" s="66">
        <v>9.3332999999999999E-2</v>
      </c>
      <c r="H9" s="43">
        <v>14</v>
      </c>
      <c r="I9" s="44">
        <v>114782.79183</v>
      </c>
      <c r="J9" s="74">
        <v>0.35714299999999999</v>
      </c>
      <c r="K9" s="44">
        <v>61</v>
      </c>
      <c r="L9" s="44">
        <v>92046.633998999998</v>
      </c>
      <c r="M9" s="66">
        <v>3.2786999999999997E-2</v>
      </c>
      <c r="N9" s="43">
        <v>0</v>
      </c>
      <c r="O9" s="44">
        <v>0</v>
      </c>
      <c r="P9" s="74">
        <v>0</v>
      </c>
    </row>
    <row r="10" spans="1:16" ht="15" customHeight="1" x14ac:dyDescent="0.2">
      <c r="A10" s="111"/>
      <c r="B10" s="114"/>
      <c r="C10" s="84" t="s">
        <v>48</v>
      </c>
      <c r="D10" s="44">
        <v>443</v>
      </c>
      <c r="E10" s="53">
        <v>0.195326</v>
      </c>
      <c r="F10" s="44">
        <v>116331.66842</v>
      </c>
      <c r="G10" s="66">
        <v>0.160271</v>
      </c>
      <c r="H10" s="43">
        <v>174</v>
      </c>
      <c r="I10" s="44">
        <v>130359.59997700001</v>
      </c>
      <c r="J10" s="74">
        <v>0.24137900000000001</v>
      </c>
      <c r="K10" s="44">
        <v>269</v>
      </c>
      <c r="L10" s="44">
        <v>107257.839085</v>
      </c>
      <c r="M10" s="66">
        <v>0.107807</v>
      </c>
      <c r="N10" s="43">
        <v>0</v>
      </c>
      <c r="O10" s="44">
        <v>0</v>
      </c>
      <c r="P10" s="74">
        <v>0</v>
      </c>
    </row>
    <row r="11" spans="1:16" ht="15" customHeight="1" x14ac:dyDescent="0.2">
      <c r="A11" s="111"/>
      <c r="B11" s="114"/>
      <c r="C11" s="84" t="s">
        <v>49</v>
      </c>
      <c r="D11" s="44">
        <v>869</v>
      </c>
      <c r="E11" s="53">
        <v>0.13059799999999999</v>
      </c>
      <c r="F11" s="44">
        <v>136158.438153</v>
      </c>
      <c r="G11" s="66">
        <v>0.31875700000000001</v>
      </c>
      <c r="H11" s="43">
        <v>369</v>
      </c>
      <c r="I11" s="44">
        <v>156273.22611399999</v>
      </c>
      <c r="J11" s="74">
        <v>0.46341500000000002</v>
      </c>
      <c r="K11" s="44">
        <v>500</v>
      </c>
      <c r="L11" s="44">
        <v>121313.724638</v>
      </c>
      <c r="M11" s="66">
        <v>0.21199999999999999</v>
      </c>
      <c r="N11" s="43">
        <v>0</v>
      </c>
      <c r="O11" s="44">
        <v>0</v>
      </c>
      <c r="P11" s="74">
        <v>0</v>
      </c>
    </row>
    <row r="12" spans="1:16" ht="15" customHeight="1" x14ac:dyDescent="0.2">
      <c r="A12" s="111"/>
      <c r="B12" s="114"/>
      <c r="C12" s="84" t="s">
        <v>50</v>
      </c>
      <c r="D12" s="44">
        <v>942</v>
      </c>
      <c r="E12" s="53">
        <v>0.109497</v>
      </c>
      <c r="F12" s="44">
        <v>161197.16091800001</v>
      </c>
      <c r="G12" s="66">
        <v>0.55838600000000005</v>
      </c>
      <c r="H12" s="43">
        <v>329</v>
      </c>
      <c r="I12" s="44">
        <v>185222.050709</v>
      </c>
      <c r="J12" s="74">
        <v>0.62614000000000003</v>
      </c>
      <c r="K12" s="44">
        <v>613</v>
      </c>
      <c r="L12" s="44">
        <v>148302.888909</v>
      </c>
      <c r="M12" s="66">
        <v>0.52202300000000001</v>
      </c>
      <c r="N12" s="43">
        <v>0</v>
      </c>
      <c r="O12" s="44">
        <v>0</v>
      </c>
      <c r="P12" s="74">
        <v>0</v>
      </c>
    </row>
    <row r="13" spans="1:16" ht="15" customHeight="1" x14ac:dyDescent="0.2">
      <c r="A13" s="111"/>
      <c r="B13" s="114"/>
      <c r="C13" s="84" t="s">
        <v>51</v>
      </c>
      <c r="D13" s="44">
        <v>762</v>
      </c>
      <c r="E13" s="53">
        <v>9.6700999999999995E-2</v>
      </c>
      <c r="F13" s="44">
        <v>180097.08055499999</v>
      </c>
      <c r="G13" s="66">
        <v>0.79921299999999995</v>
      </c>
      <c r="H13" s="43">
        <v>253</v>
      </c>
      <c r="I13" s="44">
        <v>195331.95301299999</v>
      </c>
      <c r="J13" s="74">
        <v>0.73122500000000001</v>
      </c>
      <c r="K13" s="44">
        <v>509</v>
      </c>
      <c r="L13" s="44">
        <v>172524.54080700001</v>
      </c>
      <c r="M13" s="66">
        <v>0.83300600000000002</v>
      </c>
      <c r="N13" s="43">
        <v>0</v>
      </c>
      <c r="O13" s="44">
        <v>0</v>
      </c>
      <c r="P13" s="74">
        <v>0</v>
      </c>
    </row>
    <row r="14" spans="1:16" s="3" customFormat="1" ht="15" customHeight="1" x14ac:dyDescent="0.2">
      <c r="A14" s="111"/>
      <c r="B14" s="114"/>
      <c r="C14" s="84" t="s">
        <v>52</v>
      </c>
      <c r="D14" s="35">
        <v>607</v>
      </c>
      <c r="E14" s="55">
        <v>9.0895000000000004E-2</v>
      </c>
      <c r="F14" s="35">
        <v>186532.824738</v>
      </c>
      <c r="G14" s="68">
        <v>0.87149900000000002</v>
      </c>
      <c r="H14" s="43">
        <v>202</v>
      </c>
      <c r="I14" s="44">
        <v>194847.58089700001</v>
      </c>
      <c r="J14" s="74">
        <v>0.73267300000000002</v>
      </c>
      <c r="K14" s="35">
        <v>405</v>
      </c>
      <c r="L14" s="35">
        <v>182385.71178899999</v>
      </c>
      <c r="M14" s="68">
        <v>0.94074100000000005</v>
      </c>
      <c r="N14" s="43">
        <v>0</v>
      </c>
      <c r="O14" s="44">
        <v>0</v>
      </c>
      <c r="P14" s="74">
        <v>0</v>
      </c>
    </row>
    <row r="15" spans="1:16" ht="15" customHeight="1" x14ac:dyDescent="0.2">
      <c r="A15" s="111"/>
      <c r="B15" s="114"/>
      <c r="C15" s="84" t="s">
        <v>53</v>
      </c>
      <c r="D15" s="44">
        <v>387</v>
      </c>
      <c r="E15" s="53">
        <v>6.8898000000000001E-2</v>
      </c>
      <c r="F15" s="44">
        <v>190518.67952500001</v>
      </c>
      <c r="G15" s="66">
        <v>0.88630500000000001</v>
      </c>
      <c r="H15" s="43">
        <v>115</v>
      </c>
      <c r="I15" s="44">
        <v>187158.27133300001</v>
      </c>
      <c r="J15" s="74">
        <v>0.51304300000000003</v>
      </c>
      <c r="K15" s="44">
        <v>272</v>
      </c>
      <c r="L15" s="44">
        <v>191939.44034100001</v>
      </c>
      <c r="M15" s="66">
        <v>1.0441180000000001</v>
      </c>
      <c r="N15" s="43">
        <v>0</v>
      </c>
      <c r="O15" s="44">
        <v>0</v>
      </c>
      <c r="P15" s="74">
        <v>0</v>
      </c>
    </row>
    <row r="16" spans="1:16" ht="15" customHeight="1" x14ac:dyDescent="0.2">
      <c r="A16" s="111"/>
      <c r="B16" s="114"/>
      <c r="C16" s="84" t="s">
        <v>54</v>
      </c>
      <c r="D16" s="44">
        <v>275</v>
      </c>
      <c r="E16" s="53">
        <v>6.1164999999999997E-2</v>
      </c>
      <c r="F16" s="44">
        <v>179232.89574000001</v>
      </c>
      <c r="G16" s="66">
        <v>0.68727300000000002</v>
      </c>
      <c r="H16" s="43">
        <v>105</v>
      </c>
      <c r="I16" s="44">
        <v>178347.84943599999</v>
      </c>
      <c r="J16" s="74">
        <v>0.44761899999999999</v>
      </c>
      <c r="K16" s="44">
        <v>170</v>
      </c>
      <c r="L16" s="44">
        <v>179779.541986</v>
      </c>
      <c r="M16" s="66">
        <v>0.83529399999999998</v>
      </c>
      <c r="N16" s="43">
        <v>0</v>
      </c>
      <c r="O16" s="44">
        <v>0</v>
      </c>
      <c r="P16" s="74">
        <v>0</v>
      </c>
    </row>
    <row r="17" spans="1:16" ht="15" customHeight="1" x14ac:dyDescent="0.2">
      <c r="A17" s="111"/>
      <c r="B17" s="114"/>
      <c r="C17" s="84" t="s">
        <v>55</v>
      </c>
      <c r="D17" s="44">
        <v>316</v>
      </c>
      <c r="E17" s="53">
        <v>7.9217999999999997E-2</v>
      </c>
      <c r="F17" s="44">
        <v>182615.38681600001</v>
      </c>
      <c r="G17" s="66">
        <v>0.49367100000000003</v>
      </c>
      <c r="H17" s="43">
        <v>146</v>
      </c>
      <c r="I17" s="44">
        <v>166630.33816300001</v>
      </c>
      <c r="J17" s="74">
        <v>0.20547899999999999</v>
      </c>
      <c r="K17" s="44">
        <v>170</v>
      </c>
      <c r="L17" s="44">
        <v>196343.722718</v>
      </c>
      <c r="M17" s="66">
        <v>0.74117599999999995</v>
      </c>
      <c r="N17" s="43">
        <v>0</v>
      </c>
      <c r="O17" s="44">
        <v>0</v>
      </c>
      <c r="P17" s="74">
        <v>0</v>
      </c>
    </row>
    <row r="18" spans="1:16" s="3" customFormat="1" ht="15" customHeight="1" x14ac:dyDescent="0.2">
      <c r="A18" s="111"/>
      <c r="B18" s="114"/>
      <c r="C18" s="84" t="s">
        <v>56</v>
      </c>
      <c r="D18" s="35">
        <v>498</v>
      </c>
      <c r="E18" s="55">
        <v>4.684E-2</v>
      </c>
      <c r="F18" s="35">
        <v>213766.067365</v>
      </c>
      <c r="G18" s="68">
        <v>0.45381500000000002</v>
      </c>
      <c r="H18" s="43">
        <v>174</v>
      </c>
      <c r="I18" s="44">
        <v>173883.32235599999</v>
      </c>
      <c r="J18" s="74">
        <v>5.7471000000000001E-2</v>
      </c>
      <c r="K18" s="35">
        <v>324</v>
      </c>
      <c r="L18" s="35">
        <v>235184.57857300001</v>
      </c>
      <c r="M18" s="68">
        <v>0.66666700000000001</v>
      </c>
      <c r="N18" s="43">
        <v>0</v>
      </c>
      <c r="O18" s="44">
        <v>0</v>
      </c>
      <c r="P18" s="74">
        <v>0</v>
      </c>
    </row>
    <row r="19" spans="1:16" s="3" customFormat="1" ht="15" customHeight="1" x14ac:dyDescent="0.2">
      <c r="A19" s="112"/>
      <c r="B19" s="115"/>
      <c r="C19" s="85" t="s">
        <v>9</v>
      </c>
      <c r="D19" s="46">
        <v>5189</v>
      </c>
      <c r="E19" s="54">
        <v>9.0763999999999997E-2</v>
      </c>
      <c r="F19" s="46">
        <v>167176.37511299999</v>
      </c>
      <c r="G19" s="67">
        <v>0.56638999999999995</v>
      </c>
      <c r="H19" s="87">
        <v>1887</v>
      </c>
      <c r="I19" s="46">
        <v>173232.72801399999</v>
      </c>
      <c r="J19" s="75">
        <v>0.48012700000000003</v>
      </c>
      <c r="K19" s="46">
        <v>3302</v>
      </c>
      <c r="L19" s="46">
        <v>163715.34000600001</v>
      </c>
      <c r="M19" s="67">
        <v>0.61568699999999998</v>
      </c>
      <c r="N19" s="87">
        <v>0</v>
      </c>
      <c r="O19" s="46">
        <v>0</v>
      </c>
      <c r="P19" s="75">
        <v>0</v>
      </c>
    </row>
    <row r="20" spans="1:16" ht="15" customHeight="1" x14ac:dyDescent="0.2">
      <c r="A20" s="110">
        <v>2</v>
      </c>
      <c r="B20" s="113" t="s">
        <v>57</v>
      </c>
      <c r="C20" s="84" t="s">
        <v>46</v>
      </c>
      <c r="D20" s="44">
        <v>16</v>
      </c>
      <c r="E20" s="53">
        <v>0.23188400000000001</v>
      </c>
      <c r="F20" s="44">
        <v>64912.8125</v>
      </c>
      <c r="G20" s="66">
        <v>0.125</v>
      </c>
      <c r="H20" s="43">
        <v>9</v>
      </c>
      <c r="I20" s="44">
        <v>59014.444444000001</v>
      </c>
      <c r="J20" s="74">
        <v>0.111111</v>
      </c>
      <c r="K20" s="44">
        <v>7</v>
      </c>
      <c r="L20" s="44">
        <v>72496.428570999997</v>
      </c>
      <c r="M20" s="66">
        <v>0.14285700000000001</v>
      </c>
      <c r="N20" s="43">
        <v>0</v>
      </c>
      <c r="O20" s="44">
        <v>0</v>
      </c>
      <c r="P20" s="74">
        <v>0</v>
      </c>
    </row>
    <row r="21" spans="1:16" ht="15" customHeight="1" x14ac:dyDescent="0.2">
      <c r="A21" s="111"/>
      <c r="B21" s="114"/>
      <c r="C21" s="84" t="s">
        <v>47</v>
      </c>
      <c r="D21" s="44">
        <v>93</v>
      </c>
      <c r="E21" s="53">
        <v>0.32746500000000001</v>
      </c>
      <c r="F21" s="44">
        <v>122677.44086</v>
      </c>
      <c r="G21" s="66">
        <v>0.107527</v>
      </c>
      <c r="H21" s="43">
        <v>30</v>
      </c>
      <c r="I21" s="44">
        <v>136383.63333300001</v>
      </c>
      <c r="J21" s="74">
        <v>0.1</v>
      </c>
      <c r="K21" s="44">
        <v>63</v>
      </c>
      <c r="L21" s="44">
        <v>116150.68253999999</v>
      </c>
      <c r="M21" s="66">
        <v>0.111111</v>
      </c>
      <c r="N21" s="43">
        <v>0</v>
      </c>
      <c r="O21" s="44">
        <v>0</v>
      </c>
      <c r="P21" s="74">
        <v>0</v>
      </c>
    </row>
    <row r="22" spans="1:16" ht="15" customHeight="1" x14ac:dyDescent="0.2">
      <c r="A22" s="111"/>
      <c r="B22" s="114"/>
      <c r="C22" s="84" t="s">
        <v>48</v>
      </c>
      <c r="D22" s="44">
        <v>410</v>
      </c>
      <c r="E22" s="53">
        <v>0.18077599999999999</v>
      </c>
      <c r="F22" s="44">
        <v>162124.97560999999</v>
      </c>
      <c r="G22" s="66">
        <v>0.12926799999999999</v>
      </c>
      <c r="H22" s="43">
        <v>156</v>
      </c>
      <c r="I22" s="44">
        <v>174327.87820499999</v>
      </c>
      <c r="J22" s="74">
        <v>9.6154000000000003E-2</v>
      </c>
      <c r="K22" s="44">
        <v>254</v>
      </c>
      <c r="L22" s="44">
        <v>154630.27952800001</v>
      </c>
      <c r="M22" s="66">
        <v>0.14960599999999999</v>
      </c>
      <c r="N22" s="43">
        <v>0</v>
      </c>
      <c r="O22" s="44">
        <v>0</v>
      </c>
      <c r="P22" s="74">
        <v>0</v>
      </c>
    </row>
    <row r="23" spans="1:16" ht="15" customHeight="1" x14ac:dyDescent="0.2">
      <c r="A23" s="111"/>
      <c r="B23" s="114"/>
      <c r="C23" s="84" t="s">
        <v>49</v>
      </c>
      <c r="D23" s="44">
        <v>372</v>
      </c>
      <c r="E23" s="53">
        <v>5.5905999999999997E-2</v>
      </c>
      <c r="F23" s="44">
        <v>187552.59139799999</v>
      </c>
      <c r="G23" s="66">
        <v>0.33333299999999999</v>
      </c>
      <c r="H23" s="43">
        <v>150</v>
      </c>
      <c r="I23" s="44">
        <v>196894.586667</v>
      </c>
      <c r="J23" s="74">
        <v>0.3</v>
      </c>
      <c r="K23" s="44">
        <v>222</v>
      </c>
      <c r="L23" s="44">
        <v>181240.432432</v>
      </c>
      <c r="M23" s="66">
        <v>0.35585600000000001</v>
      </c>
      <c r="N23" s="43">
        <v>0</v>
      </c>
      <c r="O23" s="44">
        <v>0</v>
      </c>
      <c r="P23" s="74">
        <v>0</v>
      </c>
    </row>
    <row r="24" spans="1:16" ht="15" customHeight="1" x14ac:dyDescent="0.2">
      <c r="A24" s="111"/>
      <c r="B24" s="114"/>
      <c r="C24" s="84" t="s">
        <v>50</v>
      </c>
      <c r="D24" s="44">
        <v>250</v>
      </c>
      <c r="E24" s="53">
        <v>2.9059999999999999E-2</v>
      </c>
      <c r="F24" s="44">
        <v>228329.35200000001</v>
      </c>
      <c r="G24" s="66">
        <v>0.624</v>
      </c>
      <c r="H24" s="43">
        <v>87</v>
      </c>
      <c r="I24" s="44">
        <v>236626.58620699999</v>
      </c>
      <c r="J24" s="74">
        <v>0.55172399999999999</v>
      </c>
      <c r="K24" s="44">
        <v>163</v>
      </c>
      <c r="L24" s="44">
        <v>223900.766871</v>
      </c>
      <c r="M24" s="66">
        <v>0.66257699999999997</v>
      </c>
      <c r="N24" s="43">
        <v>0</v>
      </c>
      <c r="O24" s="44">
        <v>0</v>
      </c>
      <c r="P24" s="74">
        <v>0</v>
      </c>
    </row>
    <row r="25" spans="1:16" ht="15" customHeight="1" x14ac:dyDescent="0.2">
      <c r="A25" s="111"/>
      <c r="B25" s="114"/>
      <c r="C25" s="84" t="s">
        <v>51</v>
      </c>
      <c r="D25" s="44">
        <v>190</v>
      </c>
      <c r="E25" s="53">
        <v>2.4112000000000001E-2</v>
      </c>
      <c r="F25" s="44">
        <v>232706.7</v>
      </c>
      <c r="G25" s="66">
        <v>0.736842</v>
      </c>
      <c r="H25" s="43">
        <v>69</v>
      </c>
      <c r="I25" s="44">
        <v>219127.89855099999</v>
      </c>
      <c r="J25" s="74">
        <v>0.49275400000000003</v>
      </c>
      <c r="K25" s="44">
        <v>121</v>
      </c>
      <c r="L25" s="44">
        <v>240449.98347100001</v>
      </c>
      <c r="M25" s="66">
        <v>0.87603299999999995</v>
      </c>
      <c r="N25" s="43">
        <v>0</v>
      </c>
      <c r="O25" s="44">
        <v>0</v>
      </c>
      <c r="P25" s="74">
        <v>0</v>
      </c>
    </row>
    <row r="26" spans="1:16" s="3" customFormat="1" ht="15" customHeight="1" x14ac:dyDescent="0.2">
      <c r="A26" s="111"/>
      <c r="B26" s="114"/>
      <c r="C26" s="84" t="s">
        <v>52</v>
      </c>
      <c r="D26" s="35">
        <v>97</v>
      </c>
      <c r="E26" s="55">
        <v>1.4525E-2</v>
      </c>
      <c r="F26" s="35">
        <v>228626.50515499999</v>
      </c>
      <c r="G26" s="68">
        <v>0.61855700000000002</v>
      </c>
      <c r="H26" s="43">
        <v>39</v>
      </c>
      <c r="I26" s="44">
        <v>227759.23076899999</v>
      </c>
      <c r="J26" s="74">
        <v>0.461538</v>
      </c>
      <c r="K26" s="35">
        <v>58</v>
      </c>
      <c r="L26" s="35">
        <v>229209.672414</v>
      </c>
      <c r="M26" s="68">
        <v>0.72413799999999995</v>
      </c>
      <c r="N26" s="43">
        <v>0</v>
      </c>
      <c r="O26" s="44">
        <v>0</v>
      </c>
      <c r="P26" s="74">
        <v>0</v>
      </c>
    </row>
    <row r="27" spans="1:16" ht="15" customHeight="1" x14ac:dyDescent="0.2">
      <c r="A27" s="111"/>
      <c r="B27" s="114"/>
      <c r="C27" s="84" t="s">
        <v>53</v>
      </c>
      <c r="D27" s="44">
        <v>50</v>
      </c>
      <c r="E27" s="53">
        <v>8.9020000000000002E-3</v>
      </c>
      <c r="F27" s="44">
        <v>229166.98</v>
      </c>
      <c r="G27" s="66">
        <v>0.5</v>
      </c>
      <c r="H27" s="43">
        <v>13</v>
      </c>
      <c r="I27" s="44">
        <v>199909.153846</v>
      </c>
      <c r="J27" s="74">
        <v>0.230769</v>
      </c>
      <c r="K27" s="44">
        <v>37</v>
      </c>
      <c r="L27" s="44">
        <v>239446.756757</v>
      </c>
      <c r="M27" s="66">
        <v>0.59459499999999998</v>
      </c>
      <c r="N27" s="43">
        <v>0</v>
      </c>
      <c r="O27" s="44">
        <v>0</v>
      </c>
      <c r="P27" s="74">
        <v>0</v>
      </c>
    </row>
    <row r="28" spans="1:16" ht="15" customHeight="1" x14ac:dyDescent="0.2">
      <c r="A28" s="111"/>
      <c r="B28" s="114"/>
      <c r="C28" s="84" t="s">
        <v>54</v>
      </c>
      <c r="D28" s="44">
        <v>37</v>
      </c>
      <c r="E28" s="53">
        <v>8.2299999999999995E-3</v>
      </c>
      <c r="F28" s="44">
        <v>239858.05405400001</v>
      </c>
      <c r="G28" s="66">
        <v>0.51351400000000003</v>
      </c>
      <c r="H28" s="43">
        <v>13</v>
      </c>
      <c r="I28" s="44">
        <v>219453.846154</v>
      </c>
      <c r="J28" s="74">
        <v>0.38461499999999998</v>
      </c>
      <c r="K28" s="44">
        <v>24</v>
      </c>
      <c r="L28" s="44">
        <v>250910.33333299999</v>
      </c>
      <c r="M28" s="66">
        <v>0.58333299999999999</v>
      </c>
      <c r="N28" s="43">
        <v>0</v>
      </c>
      <c r="O28" s="44">
        <v>0</v>
      </c>
      <c r="P28" s="74">
        <v>0</v>
      </c>
    </row>
    <row r="29" spans="1:16" ht="15" customHeight="1" x14ac:dyDescent="0.2">
      <c r="A29" s="111"/>
      <c r="B29" s="114"/>
      <c r="C29" s="84" t="s">
        <v>55</v>
      </c>
      <c r="D29" s="44">
        <v>20</v>
      </c>
      <c r="E29" s="53">
        <v>5.0140000000000002E-3</v>
      </c>
      <c r="F29" s="44">
        <v>235668.6</v>
      </c>
      <c r="G29" s="66">
        <v>0.75</v>
      </c>
      <c r="H29" s="43">
        <v>9</v>
      </c>
      <c r="I29" s="44">
        <v>131405.77777799999</v>
      </c>
      <c r="J29" s="74">
        <v>0.44444400000000001</v>
      </c>
      <c r="K29" s="44">
        <v>11</v>
      </c>
      <c r="L29" s="44">
        <v>320974.54545500001</v>
      </c>
      <c r="M29" s="66">
        <v>1</v>
      </c>
      <c r="N29" s="43">
        <v>0</v>
      </c>
      <c r="O29" s="44">
        <v>0</v>
      </c>
      <c r="P29" s="74">
        <v>0</v>
      </c>
    </row>
    <row r="30" spans="1:16" s="3" customFormat="1" ht="15" customHeight="1" x14ac:dyDescent="0.2">
      <c r="A30" s="111"/>
      <c r="B30" s="114"/>
      <c r="C30" s="84" t="s">
        <v>56</v>
      </c>
      <c r="D30" s="35">
        <v>88</v>
      </c>
      <c r="E30" s="55">
        <v>8.2769999999999996E-3</v>
      </c>
      <c r="F30" s="35">
        <v>119751.579545</v>
      </c>
      <c r="G30" s="68">
        <v>0</v>
      </c>
      <c r="H30" s="43">
        <v>84</v>
      </c>
      <c r="I30" s="44">
        <v>109102.73809499999</v>
      </c>
      <c r="J30" s="74">
        <v>0</v>
      </c>
      <c r="K30" s="35">
        <v>4</v>
      </c>
      <c r="L30" s="35">
        <v>343377.25</v>
      </c>
      <c r="M30" s="68">
        <v>0</v>
      </c>
      <c r="N30" s="43">
        <v>0</v>
      </c>
      <c r="O30" s="44">
        <v>0</v>
      </c>
      <c r="P30" s="74">
        <v>0</v>
      </c>
    </row>
    <row r="31" spans="1:16" s="3" customFormat="1" ht="15" customHeight="1" x14ac:dyDescent="0.2">
      <c r="A31" s="112"/>
      <c r="B31" s="115"/>
      <c r="C31" s="85" t="s">
        <v>9</v>
      </c>
      <c r="D31" s="46">
        <v>1623</v>
      </c>
      <c r="E31" s="54">
        <v>2.8389000000000001E-2</v>
      </c>
      <c r="F31" s="46">
        <v>189615.77387599999</v>
      </c>
      <c r="G31" s="67">
        <v>0.37214999999999998</v>
      </c>
      <c r="H31" s="87">
        <v>659</v>
      </c>
      <c r="I31" s="46">
        <v>184734.332322</v>
      </c>
      <c r="J31" s="75">
        <v>0.267071</v>
      </c>
      <c r="K31" s="46">
        <v>964</v>
      </c>
      <c r="L31" s="46">
        <v>192952.775934</v>
      </c>
      <c r="M31" s="67">
        <v>0.44398300000000002</v>
      </c>
      <c r="N31" s="87">
        <v>0</v>
      </c>
      <c r="O31" s="46">
        <v>0</v>
      </c>
      <c r="P31" s="75">
        <v>0</v>
      </c>
    </row>
    <row r="32" spans="1:16" ht="15" customHeight="1" x14ac:dyDescent="0.2">
      <c r="A32" s="110">
        <v>3</v>
      </c>
      <c r="B32" s="113" t="s">
        <v>58</v>
      </c>
      <c r="C32" s="84" t="s">
        <v>46</v>
      </c>
      <c r="D32" s="44">
        <v>1</v>
      </c>
      <c r="E32" s="44">
        <v>0</v>
      </c>
      <c r="F32" s="44">
        <v>4184.134548</v>
      </c>
      <c r="G32" s="66">
        <v>-0.27500000000000002</v>
      </c>
      <c r="H32" s="43">
        <v>3</v>
      </c>
      <c r="I32" s="44">
        <v>-5336.3643910000001</v>
      </c>
      <c r="J32" s="74">
        <v>-0.38888899999999998</v>
      </c>
      <c r="K32" s="44">
        <v>-2</v>
      </c>
      <c r="L32" s="44">
        <v>14182.504542000001</v>
      </c>
      <c r="M32" s="66">
        <v>-0.19047600000000001</v>
      </c>
      <c r="N32" s="43">
        <v>0</v>
      </c>
      <c r="O32" s="44">
        <v>0</v>
      </c>
      <c r="P32" s="74">
        <v>0</v>
      </c>
    </row>
    <row r="33" spans="1:16" ht="15" customHeight="1" x14ac:dyDescent="0.2">
      <c r="A33" s="111"/>
      <c r="B33" s="114"/>
      <c r="C33" s="84" t="s">
        <v>47</v>
      </c>
      <c r="D33" s="44">
        <v>18</v>
      </c>
      <c r="E33" s="44">
        <v>0</v>
      </c>
      <c r="F33" s="44">
        <v>26386.724065999999</v>
      </c>
      <c r="G33" s="66">
        <v>1.4194E-2</v>
      </c>
      <c r="H33" s="43">
        <v>16</v>
      </c>
      <c r="I33" s="44">
        <v>21600.841504</v>
      </c>
      <c r="J33" s="74">
        <v>-0.25714300000000001</v>
      </c>
      <c r="K33" s="44">
        <v>2</v>
      </c>
      <c r="L33" s="44">
        <v>24104.04854</v>
      </c>
      <c r="M33" s="66">
        <v>7.8324000000000005E-2</v>
      </c>
      <c r="N33" s="43">
        <v>0</v>
      </c>
      <c r="O33" s="44">
        <v>0</v>
      </c>
      <c r="P33" s="74">
        <v>0</v>
      </c>
    </row>
    <row r="34" spans="1:16" ht="15" customHeight="1" x14ac:dyDescent="0.2">
      <c r="A34" s="111"/>
      <c r="B34" s="114"/>
      <c r="C34" s="84" t="s">
        <v>48</v>
      </c>
      <c r="D34" s="44">
        <v>-33</v>
      </c>
      <c r="E34" s="44">
        <v>0</v>
      </c>
      <c r="F34" s="44">
        <v>45793.30719</v>
      </c>
      <c r="G34" s="66">
        <v>-3.1002999999999999E-2</v>
      </c>
      <c r="H34" s="43">
        <v>-18</v>
      </c>
      <c r="I34" s="44">
        <v>43968.278228000003</v>
      </c>
      <c r="J34" s="74">
        <v>-0.14522499999999999</v>
      </c>
      <c r="K34" s="44">
        <v>-15</v>
      </c>
      <c r="L34" s="44">
        <v>47372.440443</v>
      </c>
      <c r="M34" s="66">
        <v>4.1799999999999997E-2</v>
      </c>
      <c r="N34" s="43">
        <v>0</v>
      </c>
      <c r="O34" s="44">
        <v>0</v>
      </c>
      <c r="P34" s="74">
        <v>0</v>
      </c>
    </row>
    <row r="35" spans="1:16" ht="15" customHeight="1" x14ac:dyDescent="0.2">
      <c r="A35" s="111"/>
      <c r="B35" s="114"/>
      <c r="C35" s="84" t="s">
        <v>49</v>
      </c>
      <c r="D35" s="44">
        <v>-497</v>
      </c>
      <c r="E35" s="44">
        <v>0</v>
      </c>
      <c r="F35" s="44">
        <v>51394.153245000001</v>
      </c>
      <c r="G35" s="66">
        <v>1.4576E-2</v>
      </c>
      <c r="H35" s="43">
        <v>-219</v>
      </c>
      <c r="I35" s="44">
        <v>40621.360552999999</v>
      </c>
      <c r="J35" s="74">
        <v>-0.163415</v>
      </c>
      <c r="K35" s="44">
        <v>-278</v>
      </c>
      <c r="L35" s="44">
        <v>59926.707794000002</v>
      </c>
      <c r="M35" s="66">
        <v>0.14385600000000001</v>
      </c>
      <c r="N35" s="43">
        <v>0</v>
      </c>
      <c r="O35" s="44">
        <v>0</v>
      </c>
      <c r="P35" s="74">
        <v>0</v>
      </c>
    </row>
    <row r="36" spans="1:16" ht="15" customHeight="1" x14ac:dyDescent="0.2">
      <c r="A36" s="111"/>
      <c r="B36" s="114"/>
      <c r="C36" s="84" t="s">
        <v>50</v>
      </c>
      <c r="D36" s="44">
        <v>-692</v>
      </c>
      <c r="E36" s="44">
        <v>0</v>
      </c>
      <c r="F36" s="44">
        <v>67132.191082000005</v>
      </c>
      <c r="G36" s="66">
        <v>6.5614000000000006E-2</v>
      </c>
      <c r="H36" s="43">
        <v>-242</v>
      </c>
      <c r="I36" s="44">
        <v>51404.535497999997</v>
      </c>
      <c r="J36" s="74">
        <v>-7.4415999999999996E-2</v>
      </c>
      <c r="K36" s="44">
        <v>-450</v>
      </c>
      <c r="L36" s="44">
        <v>75597.877961999999</v>
      </c>
      <c r="M36" s="66">
        <v>0.14055400000000001</v>
      </c>
      <c r="N36" s="43">
        <v>0</v>
      </c>
      <c r="O36" s="44">
        <v>0</v>
      </c>
      <c r="P36" s="74">
        <v>0</v>
      </c>
    </row>
    <row r="37" spans="1:16" ht="15" customHeight="1" x14ac:dyDescent="0.2">
      <c r="A37" s="111"/>
      <c r="B37" s="114"/>
      <c r="C37" s="84" t="s">
        <v>51</v>
      </c>
      <c r="D37" s="44">
        <v>-572</v>
      </c>
      <c r="E37" s="44">
        <v>0</v>
      </c>
      <c r="F37" s="44">
        <v>52609.619444999997</v>
      </c>
      <c r="G37" s="66">
        <v>-6.2370000000000002E-2</v>
      </c>
      <c r="H37" s="43">
        <v>-184</v>
      </c>
      <c r="I37" s="44">
        <v>23795.945538</v>
      </c>
      <c r="J37" s="74">
        <v>-0.23847199999999999</v>
      </c>
      <c r="K37" s="44">
        <v>-388</v>
      </c>
      <c r="L37" s="44">
        <v>67925.442664999995</v>
      </c>
      <c r="M37" s="66">
        <v>4.3027000000000003E-2</v>
      </c>
      <c r="N37" s="43">
        <v>0</v>
      </c>
      <c r="O37" s="44">
        <v>0</v>
      </c>
      <c r="P37" s="74">
        <v>0</v>
      </c>
    </row>
    <row r="38" spans="1:16" s="3" customFormat="1" ht="15" customHeight="1" x14ac:dyDescent="0.2">
      <c r="A38" s="111"/>
      <c r="B38" s="114"/>
      <c r="C38" s="84" t="s">
        <v>52</v>
      </c>
      <c r="D38" s="35">
        <v>-510</v>
      </c>
      <c r="E38" s="35">
        <v>0</v>
      </c>
      <c r="F38" s="35">
        <v>42093.680417000003</v>
      </c>
      <c r="G38" s="68">
        <v>-0.252942</v>
      </c>
      <c r="H38" s="43">
        <v>-163</v>
      </c>
      <c r="I38" s="44">
        <v>32911.649872000002</v>
      </c>
      <c r="J38" s="74">
        <v>-0.27113500000000001</v>
      </c>
      <c r="K38" s="35">
        <v>-347</v>
      </c>
      <c r="L38" s="35">
        <v>46823.960625</v>
      </c>
      <c r="M38" s="68">
        <v>-0.21660299999999999</v>
      </c>
      <c r="N38" s="43">
        <v>0</v>
      </c>
      <c r="O38" s="44">
        <v>0</v>
      </c>
      <c r="P38" s="74">
        <v>0</v>
      </c>
    </row>
    <row r="39" spans="1:16" ht="15" customHeight="1" x14ac:dyDescent="0.2">
      <c r="A39" s="111"/>
      <c r="B39" s="114"/>
      <c r="C39" s="84" t="s">
        <v>53</v>
      </c>
      <c r="D39" s="44">
        <v>-337</v>
      </c>
      <c r="E39" s="44">
        <v>0</v>
      </c>
      <c r="F39" s="44">
        <v>38648.300474999996</v>
      </c>
      <c r="G39" s="66">
        <v>-0.38630500000000001</v>
      </c>
      <c r="H39" s="43">
        <v>-102</v>
      </c>
      <c r="I39" s="44">
        <v>12750.882513</v>
      </c>
      <c r="J39" s="74">
        <v>-0.28227400000000002</v>
      </c>
      <c r="K39" s="44">
        <v>-235</v>
      </c>
      <c r="L39" s="44">
        <v>47507.316415000001</v>
      </c>
      <c r="M39" s="66">
        <v>-0.44952300000000001</v>
      </c>
      <c r="N39" s="43">
        <v>0</v>
      </c>
      <c r="O39" s="44">
        <v>0</v>
      </c>
      <c r="P39" s="74">
        <v>0</v>
      </c>
    </row>
    <row r="40" spans="1:16" ht="15" customHeight="1" x14ac:dyDescent="0.2">
      <c r="A40" s="111"/>
      <c r="B40" s="114"/>
      <c r="C40" s="84" t="s">
        <v>54</v>
      </c>
      <c r="D40" s="44">
        <v>-238</v>
      </c>
      <c r="E40" s="44">
        <v>0</v>
      </c>
      <c r="F40" s="44">
        <v>60625.158314</v>
      </c>
      <c r="G40" s="66">
        <v>-0.173759</v>
      </c>
      <c r="H40" s="43">
        <v>-92</v>
      </c>
      <c r="I40" s="44">
        <v>41105.996718000002</v>
      </c>
      <c r="J40" s="74">
        <v>-6.3004000000000004E-2</v>
      </c>
      <c r="K40" s="44">
        <v>-146</v>
      </c>
      <c r="L40" s="44">
        <v>71130.791347000006</v>
      </c>
      <c r="M40" s="66">
        <v>-0.25196099999999999</v>
      </c>
      <c r="N40" s="43">
        <v>0</v>
      </c>
      <c r="O40" s="44">
        <v>0</v>
      </c>
      <c r="P40" s="74">
        <v>0</v>
      </c>
    </row>
    <row r="41" spans="1:16" ht="15" customHeight="1" x14ac:dyDescent="0.2">
      <c r="A41" s="111"/>
      <c r="B41" s="114"/>
      <c r="C41" s="84" t="s">
        <v>55</v>
      </c>
      <c r="D41" s="44">
        <v>-296</v>
      </c>
      <c r="E41" s="44">
        <v>0</v>
      </c>
      <c r="F41" s="44">
        <v>53053.213184</v>
      </c>
      <c r="G41" s="66">
        <v>0.25632899999999997</v>
      </c>
      <c r="H41" s="43">
        <v>-137</v>
      </c>
      <c r="I41" s="44">
        <v>-35224.560384999997</v>
      </c>
      <c r="J41" s="74">
        <v>0.23896500000000001</v>
      </c>
      <c r="K41" s="44">
        <v>-159</v>
      </c>
      <c r="L41" s="44">
        <v>124630.82273699999</v>
      </c>
      <c r="M41" s="66">
        <v>0.258824</v>
      </c>
      <c r="N41" s="43">
        <v>0</v>
      </c>
      <c r="O41" s="44">
        <v>0</v>
      </c>
      <c r="P41" s="74">
        <v>0</v>
      </c>
    </row>
    <row r="42" spans="1:16" s="3" customFormat="1" ht="15" customHeight="1" x14ac:dyDescent="0.2">
      <c r="A42" s="111"/>
      <c r="B42" s="114"/>
      <c r="C42" s="84" t="s">
        <v>56</v>
      </c>
      <c r="D42" s="35">
        <v>-410</v>
      </c>
      <c r="E42" s="35">
        <v>0</v>
      </c>
      <c r="F42" s="35">
        <v>-94014.487819000002</v>
      </c>
      <c r="G42" s="68">
        <v>-0.45381500000000002</v>
      </c>
      <c r="H42" s="43">
        <v>-90</v>
      </c>
      <c r="I42" s="44">
        <v>-64780.584261000004</v>
      </c>
      <c r="J42" s="74">
        <v>-5.7471000000000001E-2</v>
      </c>
      <c r="K42" s="35">
        <v>-320</v>
      </c>
      <c r="L42" s="35">
        <v>108192.67142699999</v>
      </c>
      <c r="M42" s="68">
        <v>-0.66666700000000001</v>
      </c>
      <c r="N42" s="43">
        <v>0</v>
      </c>
      <c r="O42" s="44">
        <v>0</v>
      </c>
      <c r="P42" s="74">
        <v>0</v>
      </c>
    </row>
    <row r="43" spans="1:16" s="3" customFormat="1" ht="15" customHeight="1" x14ac:dyDescent="0.2">
      <c r="A43" s="112"/>
      <c r="B43" s="115"/>
      <c r="C43" s="85" t="s">
        <v>9</v>
      </c>
      <c r="D43" s="46">
        <v>-3566</v>
      </c>
      <c r="E43" s="46">
        <v>0</v>
      </c>
      <c r="F43" s="46">
        <v>22439.398762000001</v>
      </c>
      <c r="G43" s="67">
        <v>-0.19424</v>
      </c>
      <c r="H43" s="87">
        <v>-1228</v>
      </c>
      <c r="I43" s="46">
        <v>11501.604307</v>
      </c>
      <c r="J43" s="75">
        <v>-0.213056</v>
      </c>
      <c r="K43" s="46">
        <v>-2338</v>
      </c>
      <c r="L43" s="46">
        <v>29237.435927999999</v>
      </c>
      <c r="M43" s="67">
        <v>-0.171704</v>
      </c>
      <c r="N43" s="87">
        <v>0</v>
      </c>
      <c r="O43" s="46">
        <v>0</v>
      </c>
      <c r="P43" s="75">
        <v>0</v>
      </c>
    </row>
    <row r="44" spans="1:16" ht="15" customHeight="1" x14ac:dyDescent="0.2">
      <c r="A44" s="110">
        <v>4</v>
      </c>
      <c r="B44" s="113" t="s">
        <v>59</v>
      </c>
      <c r="C44" s="84" t="s">
        <v>46</v>
      </c>
      <c r="D44" s="44">
        <v>0</v>
      </c>
      <c r="E44" s="53">
        <v>0</v>
      </c>
      <c r="F44" s="44">
        <v>0</v>
      </c>
      <c r="G44" s="66">
        <v>0</v>
      </c>
      <c r="H44" s="43">
        <v>0</v>
      </c>
      <c r="I44" s="44">
        <v>0</v>
      </c>
      <c r="J44" s="74">
        <v>0</v>
      </c>
      <c r="K44" s="44">
        <v>0</v>
      </c>
      <c r="L44" s="44">
        <v>0</v>
      </c>
      <c r="M44" s="66">
        <v>0</v>
      </c>
      <c r="N44" s="43">
        <v>0</v>
      </c>
      <c r="O44" s="44">
        <v>0</v>
      </c>
      <c r="P44" s="74">
        <v>0</v>
      </c>
    </row>
    <row r="45" spans="1:16" ht="15" customHeight="1" x14ac:dyDescent="0.2">
      <c r="A45" s="111"/>
      <c r="B45" s="114"/>
      <c r="C45" s="84" t="s">
        <v>47</v>
      </c>
      <c r="D45" s="44">
        <v>6</v>
      </c>
      <c r="E45" s="53">
        <v>2.1127E-2</v>
      </c>
      <c r="F45" s="44">
        <v>140211.83333299999</v>
      </c>
      <c r="G45" s="66">
        <v>0</v>
      </c>
      <c r="H45" s="43">
        <v>2</v>
      </c>
      <c r="I45" s="44">
        <v>186260.5</v>
      </c>
      <c r="J45" s="74">
        <v>0</v>
      </c>
      <c r="K45" s="44">
        <v>4</v>
      </c>
      <c r="L45" s="44">
        <v>117187.5</v>
      </c>
      <c r="M45" s="66">
        <v>0</v>
      </c>
      <c r="N45" s="43">
        <v>0</v>
      </c>
      <c r="O45" s="44">
        <v>0</v>
      </c>
      <c r="P45" s="74">
        <v>0</v>
      </c>
    </row>
    <row r="46" spans="1:16" ht="15" customHeight="1" x14ac:dyDescent="0.2">
      <c r="A46" s="111"/>
      <c r="B46" s="114"/>
      <c r="C46" s="84" t="s">
        <v>48</v>
      </c>
      <c r="D46" s="44">
        <v>161</v>
      </c>
      <c r="E46" s="53">
        <v>7.0987999999999996E-2</v>
      </c>
      <c r="F46" s="44">
        <v>171207.11801199999</v>
      </c>
      <c r="G46" s="66">
        <v>0.19875799999999999</v>
      </c>
      <c r="H46" s="43">
        <v>56</v>
      </c>
      <c r="I46" s="44">
        <v>176736.875</v>
      </c>
      <c r="J46" s="74">
        <v>0.23214299999999999</v>
      </c>
      <c r="K46" s="44">
        <v>105</v>
      </c>
      <c r="L46" s="44">
        <v>168257.91428600001</v>
      </c>
      <c r="M46" s="66">
        <v>0.180952</v>
      </c>
      <c r="N46" s="43">
        <v>0</v>
      </c>
      <c r="O46" s="44">
        <v>0</v>
      </c>
      <c r="P46" s="74">
        <v>0</v>
      </c>
    </row>
    <row r="47" spans="1:16" ht="15" customHeight="1" x14ac:dyDescent="0.2">
      <c r="A47" s="111"/>
      <c r="B47" s="114"/>
      <c r="C47" s="84" t="s">
        <v>49</v>
      </c>
      <c r="D47" s="44">
        <v>503</v>
      </c>
      <c r="E47" s="53">
        <v>7.5593999999999995E-2</v>
      </c>
      <c r="F47" s="44">
        <v>217496.96620299999</v>
      </c>
      <c r="G47" s="66">
        <v>0.55268399999999995</v>
      </c>
      <c r="H47" s="43">
        <v>169</v>
      </c>
      <c r="I47" s="44">
        <v>208554.33727799999</v>
      </c>
      <c r="J47" s="74">
        <v>0.41420099999999999</v>
      </c>
      <c r="K47" s="44">
        <v>334</v>
      </c>
      <c r="L47" s="44">
        <v>222021.829341</v>
      </c>
      <c r="M47" s="66">
        <v>0.62275400000000003</v>
      </c>
      <c r="N47" s="43">
        <v>0</v>
      </c>
      <c r="O47" s="44">
        <v>0</v>
      </c>
      <c r="P47" s="74">
        <v>0</v>
      </c>
    </row>
    <row r="48" spans="1:16" ht="15" customHeight="1" x14ac:dyDescent="0.2">
      <c r="A48" s="111"/>
      <c r="B48" s="114"/>
      <c r="C48" s="84" t="s">
        <v>50</v>
      </c>
      <c r="D48" s="44">
        <v>523</v>
      </c>
      <c r="E48" s="53">
        <v>6.0793E-2</v>
      </c>
      <c r="F48" s="44">
        <v>252285.76673</v>
      </c>
      <c r="G48" s="66">
        <v>0.79541099999999998</v>
      </c>
      <c r="H48" s="43">
        <v>138</v>
      </c>
      <c r="I48" s="44">
        <v>237858.16666700001</v>
      </c>
      <c r="J48" s="74">
        <v>0.57970999999999995</v>
      </c>
      <c r="K48" s="44">
        <v>385</v>
      </c>
      <c r="L48" s="44">
        <v>257457.21818200001</v>
      </c>
      <c r="M48" s="66">
        <v>0.87272700000000003</v>
      </c>
      <c r="N48" s="43">
        <v>0</v>
      </c>
      <c r="O48" s="44">
        <v>0</v>
      </c>
      <c r="P48" s="74">
        <v>0</v>
      </c>
    </row>
    <row r="49" spans="1:16" ht="15" customHeight="1" x14ac:dyDescent="0.2">
      <c r="A49" s="111"/>
      <c r="B49" s="114"/>
      <c r="C49" s="84" t="s">
        <v>51</v>
      </c>
      <c r="D49" s="44">
        <v>326</v>
      </c>
      <c r="E49" s="53">
        <v>4.1370999999999998E-2</v>
      </c>
      <c r="F49" s="44">
        <v>273072.88957100001</v>
      </c>
      <c r="G49" s="66">
        <v>1.006135</v>
      </c>
      <c r="H49" s="43">
        <v>99</v>
      </c>
      <c r="I49" s="44">
        <v>243621.58585900001</v>
      </c>
      <c r="J49" s="74">
        <v>0.747475</v>
      </c>
      <c r="K49" s="44">
        <v>227</v>
      </c>
      <c r="L49" s="44">
        <v>285917.29074899998</v>
      </c>
      <c r="M49" s="66">
        <v>1.118943</v>
      </c>
      <c r="N49" s="43">
        <v>0</v>
      </c>
      <c r="O49" s="44">
        <v>0</v>
      </c>
      <c r="P49" s="74">
        <v>0</v>
      </c>
    </row>
    <row r="50" spans="1:16" s="3" customFormat="1" ht="15" customHeight="1" x14ac:dyDescent="0.2">
      <c r="A50" s="111"/>
      <c r="B50" s="114"/>
      <c r="C50" s="84" t="s">
        <v>52</v>
      </c>
      <c r="D50" s="35">
        <v>206</v>
      </c>
      <c r="E50" s="55">
        <v>3.0848E-2</v>
      </c>
      <c r="F50" s="35">
        <v>289183.55825200002</v>
      </c>
      <c r="G50" s="68">
        <v>1.150485</v>
      </c>
      <c r="H50" s="43">
        <v>62</v>
      </c>
      <c r="I50" s="44">
        <v>257408.66128999999</v>
      </c>
      <c r="J50" s="74">
        <v>0.77419400000000005</v>
      </c>
      <c r="K50" s="35">
        <v>144</v>
      </c>
      <c r="L50" s="35">
        <v>302864.41666699998</v>
      </c>
      <c r="M50" s="68">
        <v>1.3125</v>
      </c>
      <c r="N50" s="43">
        <v>0</v>
      </c>
      <c r="O50" s="44">
        <v>0</v>
      </c>
      <c r="P50" s="74">
        <v>0</v>
      </c>
    </row>
    <row r="51" spans="1:16" ht="15" customHeight="1" x14ac:dyDescent="0.2">
      <c r="A51" s="111"/>
      <c r="B51" s="114"/>
      <c r="C51" s="84" t="s">
        <v>53</v>
      </c>
      <c r="D51" s="44">
        <v>120</v>
      </c>
      <c r="E51" s="53">
        <v>2.1364000000000001E-2</v>
      </c>
      <c r="F51" s="44">
        <v>272937.60833299998</v>
      </c>
      <c r="G51" s="66">
        <v>0.86666699999999997</v>
      </c>
      <c r="H51" s="43">
        <v>40</v>
      </c>
      <c r="I51" s="44">
        <v>241849.8</v>
      </c>
      <c r="J51" s="74">
        <v>0.55000000000000004</v>
      </c>
      <c r="K51" s="44">
        <v>80</v>
      </c>
      <c r="L51" s="44">
        <v>288481.51250000001</v>
      </c>
      <c r="M51" s="66">
        <v>1.0249999999999999</v>
      </c>
      <c r="N51" s="43">
        <v>0</v>
      </c>
      <c r="O51" s="44">
        <v>0</v>
      </c>
      <c r="P51" s="74">
        <v>0</v>
      </c>
    </row>
    <row r="52" spans="1:16" ht="15" customHeight="1" x14ac:dyDescent="0.2">
      <c r="A52" s="111"/>
      <c r="B52" s="114"/>
      <c r="C52" s="84" t="s">
        <v>54</v>
      </c>
      <c r="D52" s="44">
        <v>55</v>
      </c>
      <c r="E52" s="53">
        <v>1.2233000000000001E-2</v>
      </c>
      <c r="F52" s="44">
        <v>316086.92727300001</v>
      </c>
      <c r="G52" s="66">
        <v>0.854545</v>
      </c>
      <c r="H52" s="43">
        <v>14</v>
      </c>
      <c r="I52" s="44">
        <v>255124.785714</v>
      </c>
      <c r="J52" s="74">
        <v>0.214286</v>
      </c>
      <c r="K52" s="44">
        <v>41</v>
      </c>
      <c r="L52" s="44">
        <v>336903.268293</v>
      </c>
      <c r="M52" s="66">
        <v>1.0731710000000001</v>
      </c>
      <c r="N52" s="43">
        <v>0</v>
      </c>
      <c r="O52" s="44">
        <v>0</v>
      </c>
      <c r="P52" s="74">
        <v>0</v>
      </c>
    </row>
    <row r="53" spans="1:16" ht="15" customHeight="1" x14ac:dyDescent="0.2">
      <c r="A53" s="111"/>
      <c r="B53" s="114"/>
      <c r="C53" s="84" t="s">
        <v>55</v>
      </c>
      <c r="D53" s="44">
        <v>21</v>
      </c>
      <c r="E53" s="53">
        <v>5.2639999999999996E-3</v>
      </c>
      <c r="F53" s="44">
        <v>317036.95238099998</v>
      </c>
      <c r="G53" s="66">
        <v>0.66666700000000001</v>
      </c>
      <c r="H53" s="43">
        <v>6</v>
      </c>
      <c r="I53" s="44">
        <v>266170.33333300002</v>
      </c>
      <c r="J53" s="74">
        <v>0.16666700000000001</v>
      </c>
      <c r="K53" s="44">
        <v>15</v>
      </c>
      <c r="L53" s="44">
        <v>337383.6</v>
      </c>
      <c r="M53" s="66">
        <v>0.86666699999999997</v>
      </c>
      <c r="N53" s="43">
        <v>0</v>
      </c>
      <c r="O53" s="44">
        <v>0</v>
      </c>
      <c r="P53" s="74">
        <v>0</v>
      </c>
    </row>
    <row r="54" spans="1:16" s="3" customFormat="1" ht="15" customHeight="1" x14ac:dyDescent="0.2">
      <c r="A54" s="111"/>
      <c r="B54" s="114"/>
      <c r="C54" s="84" t="s">
        <v>56</v>
      </c>
      <c r="D54" s="35">
        <v>2</v>
      </c>
      <c r="E54" s="55">
        <v>1.8799999999999999E-4</v>
      </c>
      <c r="F54" s="35">
        <v>188563.5</v>
      </c>
      <c r="G54" s="68">
        <v>0</v>
      </c>
      <c r="H54" s="43">
        <v>2</v>
      </c>
      <c r="I54" s="44">
        <v>188563.5</v>
      </c>
      <c r="J54" s="74">
        <v>0</v>
      </c>
      <c r="K54" s="35">
        <v>0</v>
      </c>
      <c r="L54" s="35">
        <v>0</v>
      </c>
      <c r="M54" s="68">
        <v>0</v>
      </c>
      <c r="N54" s="43">
        <v>0</v>
      </c>
      <c r="O54" s="44">
        <v>0</v>
      </c>
      <c r="P54" s="74">
        <v>0</v>
      </c>
    </row>
    <row r="55" spans="1:16" s="3" customFormat="1" ht="15" customHeight="1" x14ac:dyDescent="0.2">
      <c r="A55" s="112"/>
      <c r="B55" s="115"/>
      <c r="C55" s="85" t="s">
        <v>9</v>
      </c>
      <c r="D55" s="46">
        <v>1923</v>
      </c>
      <c r="E55" s="54">
        <v>3.3637E-2</v>
      </c>
      <c r="F55" s="46">
        <v>247279.15704600001</v>
      </c>
      <c r="G55" s="67">
        <v>0.75714999999999999</v>
      </c>
      <c r="H55" s="87">
        <v>588</v>
      </c>
      <c r="I55" s="46">
        <v>227274.928571</v>
      </c>
      <c r="J55" s="75">
        <v>0.52891200000000005</v>
      </c>
      <c r="K55" s="46">
        <v>1335</v>
      </c>
      <c r="L55" s="46">
        <v>256090.00824</v>
      </c>
      <c r="M55" s="67">
        <v>0.85767800000000005</v>
      </c>
      <c r="N55" s="87">
        <v>0</v>
      </c>
      <c r="O55" s="46">
        <v>0</v>
      </c>
      <c r="P55" s="75">
        <v>0</v>
      </c>
    </row>
    <row r="56" spans="1:16" ht="15" customHeight="1" x14ac:dyDescent="0.2">
      <c r="A56" s="110">
        <v>5</v>
      </c>
      <c r="B56" s="113" t="s">
        <v>60</v>
      </c>
      <c r="C56" s="84" t="s">
        <v>46</v>
      </c>
      <c r="D56" s="44">
        <v>69</v>
      </c>
      <c r="E56" s="53">
        <v>1</v>
      </c>
      <c r="F56" s="44">
        <v>53281.028985999998</v>
      </c>
      <c r="G56" s="66">
        <v>7.2464000000000001E-2</v>
      </c>
      <c r="H56" s="43">
        <v>38</v>
      </c>
      <c r="I56" s="44">
        <v>53867.394737000002</v>
      </c>
      <c r="J56" s="74">
        <v>5.2631999999999998E-2</v>
      </c>
      <c r="K56" s="44">
        <v>31</v>
      </c>
      <c r="L56" s="44">
        <v>52562.258065000002</v>
      </c>
      <c r="M56" s="66">
        <v>9.6773999999999999E-2</v>
      </c>
      <c r="N56" s="43">
        <v>0</v>
      </c>
      <c r="O56" s="44">
        <v>0</v>
      </c>
      <c r="P56" s="74">
        <v>0</v>
      </c>
    </row>
    <row r="57" spans="1:16" ht="15" customHeight="1" x14ac:dyDescent="0.2">
      <c r="A57" s="111"/>
      <c r="B57" s="114"/>
      <c r="C57" s="84" t="s">
        <v>47</v>
      </c>
      <c r="D57" s="44">
        <v>284</v>
      </c>
      <c r="E57" s="53">
        <v>1</v>
      </c>
      <c r="F57" s="44">
        <v>123006.183099</v>
      </c>
      <c r="G57" s="66">
        <v>0.10563400000000001</v>
      </c>
      <c r="H57" s="43">
        <v>98</v>
      </c>
      <c r="I57" s="44">
        <v>141550.41836700001</v>
      </c>
      <c r="J57" s="74">
        <v>0.16326499999999999</v>
      </c>
      <c r="K57" s="44">
        <v>186</v>
      </c>
      <c r="L57" s="44">
        <v>113235.564516</v>
      </c>
      <c r="M57" s="66">
        <v>7.5269000000000003E-2</v>
      </c>
      <c r="N57" s="43">
        <v>0</v>
      </c>
      <c r="O57" s="44">
        <v>0</v>
      </c>
      <c r="P57" s="74">
        <v>0</v>
      </c>
    </row>
    <row r="58" spans="1:16" ht="15" customHeight="1" x14ac:dyDescent="0.2">
      <c r="A58" s="111"/>
      <c r="B58" s="114"/>
      <c r="C58" s="84" t="s">
        <v>48</v>
      </c>
      <c r="D58" s="44">
        <v>2268</v>
      </c>
      <c r="E58" s="53">
        <v>1</v>
      </c>
      <c r="F58" s="44">
        <v>155878.088624</v>
      </c>
      <c r="G58" s="66">
        <v>0.13007099999999999</v>
      </c>
      <c r="H58" s="43">
        <v>872</v>
      </c>
      <c r="I58" s="44">
        <v>165238.504587</v>
      </c>
      <c r="J58" s="74">
        <v>0.178899</v>
      </c>
      <c r="K58" s="44">
        <v>1396</v>
      </c>
      <c r="L58" s="44">
        <v>150031.181232</v>
      </c>
      <c r="M58" s="66">
        <v>9.9570000000000006E-2</v>
      </c>
      <c r="N58" s="43">
        <v>0</v>
      </c>
      <c r="O58" s="44">
        <v>0</v>
      </c>
      <c r="P58" s="74">
        <v>0</v>
      </c>
    </row>
    <row r="59" spans="1:16" ht="15" customHeight="1" x14ac:dyDescent="0.2">
      <c r="A59" s="111"/>
      <c r="B59" s="114"/>
      <c r="C59" s="84" t="s">
        <v>49</v>
      </c>
      <c r="D59" s="44">
        <v>6654</v>
      </c>
      <c r="E59" s="53">
        <v>1</v>
      </c>
      <c r="F59" s="44">
        <v>186152.59197499999</v>
      </c>
      <c r="G59" s="66">
        <v>0.35888199999999998</v>
      </c>
      <c r="H59" s="43">
        <v>2605</v>
      </c>
      <c r="I59" s="44">
        <v>191690.63761999999</v>
      </c>
      <c r="J59" s="74">
        <v>0.41957800000000001</v>
      </c>
      <c r="K59" s="44">
        <v>4049</v>
      </c>
      <c r="L59" s="44">
        <v>182589.58656500001</v>
      </c>
      <c r="M59" s="66">
        <v>0.31983200000000001</v>
      </c>
      <c r="N59" s="43">
        <v>0</v>
      </c>
      <c r="O59" s="44">
        <v>0</v>
      </c>
      <c r="P59" s="74">
        <v>0</v>
      </c>
    </row>
    <row r="60" spans="1:16" ht="15" customHeight="1" x14ac:dyDescent="0.2">
      <c r="A60" s="111"/>
      <c r="B60" s="114"/>
      <c r="C60" s="84" t="s">
        <v>50</v>
      </c>
      <c r="D60" s="44">
        <v>8603</v>
      </c>
      <c r="E60" s="53">
        <v>1</v>
      </c>
      <c r="F60" s="44">
        <v>215993.70138300001</v>
      </c>
      <c r="G60" s="66">
        <v>0.64954100000000004</v>
      </c>
      <c r="H60" s="43">
        <v>3120</v>
      </c>
      <c r="I60" s="44">
        <v>217922.82019200001</v>
      </c>
      <c r="J60" s="74">
        <v>0.65544899999999995</v>
      </c>
      <c r="K60" s="44">
        <v>5483</v>
      </c>
      <c r="L60" s="44">
        <v>214895.97191299999</v>
      </c>
      <c r="M60" s="66">
        <v>0.64617899999999995</v>
      </c>
      <c r="N60" s="43">
        <v>0</v>
      </c>
      <c r="O60" s="44">
        <v>0</v>
      </c>
      <c r="P60" s="74">
        <v>0</v>
      </c>
    </row>
    <row r="61" spans="1:16" ht="15" customHeight="1" x14ac:dyDescent="0.2">
      <c r="A61" s="111"/>
      <c r="B61" s="114"/>
      <c r="C61" s="84" t="s">
        <v>51</v>
      </c>
      <c r="D61" s="44">
        <v>7880</v>
      </c>
      <c r="E61" s="53">
        <v>1</v>
      </c>
      <c r="F61" s="44">
        <v>242751.346827</v>
      </c>
      <c r="G61" s="66">
        <v>0.97880699999999998</v>
      </c>
      <c r="H61" s="43">
        <v>2706</v>
      </c>
      <c r="I61" s="44">
        <v>227795.93606800001</v>
      </c>
      <c r="J61" s="74">
        <v>0.74944599999999995</v>
      </c>
      <c r="K61" s="44">
        <v>5174</v>
      </c>
      <c r="L61" s="44">
        <v>250573.02087400001</v>
      </c>
      <c r="M61" s="66">
        <v>1.0987629999999999</v>
      </c>
      <c r="N61" s="43">
        <v>0</v>
      </c>
      <c r="O61" s="44">
        <v>0</v>
      </c>
      <c r="P61" s="74">
        <v>0</v>
      </c>
    </row>
    <row r="62" spans="1:16" s="3" customFormat="1" ht="15" customHeight="1" x14ac:dyDescent="0.2">
      <c r="A62" s="111"/>
      <c r="B62" s="114"/>
      <c r="C62" s="84" t="s">
        <v>52</v>
      </c>
      <c r="D62" s="35">
        <v>6678</v>
      </c>
      <c r="E62" s="55">
        <v>1</v>
      </c>
      <c r="F62" s="35">
        <v>253547.04702</v>
      </c>
      <c r="G62" s="68">
        <v>1.146002</v>
      </c>
      <c r="H62" s="43">
        <v>2251</v>
      </c>
      <c r="I62" s="44">
        <v>226777.43536199999</v>
      </c>
      <c r="J62" s="74">
        <v>0.76232800000000001</v>
      </c>
      <c r="K62" s="35">
        <v>4427</v>
      </c>
      <c r="L62" s="35">
        <v>267158.61147499998</v>
      </c>
      <c r="M62" s="68">
        <v>1.341089</v>
      </c>
      <c r="N62" s="43">
        <v>0</v>
      </c>
      <c r="O62" s="44">
        <v>0</v>
      </c>
      <c r="P62" s="74">
        <v>0</v>
      </c>
    </row>
    <row r="63" spans="1:16" ht="15" customHeight="1" x14ac:dyDescent="0.2">
      <c r="A63" s="111"/>
      <c r="B63" s="114"/>
      <c r="C63" s="84" t="s">
        <v>53</v>
      </c>
      <c r="D63" s="44">
        <v>5617</v>
      </c>
      <c r="E63" s="53">
        <v>1</v>
      </c>
      <c r="F63" s="44">
        <v>252241.83300700001</v>
      </c>
      <c r="G63" s="66">
        <v>1.115542</v>
      </c>
      <c r="H63" s="43">
        <v>1971</v>
      </c>
      <c r="I63" s="44">
        <v>216226.71537300001</v>
      </c>
      <c r="J63" s="74">
        <v>0.65804200000000002</v>
      </c>
      <c r="K63" s="44">
        <v>3646</v>
      </c>
      <c r="L63" s="44">
        <v>271711.33296799997</v>
      </c>
      <c r="M63" s="66">
        <v>1.3628629999999999</v>
      </c>
      <c r="N63" s="43">
        <v>0</v>
      </c>
      <c r="O63" s="44">
        <v>0</v>
      </c>
      <c r="P63" s="74">
        <v>0</v>
      </c>
    </row>
    <row r="64" spans="1:16" ht="15" customHeight="1" x14ac:dyDescent="0.2">
      <c r="A64" s="111"/>
      <c r="B64" s="114"/>
      <c r="C64" s="84" t="s">
        <v>54</v>
      </c>
      <c r="D64" s="44">
        <v>4496</v>
      </c>
      <c r="E64" s="53">
        <v>1</v>
      </c>
      <c r="F64" s="44">
        <v>239871.31805999999</v>
      </c>
      <c r="G64" s="66">
        <v>0.89301600000000003</v>
      </c>
      <c r="H64" s="43">
        <v>1613</v>
      </c>
      <c r="I64" s="44">
        <v>200245.251705</v>
      </c>
      <c r="J64" s="74">
        <v>0.44947300000000001</v>
      </c>
      <c r="K64" s="44">
        <v>2883</v>
      </c>
      <c r="L64" s="44">
        <v>262041.57301399999</v>
      </c>
      <c r="M64" s="66">
        <v>1.1411720000000001</v>
      </c>
      <c r="N64" s="43">
        <v>0</v>
      </c>
      <c r="O64" s="44">
        <v>0</v>
      </c>
      <c r="P64" s="74">
        <v>0</v>
      </c>
    </row>
    <row r="65" spans="1:16" ht="15" customHeight="1" x14ac:dyDescent="0.2">
      <c r="A65" s="111"/>
      <c r="B65" s="114"/>
      <c r="C65" s="84" t="s">
        <v>55</v>
      </c>
      <c r="D65" s="44">
        <v>3989</v>
      </c>
      <c r="E65" s="53">
        <v>1</v>
      </c>
      <c r="F65" s="44">
        <v>238460.37628500001</v>
      </c>
      <c r="G65" s="66">
        <v>0.70117799999999997</v>
      </c>
      <c r="H65" s="43">
        <v>1375</v>
      </c>
      <c r="I65" s="44">
        <v>199129.400727</v>
      </c>
      <c r="J65" s="74">
        <v>0.24727299999999999</v>
      </c>
      <c r="K65" s="44">
        <v>2614</v>
      </c>
      <c r="L65" s="44">
        <v>259149.01109399999</v>
      </c>
      <c r="M65" s="66">
        <v>0.93993899999999997</v>
      </c>
      <c r="N65" s="43">
        <v>0</v>
      </c>
      <c r="O65" s="44">
        <v>0</v>
      </c>
      <c r="P65" s="74">
        <v>0</v>
      </c>
    </row>
    <row r="66" spans="1:16" s="3" customFormat="1" ht="15" customHeight="1" x14ac:dyDescent="0.2">
      <c r="A66" s="111"/>
      <c r="B66" s="114"/>
      <c r="C66" s="84" t="s">
        <v>56</v>
      </c>
      <c r="D66" s="35">
        <v>10632</v>
      </c>
      <c r="E66" s="55">
        <v>1</v>
      </c>
      <c r="F66" s="35">
        <v>195347.30577499999</v>
      </c>
      <c r="G66" s="68">
        <v>0.47272399999999998</v>
      </c>
      <c r="H66" s="43">
        <v>3620</v>
      </c>
      <c r="I66" s="44">
        <v>156420.000829</v>
      </c>
      <c r="J66" s="74">
        <v>5.7459000000000003E-2</v>
      </c>
      <c r="K66" s="35">
        <v>7012</v>
      </c>
      <c r="L66" s="35">
        <v>215443.83228800001</v>
      </c>
      <c r="M66" s="68">
        <v>0.68710800000000005</v>
      </c>
      <c r="N66" s="43">
        <v>0</v>
      </c>
      <c r="O66" s="44">
        <v>0</v>
      </c>
      <c r="P66" s="74">
        <v>0</v>
      </c>
    </row>
    <row r="67" spans="1:16" s="3" customFormat="1" ht="15" customHeight="1" x14ac:dyDescent="0.2">
      <c r="A67" s="112"/>
      <c r="B67" s="115"/>
      <c r="C67" s="85" t="s">
        <v>9</v>
      </c>
      <c r="D67" s="46">
        <v>57170</v>
      </c>
      <c r="E67" s="54">
        <v>1</v>
      </c>
      <c r="F67" s="46">
        <v>220719.21327599999</v>
      </c>
      <c r="G67" s="67">
        <v>0.73073299999999997</v>
      </c>
      <c r="H67" s="87">
        <v>20269</v>
      </c>
      <c r="I67" s="46">
        <v>200078.631112</v>
      </c>
      <c r="J67" s="75">
        <v>0.474912</v>
      </c>
      <c r="K67" s="46">
        <v>36901</v>
      </c>
      <c r="L67" s="46">
        <v>232056.682719</v>
      </c>
      <c r="M67" s="67">
        <v>0.87124999999999997</v>
      </c>
      <c r="N67" s="87">
        <v>0</v>
      </c>
      <c r="O67" s="46">
        <v>0</v>
      </c>
      <c r="P67" s="75">
        <v>0</v>
      </c>
    </row>
    <row r="68" spans="1:16" s="3" customFormat="1" ht="15" customHeight="1" x14ac:dyDescent="0.2">
      <c r="A68" s="78"/>
      <c r="B68" s="79"/>
      <c r="C68" s="81"/>
      <c r="D68" s="45"/>
      <c r="E68" s="76"/>
      <c r="F68" s="45"/>
      <c r="G68" s="77"/>
      <c r="H68" s="45"/>
      <c r="I68" s="45"/>
      <c r="J68" s="77"/>
      <c r="K68" s="45"/>
      <c r="L68" s="45"/>
      <c r="M68" s="77"/>
      <c r="N68" s="45"/>
      <c r="O68" s="45"/>
      <c r="P68" s="77"/>
    </row>
    <row r="69" spans="1:16" s="37" customFormat="1" ht="15" customHeight="1" x14ac:dyDescent="0.2">
      <c r="A69" s="38" t="s">
        <v>2</v>
      </c>
      <c r="C69" s="82"/>
      <c r="D69" s="86">
        <f>+Nacional!D69</f>
        <v>45737</v>
      </c>
      <c r="F69" s="60"/>
      <c r="G69" s="69"/>
      <c r="H69" s="60"/>
      <c r="I69" s="60"/>
      <c r="J69" s="69"/>
      <c r="K69" s="60"/>
      <c r="L69" s="60"/>
      <c r="M69" s="69"/>
      <c r="N69" s="60"/>
      <c r="O69" s="60"/>
      <c r="P69" s="69"/>
    </row>
    <row r="70" spans="1:16" ht="15" customHeight="1" x14ac:dyDescent="0.2">
      <c r="A70" s="47"/>
      <c r="B70" s="24"/>
      <c r="C70" s="83"/>
      <c r="D70" s="61"/>
      <c r="E70" s="56"/>
      <c r="F70" s="61"/>
      <c r="G70" s="70"/>
      <c r="H70" s="61"/>
      <c r="I70" s="61"/>
      <c r="J70" s="70"/>
      <c r="K70" s="61"/>
      <c r="L70" s="61"/>
      <c r="M70" s="70"/>
      <c r="N70" s="61"/>
      <c r="O70" s="61"/>
      <c r="P70" s="70"/>
    </row>
    <row r="71" spans="1:16" ht="15" customHeight="1" x14ac:dyDescent="0.2">
      <c r="A71" s="48"/>
      <c r="C71" s="23"/>
      <c r="D71" s="35"/>
      <c r="E71" s="55"/>
      <c r="F71" s="35"/>
      <c r="G71" s="68"/>
      <c r="H71" s="35"/>
      <c r="I71" s="35"/>
      <c r="J71" s="68"/>
      <c r="K71" s="35"/>
      <c r="L71" s="35"/>
      <c r="M71" s="68"/>
      <c r="N71" s="35"/>
      <c r="O71" s="35"/>
      <c r="P71" s="68"/>
    </row>
    <row r="72" spans="1:16" ht="15" customHeight="1" x14ac:dyDescent="0.2">
      <c r="A72" s="48"/>
      <c r="C72" s="23"/>
      <c r="D72" s="35"/>
      <c r="E72" s="55"/>
      <c r="F72" s="35"/>
      <c r="G72" s="68"/>
      <c r="H72" s="35"/>
      <c r="I72" s="35"/>
      <c r="J72" s="68"/>
      <c r="K72" s="35"/>
      <c r="L72" s="35"/>
      <c r="M72" s="68"/>
      <c r="N72" s="35"/>
      <c r="O72" s="35"/>
      <c r="P72" s="68"/>
    </row>
    <row r="73" spans="1:16" ht="15" customHeight="1" x14ac:dyDescent="0.2">
      <c r="A73" s="48"/>
      <c r="C73" s="23"/>
      <c r="D73" s="35"/>
      <c r="E73" s="55"/>
      <c r="F73" s="35"/>
      <c r="G73" s="68"/>
      <c r="H73" s="35"/>
      <c r="I73" s="35"/>
      <c r="J73" s="68"/>
      <c r="K73" s="35"/>
      <c r="L73" s="35"/>
      <c r="M73" s="68"/>
      <c r="N73" s="35"/>
      <c r="O73" s="35"/>
      <c r="P73" s="68"/>
    </row>
    <row r="74" spans="1:16" ht="15" customHeight="1" x14ac:dyDescent="0.2">
      <c r="A74" s="48"/>
      <c r="C74" s="23"/>
      <c r="D74" s="35"/>
      <c r="E74" s="55"/>
      <c r="F74" s="35"/>
      <c r="G74" s="68"/>
      <c r="H74" s="35"/>
      <c r="I74" s="35"/>
      <c r="J74" s="68"/>
      <c r="K74" s="35"/>
      <c r="L74" s="35"/>
      <c r="M74" s="68"/>
      <c r="N74" s="35"/>
      <c r="O74" s="35"/>
      <c r="P74" s="68"/>
    </row>
    <row r="75" spans="1:16" ht="15" customHeight="1" x14ac:dyDescent="0.2">
      <c r="A75" s="48"/>
      <c r="C75" s="23"/>
      <c r="D75" s="35"/>
      <c r="E75" s="55"/>
      <c r="F75" s="35"/>
      <c r="G75" s="68"/>
      <c r="H75" s="35"/>
      <c r="I75" s="35"/>
      <c r="J75" s="68"/>
      <c r="K75" s="35"/>
      <c r="L75" s="35"/>
      <c r="M75" s="68"/>
      <c r="N75" s="35"/>
      <c r="O75" s="35"/>
      <c r="P75" s="68"/>
    </row>
    <row r="76" spans="1:16" ht="15" customHeight="1" x14ac:dyDescent="0.2">
      <c r="A76" s="48"/>
      <c r="C76" s="23"/>
      <c r="D76" s="35"/>
      <c r="E76" s="55"/>
      <c r="F76" s="35"/>
      <c r="G76" s="68"/>
      <c r="H76" s="35"/>
      <c r="I76" s="35"/>
      <c r="J76" s="68"/>
      <c r="K76" s="35"/>
      <c r="L76" s="35"/>
      <c r="M76" s="68"/>
      <c r="N76" s="35"/>
      <c r="O76" s="35"/>
      <c r="P76" s="68"/>
    </row>
    <row r="77" spans="1:16" ht="15" customHeight="1" x14ac:dyDescent="0.2">
      <c r="A77" s="48"/>
      <c r="C77" s="23"/>
      <c r="D77" s="35"/>
      <c r="E77" s="55"/>
      <c r="F77" s="35"/>
      <c r="G77" s="68"/>
      <c r="H77" s="35"/>
      <c r="I77" s="35"/>
      <c r="J77" s="68"/>
      <c r="K77" s="35"/>
      <c r="L77" s="35"/>
      <c r="M77" s="68"/>
      <c r="N77" s="35"/>
      <c r="O77" s="35"/>
      <c r="P77" s="68"/>
    </row>
    <row r="78" spans="1:16" ht="15" customHeight="1" x14ac:dyDescent="0.2">
      <c r="A78" s="48"/>
      <c r="C78" s="23"/>
      <c r="D78" s="35"/>
      <c r="E78" s="55"/>
      <c r="F78" s="35"/>
      <c r="G78" s="68"/>
      <c r="H78" s="35"/>
      <c r="I78" s="35"/>
      <c r="J78" s="68"/>
      <c r="K78" s="35"/>
      <c r="L78" s="35"/>
      <c r="M78" s="68"/>
      <c r="N78" s="35"/>
      <c r="O78" s="35"/>
      <c r="P78" s="68"/>
    </row>
    <row r="79" spans="1:16" ht="15" customHeight="1" x14ac:dyDescent="0.2">
      <c r="A79" s="48"/>
      <c r="C79" s="23"/>
      <c r="D79" s="35"/>
      <c r="E79" s="55"/>
      <c r="F79" s="35"/>
      <c r="G79" s="68"/>
      <c r="H79" s="35"/>
      <c r="I79" s="35"/>
      <c r="J79" s="68"/>
      <c r="K79" s="35"/>
      <c r="L79" s="35"/>
      <c r="M79" s="68"/>
      <c r="N79" s="35"/>
      <c r="O79" s="35"/>
      <c r="P79" s="68"/>
    </row>
    <row r="80" spans="1:16" ht="15" customHeight="1" x14ac:dyDescent="0.2">
      <c r="A80" s="48"/>
      <c r="C80" s="23"/>
      <c r="D80" s="35"/>
      <c r="E80" s="55"/>
      <c r="F80" s="35"/>
      <c r="G80" s="68"/>
      <c r="H80" s="35"/>
      <c r="I80" s="35"/>
      <c r="J80" s="68"/>
      <c r="K80" s="35"/>
      <c r="L80" s="35"/>
      <c r="M80" s="68"/>
      <c r="N80" s="35"/>
      <c r="O80" s="35"/>
      <c r="P80" s="68"/>
    </row>
    <row r="81" spans="1:16" ht="15" customHeight="1" x14ac:dyDescent="0.2">
      <c r="A81" s="48"/>
      <c r="C81" s="23"/>
      <c r="D81" s="35"/>
      <c r="E81" s="55"/>
      <c r="F81" s="35"/>
      <c r="G81" s="68"/>
      <c r="H81" s="35"/>
      <c r="I81" s="35"/>
      <c r="J81" s="68"/>
      <c r="K81" s="35"/>
      <c r="L81" s="35"/>
      <c r="M81" s="68"/>
      <c r="N81" s="35"/>
      <c r="O81" s="35"/>
      <c r="P81" s="68"/>
    </row>
    <row r="82" spans="1:16" ht="15" customHeight="1" x14ac:dyDescent="0.2">
      <c r="A82" s="48"/>
      <c r="C82" s="23"/>
      <c r="D82" s="35"/>
      <c r="E82" s="55"/>
      <c r="F82" s="35"/>
      <c r="G82" s="68"/>
      <c r="H82" s="35"/>
      <c r="I82" s="35"/>
      <c r="J82" s="68"/>
      <c r="K82" s="35"/>
      <c r="L82" s="35"/>
      <c r="M82" s="68"/>
      <c r="N82" s="35"/>
      <c r="O82" s="35"/>
      <c r="P82" s="68"/>
    </row>
    <row r="83" spans="1:16" ht="15" customHeight="1" x14ac:dyDescent="0.2">
      <c r="A83" s="48"/>
      <c r="C83" s="23"/>
      <c r="D83" s="35"/>
      <c r="E83" s="55"/>
      <c r="F83" s="35"/>
      <c r="G83" s="68"/>
      <c r="H83" s="35"/>
      <c r="I83" s="35"/>
      <c r="J83" s="68"/>
      <c r="K83" s="35"/>
      <c r="L83" s="35"/>
      <c r="M83" s="68"/>
      <c r="N83" s="35"/>
      <c r="O83" s="35"/>
      <c r="P83" s="68"/>
    </row>
    <row r="84" spans="1:16" ht="15" customHeight="1" x14ac:dyDescent="0.2">
      <c r="A84" s="48"/>
      <c r="C84" s="23"/>
      <c r="D84" s="35"/>
      <c r="E84" s="55"/>
      <c r="F84" s="35"/>
      <c r="G84" s="68"/>
      <c r="H84" s="35"/>
      <c r="I84" s="35"/>
      <c r="J84" s="68"/>
      <c r="K84" s="35"/>
      <c r="L84" s="35"/>
      <c r="M84" s="68"/>
      <c r="N84" s="35"/>
      <c r="O84" s="35"/>
      <c r="P84" s="68"/>
    </row>
    <row r="85" spans="1:16" ht="15" customHeight="1" x14ac:dyDescent="0.2">
      <c r="A85" s="48"/>
      <c r="C85" s="23"/>
      <c r="D85" s="35"/>
      <c r="E85" s="55"/>
      <c r="F85" s="35"/>
      <c r="G85" s="68"/>
      <c r="H85" s="35"/>
      <c r="I85" s="35"/>
      <c r="J85" s="68"/>
      <c r="K85" s="35"/>
      <c r="L85" s="35"/>
      <c r="M85" s="68"/>
      <c r="N85" s="35"/>
      <c r="O85" s="35"/>
      <c r="P85" s="68"/>
    </row>
    <row r="86" spans="1:16" ht="15" customHeight="1" x14ac:dyDescent="0.2">
      <c r="A86" s="48"/>
      <c r="C86" s="23"/>
      <c r="D86" s="35"/>
      <c r="E86" s="55"/>
      <c r="F86" s="35"/>
      <c r="G86" s="68"/>
      <c r="H86" s="35"/>
      <c r="I86" s="35"/>
      <c r="J86" s="68"/>
      <c r="K86" s="35"/>
      <c r="L86" s="35"/>
      <c r="M86" s="68"/>
      <c r="N86" s="35"/>
      <c r="O86" s="35"/>
      <c r="P86" s="68"/>
    </row>
    <row r="87" spans="1:16" ht="15" customHeight="1" x14ac:dyDescent="0.2">
      <c r="A87" s="48"/>
      <c r="C87" s="23"/>
      <c r="D87" s="35"/>
      <c r="E87" s="55"/>
      <c r="F87" s="35"/>
      <c r="G87" s="68"/>
      <c r="H87" s="35"/>
      <c r="I87" s="35"/>
      <c r="J87" s="68"/>
      <c r="K87" s="35"/>
      <c r="L87" s="35"/>
      <c r="M87" s="68"/>
      <c r="N87" s="35"/>
      <c r="O87" s="35"/>
      <c r="P87" s="68"/>
    </row>
    <row r="88" spans="1:16" ht="15" customHeight="1" x14ac:dyDescent="0.2">
      <c r="A88" s="48"/>
      <c r="C88" s="23"/>
      <c r="D88" s="35"/>
      <c r="E88" s="55"/>
      <c r="F88" s="35"/>
      <c r="G88" s="68"/>
      <c r="H88" s="35"/>
      <c r="I88" s="35"/>
      <c r="J88" s="68"/>
      <c r="K88" s="35"/>
      <c r="L88" s="35"/>
      <c r="M88" s="68"/>
      <c r="N88" s="35"/>
      <c r="O88" s="35"/>
      <c r="P88" s="68"/>
    </row>
    <row r="89" spans="1:16" ht="15" customHeight="1" x14ac:dyDescent="0.2">
      <c r="A89" s="48"/>
      <c r="C89" s="23"/>
      <c r="D89" s="35"/>
      <c r="E89" s="55"/>
      <c r="F89" s="35"/>
      <c r="G89" s="68"/>
      <c r="H89" s="35"/>
      <c r="I89" s="35"/>
      <c r="J89" s="68"/>
      <c r="K89" s="35"/>
      <c r="L89" s="35"/>
      <c r="M89" s="68"/>
      <c r="N89" s="35"/>
      <c r="O89" s="35"/>
      <c r="P89" s="68"/>
    </row>
    <row r="90" spans="1:16" ht="15" customHeight="1" x14ac:dyDescent="0.2">
      <c r="A90" s="48"/>
      <c r="C90" s="23"/>
      <c r="D90" s="35"/>
      <c r="E90" s="55"/>
      <c r="F90" s="35"/>
      <c r="G90" s="68"/>
      <c r="H90" s="35"/>
      <c r="I90" s="35"/>
      <c r="J90" s="68"/>
      <c r="K90" s="35"/>
      <c r="L90" s="35"/>
      <c r="M90" s="68"/>
      <c r="N90" s="35"/>
      <c r="O90" s="35"/>
      <c r="P90" s="68"/>
    </row>
    <row r="91" spans="1:16" ht="15" customHeight="1" x14ac:dyDescent="0.2">
      <c r="A91" s="48"/>
      <c r="C91" s="23"/>
      <c r="D91" s="35"/>
      <c r="E91" s="55"/>
      <c r="F91" s="35"/>
      <c r="G91" s="68"/>
      <c r="H91" s="35"/>
      <c r="I91" s="35"/>
      <c r="J91" s="68"/>
      <c r="K91" s="35"/>
      <c r="L91" s="35"/>
      <c r="M91" s="68"/>
      <c r="N91" s="35"/>
      <c r="O91" s="35"/>
      <c r="P91" s="68"/>
    </row>
    <row r="92" spans="1:16" ht="15" customHeight="1" x14ac:dyDescent="0.2">
      <c r="A92" s="48"/>
      <c r="C92" s="23"/>
      <c r="D92" s="35"/>
      <c r="E92" s="55"/>
      <c r="F92" s="35"/>
      <c r="G92" s="68"/>
      <c r="H92" s="35"/>
      <c r="I92" s="35"/>
      <c r="J92" s="68"/>
      <c r="K92" s="35"/>
      <c r="L92" s="35"/>
      <c r="M92" s="68"/>
      <c r="N92" s="35"/>
      <c r="O92" s="35"/>
      <c r="P92" s="68"/>
    </row>
    <row r="93" spans="1:16" ht="15" customHeight="1" x14ac:dyDescent="0.2">
      <c r="A93" s="48"/>
      <c r="C93" s="23"/>
      <c r="D93" s="35"/>
      <c r="E93" s="55"/>
      <c r="F93" s="35"/>
      <c r="G93" s="68"/>
      <c r="H93" s="35"/>
      <c r="I93" s="35"/>
      <c r="J93" s="68"/>
      <c r="K93" s="35"/>
      <c r="L93" s="35"/>
      <c r="M93" s="68"/>
      <c r="N93" s="35"/>
      <c r="O93" s="35"/>
      <c r="P93" s="68"/>
    </row>
    <row r="94" spans="1:16" ht="15" customHeight="1" x14ac:dyDescent="0.2">
      <c r="A94" s="48"/>
      <c r="C94" s="23"/>
      <c r="D94" s="35"/>
      <c r="E94" s="55"/>
      <c r="F94" s="35"/>
      <c r="G94" s="68"/>
      <c r="H94" s="35"/>
      <c r="I94" s="35"/>
      <c r="J94" s="68"/>
      <c r="K94" s="35"/>
      <c r="L94" s="35"/>
      <c r="M94" s="68"/>
      <c r="N94" s="35"/>
      <c r="O94" s="35"/>
      <c r="P94" s="68"/>
    </row>
    <row r="95" spans="1:16" ht="15" customHeight="1" x14ac:dyDescent="0.2">
      <c r="A95" s="48"/>
      <c r="C95" s="23"/>
      <c r="D95" s="35"/>
      <c r="E95" s="55"/>
      <c r="F95" s="35"/>
      <c r="G95" s="68"/>
      <c r="H95" s="35"/>
      <c r="I95" s="35"/>
      <c r="J95" s="68"/>
      <c r="K95" s="35"/>
      <c r="L95" s="35"/>
      <c r="M95" s="68"/>
      <c r="N95" s="35"/>
      <c r="O95" s="35"/>
      <c r="P95" s="68"/>
    </row>
  </sheetData>
  <mergeCells count="19">
    <mergeCell ref="A2:P2"/>
    <mergeCell ref="A3:P3"/>
    <mergeCell ref="A6:A7"/>
    <mergeCell ref="B6:B7"/>
    <mergeCell ref="C6:C7"/>
    <mergeCell ref="D6:G6"/>
    <mergeCell ref="H6:J6"/>
    <mergeCell ref="K6:M6"/>
    <mergeCell ref="N6:P6"/>
    <mergeCell ref="A44:A55"/>
    <mergeCell ref="B44:B55"/>
    <mergeCell ref="A56:A67"/>
    <mergeCell ref="B56:B67"/>
    <mergeCell ref="A8:A19"/>
    <mergeCell ref="B8:B19"/>
    <mergeCell ref="A20:A31"/>
    <mergeCell ref="B20:B31"/>
    <mergeCell ref="A32:A43"/>
    <mergeCell ref="B32:B43"/>
  </mergeCells>
  <conditionalFormatting sqref="D8:D19">
    <cfRule type="cellIs" dxfId="370" priority="30" operator="notEqual">
      <formula>H8+K8+N8</formula>
    </cfRule>
  </conditionalFormatting>
  <conditionalFormatting sqref="D20:D30">
    <cfRule type="cellIs" dxfId="369" priority="29" operator="notEqual">
      <formula>H20+K20+N20</formula>
    </cfRule>
  </conditionalFormatting>
  <conditionalFormatting sqref="D32:D42">
    <cfRule type="cellIs" dxfId="368" priority="28" operator="notEqual">
      <formula>H32+K32+N32</formula>
    </cfRule>
  </conditionalFormatting>
  <conditionalFormatting sqref="D44:D54">
    <cfRule type="cellIs" dxfId="367" priority="27" operator="notEqual">
      <formula>H44+K44+N44</formula>
    </cfRule>
  </conditionalFormatting>
  <conditionalFormatting sqref="D56:D66">
    <cfRule type="cellIs" dxfId="366" priority="26" operator="notEqual">
      <formula>H56+K56+N56</formula>
    </cfRule>
  </conditionalFormatting>
  <conditionalFormatting sqref="D19">
    <cfRule type="cellIs" dxfId="365" priority="25" operator="notEqual">
      <formula>SUM(D8:D18)</formula>
    </cfRule>
  </conditionalFormatting>
  <conditionalFormatting sqref="D31">
    <cfRule type="cellIs" dxfId="364" priority="24" operator="notEqual">
      <formula>H31+K31+N31</formula>
    </cfRule>
  </conditionalFormatting>
  <conditionalFormatting sqref="D31">
    <cfRule type="cellIs" dxfId="363" priority="23" operator="notEqual">
      <formula>SUM(D20:D30)</formula>
    </cfRule>
  </conditionalFormatting>
  <conditionalFormatting sqref="D43">
    <cfRule type="cellIs" dxfId="362" priority="22" operator="notEqual">
      <formula>H43+K43+N43</formula>
    </cfRule>
  </conditionalFormatting>
  <conditionalFormatting sqref="D43">
    <cfRule type="cellIs" dxfId="361" priority="21" operator="notEqual">
      <formula>SUM(D32:D42)</formula>
    </cfRule>
  </conditionalFormatting>
  <conditionalFormatting sqref="D55">
    <cfRule type="cellIs" dxfId="360" priority="20" operator="notEqual">
      <formula>H55+K55+N55</formula>
    </cfRule>
  </conditionalFormatting>
  <conditionalFormatting sqref="D55">
    <cfRule type="cellIs" dxfId="359" priority="19" operator="notEqual">
      <formula>SUM(D44:D54)</formula>
    </cfRule>
  </conditionalFormatting>
  <conditionalFormatting sqref="D67">
    <cfRule type="cellIs" dxfId="358" priority="18" operator="notEqual">
      <formula>H67+K67+N67</formula>
    </cfRule>
  </conditionalFormatting>
  <conditionalFormatting sqref="D67">
    <cfRule type="cellIs" dxfId="357" priority="17" operator="notEqual">
      <formula>SUM(D56:D66)</formula>
    </cfRule>
  </conditionalFormatting>
  <conditionalFormatting sqref="H19">
    <cfRule type="cellIs" dxfId="356" priority="16" operator="notEqual">
      <formula>SUM(H8:H18)</formula>
    </cfRule>
  </conditionalFormatting>
  <conditionalFormatting sqref="K19">
    <cfRule type="cellIs" dxfId="355" priority="15" operator="notEqual">
      <formula>SUM(K8:K18)</formula>
    </cfRule>
  </conditionalFormatting>
  <conditionalFormatting sqref="N19">
    <cfRule type="cellIs" dxfId="354" priority="14" operator="notEqual">
      <formula>SUM(N8:N18)</formula>
    </cfRule>
  </conditionalFormatting>
  <conditionalFormatting sqref="H31">
    <cfRule type="cellIs" dxfId="353" priority="13" operator="notEqual">
      <formula>SUM(H20:H30)</formula>
    </cfRule>
  </conditionalFormatting>
  <conditionalFormatting sqref="K31">
    <cfRule type="cellIs" dxfId="352" priority="12" operator="notEqual">
      <formula>SUM(K20:K30)</formula>
    </cfRule>
  </conditionalFormatting>
  <conditionalFormatting sqref="N31">
    <cfRule type="cellIs" dxfId="351" priority="11" operator="notEqual">
      <formula>SUM(N20:N30)</formula>
    </cfRule>
  </conditionalFormatting>
  <conditionalFormatting sqref="H43">
    <cfRule type="cellIs" dxfId="350" priority="10" operator="notEqual">
      <formula>SUM(H32:H42)</formula>
    </cfRule>
  </conditionalFormatting>
  <conditionalFormatting sqref="K43">
    <cfRule type="cellIs" dxfId="349" priority="9" operator="notEqual">
      <formula>SUM(K32:K42)</formula>
    </cfRule>
  </conditionalFormatting>
  <conditionalFormatting sqref="N43">
    <cfRule type="cellIs" dxfId="348" priority="8" operator="notEqual">
      <formula>SUM(N32:N42)</formula>
    </cfRule>
  </conditionalFormatting>
  <conditionalFormatting sqref="H55">
    <cfRule type="cellIs" dxfId="347" priority="7" operator="notEqual">
      <formula>SUM(H44:H54)</formula>
    </cfRule>
  </conditionalFormatting>
  <conditionalFormatting sqref="K55">
    <cfRule type="cellIs" dxfId="346" priority="6" operator="notEqual">
      <formula>SUM(K44:K54)</formula>
    </cfRule>
  </conditionalFormatting>
  <conditionalFormatting sqref="N55">
    <cfRule type="cellIs" dxfId="345" priority="5" operator="notEqual">
      <formula>SUM(N44:N54)</formula>
    </cfRule>
  </conditionalFormatting>
  <conditionalFormatting sqref="H67">
    <cfRule type="cellIs" dxfId="344" priority="4" operator="notEqual">
      <formula>SUM(H56:H66)</formula>
    </cfRule>
  </conditionalFormatting>
  <conditionalFormatting sqref="K67">
    <cfRule type="cellIs" dxfId="343" priority="3" operator="notEqual">
      <formula>SUM(K56:K66)</formula>
    </cfRule>
  </conditionalFormatting>
  <conditionalFormatting sqref="N67">
    <cfRule type="cellIs" dxfId="342" priority="2" operator="notEqual">
      <formula>SUM(N56:N66)</formula>
    </cfRule>
  </conditionalFormatting>
  <conditionalFormatting sqref="D32:D43">
    <cfRule type="cellIs" dxfId="341" priority="1" operator="notEqual">
      <formula>D20-D8</formula>
    </cfRule>
  </conditionalFormatting>
  <printOptions horizontalCentered="1"/>
  <pageMargins left="0.31496062992125984" right="0.31496062992125984" top="0.74803149606299213" bottom="0.74803149606299213" header="0.31496062992125984" footer="0.31496062992125984"/>
  <pageSetup scale="66" fitToHeight="0" orientation="landscape" r:id="rId1"/>
  <rowBreaks count="1" manualBreakCount="1">
    <brk id="43" max="15"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P95"/>
  <sheetViews>
    <sheetView zoomScaleNormal="100" workbookViewId="0">
      <pane xSplit="2" ySplit="7" topLeftCell="C8" activePane="bottomRight" state="frozen"/>
      <selection pane="topRight" activeCell="C1" sqref="C1"/>
      <selection pane="bottomLeft" activeCell="A9" sqref="A9"/>
      <selection pane="bottomRight" activeCell="C8" sqref="C8"/>
    </sheetView>
  </sheetViews>
  <sheetFormatPr baseColWidth="10" defaultColWidth="10.5" defaultRowHeight="15" customHeight="1" x14ac:dyDescent="0.2"/>
  <cols>
    <col min="1" max="1" width="5" style="3" customWidth="1"/>
    <col min="2" max="2" width="15.83203125" style="1" customWidth="1"/>
    <col min="3" max="3" width="15.6640625" style="80" customWidth="1"/>
    <col min="4" max="4" width="16.5" style="36" customWidth="1"/>
    <col min="5" max="5" width="12.33203125" style="49" customWidth="1"/>
    <col min="6" max="6" width="16.5" style="36" customWidth="1"/>
    <col min="7" max="7" width="16.5" style="62" customWidth="1"/>
    <col min="8" max="9" width="16.5" style="36" customWidth="1"/>
    <col min="10" max="10" width="16.5" style="62" customWidth="1"/>
    <col min="11" max="12" width="16.5" style="36" customWidth="1"/>
    <col min="13" max="13" width="16.5" style="62" customWidth="1"/>
    <col min="14" max="15" width="16.5" style="36" customWidth="1"/>
    <col min="16" max="16" width="16.5" style="62" customWidth="1"/>
    <col min="17" max="28" width="16.5" style="1" customWidth="1"/>
    <col min="29" max="16384" width="10.5" style="1"/>
  </cols>
  <sheetData>
    <row r="1" spans="1:16" ht="15" customHeight="1" x14ac:dyDescent="0.2">
      <c r="B1" s="42"/>
    </row>
    <row r="2" spans="1:16" ht="24.6" customHeight="1" x14ac:dyDescent="0.2">
      <c r="A2" s="116" t="s">
        <v>68</v>
      </c>
      <c r="B2" s="116"/>
      <c r="C2" s="116"/>
      <c r="D2" s="116"/>
      <c r="E2" s="116"/>
      <c r="F2" s="116"/>
      <c r="G2" s="116"/>
      <c r="H2" s="116"/>
      <c r="I2" s="116"/>
      <c r="J2" s="116"/>
      <c r="K2" s="116"/>
      <c r="L2" s="116"/>
      <c r="M2" s="116"/>
      <c r="N2" s="116"/>
      <c r="O2" s="116"/>
      <c r="P2" s="116"/>
    </row>
    <row r="3" spans="1:16" s="21" customFormat="1" ht="15" customHeight="1" x14ac:dyDescent="0.2">
      <c r="A3" s="117" t="str">
        <f>+Notas!C6</f>
        <v>FEBRERO 2024 Y FEBRERO 2025</v>
      </c>
      <c r="B3" s="117"/>
      <c r="C3" s="117"/>
      <c r="D3" s="117"/>
      <c r="E3" s="117"/>
      <c r="F3" s="117"/>
      <c r="G3" s="117"/>
      <c r="H3" s="117"/>
      <c r="I3" s="117"/>
      <c r="J3" s="117"/>
      <c r="K3" s="117"/>
      <c r="L3" s="117"/>
      <c r="M3" s="117"/>
      <c r="N3" s="117"/>
      <c r="O3" s="117"/>
      <c r="P3" s="117"/>
    </row>
    <row r="4" spans="1:16" ht="15" customHeight="1" x14ac:dyDescent="0.2">
      <c r="A4" s="34"/>
      <c r="B4" s="34"/>
      <c r="C4" s="40"/>
      <c r="D4" s="57"/>
      <c r="E4" s="50"/>
      <c r="F4" s="57"/>
      <c r="G4" s="63"/>
      <c r="H4" s="57"/>
      <c r="I4" s="57"/>
      <c r="J4" s="63"/>
      <c r="K4" s="57"/>
      <c r="L4" s="57"/>
      <c r="M4" s="63"/>
      <c r="N4" s="57"/>
      <c r="O4" s="57"/>
      <c r="P4" s="63"/>
    </row>
    <row r="5" spans="1:16" ht="15" customHeight="1" x14ac:dyDescent="0.2">
      <c r="A5" s="20"/>
      <c r="B5" s="20"/>
      <c r="C5" s="20"/>
      <c r="D5" s="58"/>
      <c r="E5" s="51"/>
      <c r="F5" s="58"/>
      <c r="G5" s="64"/>
      <c r="H5" s="58"/>
      <c r="I5" s="58"/>
      <c r="J5" s="64"/>
      <c r="K5" s="58"/>
      <c r="L5" s="58"/>
      <c r="M5" s="64"/>
      <c r="N5" s="58"/>
      <c r="O5" s="58"/>
      <c r="P5" s="64"/>
    </row>
    <row r="6" spans="1:16" ht="21.6" customHeight="1" x14ac:dyDescent="0.2">
      <c r="A6" s="118" t="s">
        <v>5</v>
      </c>
      <c r="B6" s="118" t="s">
        <v>35</v>
      </c>
      <c r="C6" s="120" t="s">
        <v>36</v>
      </c>
      <c r="D6" s="122" t="s">
        <v>37</v>
      </c>
      <c r="E6" s="122"/>
      <c r="F6" s="122"/>
      <c r="G6" s="122"/>
      <c r="H6" s="123" t="s">
        <v>42</v>
      </c>
      <c r="I6" s="122"/>
      <c r="J6" s="124"/>
      <c r="K6" s="122" t="s">
        <v>43</v>
      </c>
      <c r="L6" s="122"/>
      <c r="M6" s="122"/>
      <c r="N6" s="123" t="s">
        <v>44</v>
      </c>
      <c r="O6" s="122"/>
      <c r="P6" s="124"/>
    </row>
    <row r="7" spans="1:16" s="2" customFormat="1" ht="42" x14ac:dyDescent="0.2">
      <c r="A7" s="119"/>
      <c r="B7" s="119"/>
      <c r="C7" s="121"/>
      <c r="D7" s="71" t="s">
        <v>38</v>
      </c>
      <c r="E7" s="52" t="s">
        <v>39</v>
      </c>
      <c r="F7" s="59" t="s">
        <v>40</v>
      </c>
      <c r="G7" s="65" t="s">
        <v>41</v>
      </c>
      <c r="H7" s="72" t="s">
        <v>38</v>
      </c>
      <c r="I7" s="59" t="s">
        <v>40</v>
      </c>
      <c r="J7" s="73" t="s">
        <v>41</v>
      </c>
      <c r="K7" s="71" t="s">
        <v>38</v>
      </c>
      <c r="L7" s="59" t="s">
        <v>40</v>
      </c>
      <c r="M7" s="65" t="s">
        <v>41</v>
      </c>
      <c r="N7" s="72" t="s">
        <v>38</v>
      </c>
      <c r="O7" s="59" t="s">
        <v>40</v>
      </c>
      <c r="P7" s="73" t="s">
        <v>41</v>
      </c>
    </row>
    <row r="8" spans="1:16" ht="15" customHeight="1" x14ac:dyDescent="0.2">
      <c r="A8" s="110">
        <v>1</v>
      </c>
      <c r="B8" s="113" t="s">
        <v>45</v>
      </c>
      <c r="C8" s="84" t="s">
        <v>46</v>
      </c>
      <c r="D8" s="44">
        <v>3</v>
      </c>
      <c r="E8" s="53">
        <v>6.3829999999999998E-2</v>
      </c>
      <c r="F8" s="44">
        <v>119681.898749</v>
      </c>
      <c r="G8" s="66">
        <v>0</v>
      </c>
      <c r="H8" s="43">
        <v>1</v>
      </c>
      <c r="I8" s="44">
        <v>183235.01211899999</v>
      </c>
      <c r="J8" s="74">
        <v>0</v>
      </c>
      <c r="K8" s="44">
        <v>2</v>
      </c>
      <c r="L8" s="44">
        <v>87905.342063999997</v>
      </c>
      <c r="M8" s="66">
        <v>0</v>
      </c>
      <c r="N8" s="43">
        <v>0</v>
      </c>
      <c r="O8" s="44">
        <v>0</v>
      </c>
      <c r="P8" s="74">
        <v>0</v>
      </c>
    </row>
    <row r="9" spans="1:16" ht="15" customHeight="1" x14ac:dyDescent="0.2">
      <c r="A9" s="111"/>
      <c r="B9" s="114"/>
      <c r="C9" s="84" t="s">
        <v>47</v>
      </c>
      <c r="D9" s="44">
        <v>53</v>
      </c>
      <c r="E9" s="53">
        <v>0.321212</v>
      </c>
      <c r="F9" s="44">
        <v>116314.74849899999</v>
      </c>
      <c r="G9" s="66">
        <v>0.16981099999999999</v>
      </c>
      <c r="H9" s="43">
        <v>15</v>
      </c>
      <c r="I9" s="44">
        <v>135447.36340900001</v>
      </c>
      <c r="J9" s="74">
        <v>0.33333299999999999</v>
      </c>
      <c r="K9" s="44">
        <v>38</v>
      </c>
      <c r="L9" s="44">
        <v>108762.40050800001</v>
      </c>
      <c r="M9" s="66">
        <v>0.105263</v>
      </c>
      <c r="N9" s="43">
        <v>0</v>
      </c>
      <c r="O9" s="44">
        <v>0</v>
      </c>
      <c r="P9" s="74">
        <v>0</v>
      </c>
    </row>
    <row r="10" spans="1:16" ht="15" customHeight="1" x14ac:dyDescent="0.2">
      <c r="A10" s="111"/>
      <c r="B10" s="114"/>
      <c r="C10" s="84" t="s">
        <v>48</v>
      </c>
      <c r="D10" s="44">
        <v>399</v>
      </c>
      <c r="E10" s="53">
        <v>0.235816</v>
      </c>
      <c r="F10" s="44">
        <v>109343.34502399999</v>
      </c>
      <c r="G10" s="66">
        <v>9.0226000000000001E-2</v>
      </c>
      <c r="H10" s="43">
        <v>127</v>
      </c>
      <c r="I10" s="44">
        <v>124400.876497</v>
      </c>
      <c r="J10" s="74">
        <v>0.14960599999999999</v>
      </c>
      <c r="K10" s="44">
        <v>272</v>
      </c>
      <c r="L10" s="44">
        <v>102312.806432</v>
      </c>
      <c r="M10" s="66">
        <v>6.25E-2</v>
      </c>
      <c r="N10" s="43">
        <v>0</v>
      </c>
      <c r="O10" s="44">
        <v>0</v>
      </c>
      <c r="P10" s="74">
        <v>0</v>
      </c>
    </row>
    <row r="11" spans="1:16" ht="15" customHeight="1" x14ac:dyDescent="0.2">
      <c r="A11" s="111"/>
      <c r="B11" s="114"/>
      <c r="C11" s="84" t="s">
        <v>49</v>
      </c>
      <c r="D11" s="44">
        <v>907</v>
      </c>
      <c r="E11" s="53">
        <v>0.15884400000000001</v>
      </c>
      <c r="F11" s="44">
        <v>123821.31735700001</v>
      </c>
      <c r="G11" s="66">
        <v>0.21278900000000001</v>
      </c>
      <c r="H11" s="43">
        <v>328</v>
      </c>
      <c r="I11" s="44">
        <v>148932.13277900001</v>
      </c>
      <c r="J11" s="74">
        <v>0.36890200000000001</v>
      </c>
      <c r="K11" s="44">
        <v>579</v>
      </c>
      <c r="L11" s="44">
        <v>109596.19221199999</v>
      </c>
      <c r="M11" s="66">
        <v>0.124352</v>
      </c>
      <c r="N11" s="43">
        <v>0</v>
      </c>
      <c r="O11" s="44">
        <v>0</v>
      </c>
      <c r="P11" s="74">
        <v>0</v>
      </c>
    </row>
    <row r="12" spans="1:16" ht="15" customHeight="1" x14ac:dyDescent="0.2">
      <c r="A12" s="111"/>
      <c r="B12" s="114"/>
      <c r="C12" s="84" t="s">
        <v>50</v>
      </c>
      <c r="D12" s="44">
        <v>804</v>
      </c>
      <c r="E12" s="53">
        <v>0.107919</v>
      </c>
      <c r="F12" s="44">
        <v>141388.17348699999</v>
      </c>
      <c r="G12" s="66">
        <v>0.35447800000000002</v>
      </c>
      <c r="H12" s="43">
        <v>251</v>
      </c>
      <c r="I12" s="44">
        <v>175566.095164</v>
      </c>
      <c r="J12" s="74">
        <v>0.58565699999999998</v>
      </c>
      <c r="K12" s="44">
        <v>553</v>
      </c>
      <c r="L12" s="44">
        <v>125875.228928</v>
      </c>
      <c r="M12" s="66">
        <v>0.24954799999999999</v>
      </c>
      <c r="N12" s="43">
        <v>0</v>
      </c>
      <c r="O12" s="44">
        <v>0</v>
      </c>
      <c r="P12" s="74">
        <v>0</v>
      </c>
    </row>
    <row r="13" spans="1:16" ht="15" customHeight="1" x14ac:dyDescent="0.2">
      <c r="A13" s="111"/>
      <c r="B13" s="114"/>
      <c r="C13" s="84" t="s">
        <v>51</v>
      </c>
      <c r="D13" s="44">
        <v>697</v>
      </c>
      <c r="E13" s="53">
        <v>0.106984</v>
      </c>
      <c r="F13" s="44">
        <v>166138.95899700001</v>
      </c>
      <c r="G13" s="66">
        <v>0.63414599999999999</v>
      </c>
      <c r="H13" s="43">
        <v>210</v>
      </c>
      <c r="I13" s="44">
        <v>185291.96425799999</v>
      </c>
      <c r="J13" s="74">
        <v>0.73809499999999995</v>
      </c>
      <c r="K13" s="44">
        <v>487</v>
      </c>
      <c r="L13" s="44">
        <v>157879.96288899999</v>
      </c>
      <c r="M13" s="66">
        <v>0.58932200000000001</v>
      </c>
      <c r="N13" s="43">
        <v>0</v>
      </c>
      <c r="O13" s="44">
        <v>0</v>
      </c>
      <c r="P13" s="74">
        <v>0</v>
      </c>
    </row>
    <row r="14" spans="1:16" s="3" customFormat="1" ht="15" customHeight="1" x14ac:dyDescent="0.2">
      <c r="A14" s="111"/>
      <c r="B14" s="114"/>
      <c r="C14" s="84" t="s">
        <v>52</v>
      </c>
      <c r="D14" s="35">
        <v>537</v>
      </c>
      <c r="E14" s="55">
        <v>9.7106999999999999E-2</v>
      </c>
      <c r="F14" s="35">
        <v>176205.622516</v>
      </c>
      <c r="G14" s="68">
        <v>0.70763500000000001</v>
      </c>
      <c r="H14" s="43">
        <v>177</v>
      </c>
      <c r="I14" s="44">
        <v>197039.54292899999</v>
      </c>
      <c r="J14" s="74">
        <v>0.79661000000000004</v>
      </c>
      <c r="K14" s="35">
        <v>360</v>
      </c>
      <c r="L14" s="35">
        <v>165962.27831299999</v>
      </c>
      <c r="M14" s="68">
        <v>0.66388899999999995</v>
      </c>
      <c r="N14" s="43">
        <v>0</v>
      </c>
      <c r="O14" s="44">
        <v>0</v>
      </c>
      <c r="P14" s="74">
        <v>0</v>
      </c>
    </row>
    <row r="15" spans="1:16" ht="15" customHeight="1" x14ac:dyDescent="0.2">
      <c r="A15" s="111"/>
      <c r="B15" s="114"/>
      <c r="C15" s="84" t="s">
        <v>53</v>
      </c>
      <c r="D15" s="44">
        <v>375</v>
      </c>
      <c r="E15" s="53">
        <v>8.0889000000000003E-2</v>
      </c>
      <c r="F15" s="44">
        <v>183310.72232100001</v>
      </c>
      <c r="G15" s="66">
        <v>0.72266699999999995</v>
      </c>
      <c r="H15" s="43">
        <v>115</v>
      </c>
      <c r="I15" s="44">
        <v>189164.611653</v>
      </c>
      <c r="J15" s="74">
        <v>0.68695700000000004</v>
      </c>
      <c r="K15" s="44">
        <v>260</v>
      </c>
      <c r="L15" s="44">
        <v>180721.50203900001</v>
      </c>
      <c r="M15" s="66">
        <v>0.73846199999999995</v>
      </c>
      <c r="N15" s="43">
        <v>0</v>
      </c>
      <c r="O15" s="44">
        <v>0</v>
      </c>
      <c r="P15" s="74">
        <v>0</v>
      </c>
    </row>
    <row r="16" spans="1:16" ht="15" customHeight="1" x14ac:dyDescent="0.2">
      <c r="A16" s="111"/>
      <c r="B16" s="114"/>
      <c r="C16" s="84" t="s">
        <v>54</v>
      </c>
      <c r="D16" s="44">
        <v>266</v>
      </c>
      <c r="E16" s="53">
        <v>7.3562000000000002E-2</v>
      </c>
      <c r="F16" s="44">
        <v>194457.717581</v>
      </c>
      <c r="G16" s="66">
        <v>0.72932300000000005</v>
      </c>
      <c r="H16" s="43">
        <v>84</v>
      </c>
      <c r="I16" s="44">
        <v>183959.54601799999</v>
      </c>
      <c r="J16" s="74">
        <v>0.35714299999999999</v>
      </c>
      <c r="K16" s="44">
        <v>182</v>
      </c>
      <c r="L16" s="44">
        <v>199303.02753299999</v>
      </c>
      <c r="M16" s="66">
        <v>0.90109899999999998</v>
      </c>
      <c r="N16" s="43">
        <v>0</v>
      </c>
      <c r="O16" s="44">
        <v>0</v>
      </c>
      <c r="P16" s="74">
        <v>0</v>
      </c>
    </row>
    <row r="17" spans="1:16" ht="15" customHeight="1" x14ac:dyDescent="0.2">
      <c r="A17" s="111"/>
      <c r="B17" s="114"/>
      <c r="C17" s="84" t="s">
        <v>55</v>
      </c>
      <c r="D17" s="44">
        <v>250</v>
      </c>
      <c r="E17" s="53">
        <v>7.7374999999999999E-2</v>
      </c>
      <c r="F17" s="44">
        <v>190190.97382799999</v>
      </c>
      <c r="G17" s="66">
        <v>0.51600000000000001</v>
      </c>
      <c r="H17" s="43">
        <v>98</v>
      </c>
      <c r="I17" s="44">
        <v>166503.39159300001</v>
      </c>
      <c r="J17" s="74">
        <v>0.20408200000000001</v>
      </c>
      <c r="K17" s="44">
        <v>152</v>
      </c>
      <c r="L17" s="44">
        <v>205463.23079599999</v>
      </c>
      <c r="M17" s="66">
        <v>0.71710499999999999</v>
      </c>
      <c r="N17" s="43">
        <v>0</v>
      </c>
      <c r="O17" s="44">
        <v>0</v>
      </c>
      <c r="P17" s="74">
        <v>0</v>
      </c>
    </row>
    <row r="18" spans="1:16" s="3" customFormat="1" ht="15" customHeight="1" x14ac:dyDescent="0.2">
      <c r="A18" s="111"/>
      <c r="B18" s="114"/>
      <c r="C18" s="84" t="s">
        <v>56</v>
      </c>
      <c r="D18" s="35">
        <v>411</v>
      </c>
      <c r="E18" s="55">
        <v>7.6451000000000005E-2</v>
      </c>
      <c r="F18" s="35">
        <v>214873.32486299999</v>
      </c>
      <c r="G18" s="68">
        <v>0.294404</v>
      </c>
      <c r="H18" s="43">
        <v>171</v>
      </c>
      <c r="I18" s="44">
        <v>200586.972374</v>
      </c>
      <c r="J18" s="74">
        <v>0.111111</v>
      </c>
      <c r="K18" s="35">
        <v>240</v>
      </c>
      <c r="L18" s="35">
        <v>225052.351012</v>
      </c>
      <c r="M18" s="68">
        <v>0.42499999999999999</v>
      </c>
      <c r="N18" s="43">
        <v>0</v>
      </c>
      <c r="O18" s="44">
        <v>0</v>
      </c>
      <c r="P18" s="74">
        <v>0</v>
      </c>
    </row>
    <row r="19" spans="1:16" s="3" customFormat="1" ht="15" customHeight="1" x14ac:dyDescent="0.2">
      <c r="A19" s="112"/>
      <c r="B19" s="115"/>
      <c r="C19" s="85" t="s">
        <v>9</v>
      </c>
      <c r="D19" s="46">
        <v>4702</v>
      </c>
      <c r="E19" s="54">
        <v>0.10694099999999999</v>
      </c>
      <c r="F19" s="46">
        <v>157992.97656099999</v>
      </c>
      <c r="G19" s="67">
        <v>0.43811099999999997</v>
      </c>
      <c r="H19" s="87">
        <v>1577</v>
      </c>
      <c r="I19" s="46">
        <v>172823.230607</v>
      </c>
      <c r="J19" s="75">
        <v>0.46670899999999998</v>
      </c>
      <c r="K19" s="46">
        <v>3125</v>
      </c>
      <c r="L19" s="46">
        <v>150509.03716000001</v>
      </c>
      <c r="M19" s="67">
        <v>0.42368</v>
      </c>
      <c r="N19" s="87">
        <v>0</v>
      </c>
      <c r="O19" s="46">
        <v>0</v>
      </c>
      <c r="P19" s="75">
        <v>0</v>
      </c>
    </row>
    <row r="20" spans="1:16" ht="15" customHeight="1" x14ac:dyDescent="0.2">
      <c r="A20" s="110">
        <v>2</v>
      </c>
      <c r="B20" s="113" t="s">
        <v>57</v>
      </c>
      <c r="C20" s="84" t="s">
        <v>46</v>
      </c>
      <c r="D20" s="44">
        <v>13</v>
      </c>
      <c r="E20" s="53">
        <v>0.27659600000000001</v>
      </c>
      <c r="F20" s="44">
        <v>48765.153846000001</v>
      </c>
      <c r="G20" s="66">
        <v>7.6923000000000005E-2</v>
      </c>
      <c r="H20" s="43">
        <v>7</v>
      </c>
      <c r="I20" s="44">
        <v>37978.428570999997</v>
      </c>
      <c r="J20" s="74">
        <v>0.14285700000000001</v>
      </c>
      <c r="K20" s="44">
        <v>6</v>
      </c>
      <c r="L20" s="44">
        <v>61349.666666999998</v>
      </c>
      <c r="M20" s="66">
        <v>0</v>
      </c>
      <c r="N20" s="43">
        <v>0</v>
      </c>
      <c r="O20" s="44">
        <v>0</v>
      </c>
      <c r="P20" s="74">
        <v>0</v>
      </c>
    </row>
    <row r="21" spans="1:16" ht="15" customHeight="1" x14ac:dyDescent="0.2">
      <c r="A21" s="111"/>
      <c r="B21" s="114"/>
      <c r="C21" s="84" t="s">
        <v>47</v>
      </c>
      <c r="D21" s="44">
        <v>52</v>
      </c>
      <c r="E21" s="53">
        <v>0.31515199999999999</v>
      </c>
      <c r="F21" s="44">
        <v>133144.442308</v>
      </c>
      <c r="G21" s="66">
        <v>9.6154000000000003E-2</v>
      </c>
      <c r="H21" s="43">
        <v>18</v>
      </c>
      <c r="I21" s="44">
        <v>144448.05555600001</v>
      </c>
      <c r="J21" s="74">
        <v>0.222222</v>
      </c>
      <c r="K21" s="44">
        <v>34</v>
      </c>
      <c r="L21" s="44">
        <v>127160.176471</v>
      </c>
      <c r="M21" s="66">
        <v>2.9412000000000001E-2</v>
      </c>
      <c r="N21" s="43">
        <v>0</v>
      </c>
      <c r="O21" s="44">
        <v>0</v>
      </c>
      <c r="P21" s="74">
        <v>0</v>
      </c>
    </row>
    <row r="22" spans="1:16" ht="15" customHeight="1" x14ac:dyDescent="0.2">
      <c r="A22" s="111"/>
      <c r="B22" s="114"/>
      <c r="C22" s="84" t="s">
        <v>48</v>
      </c>
      <c r="D22" s="44">
        <v>277</v>
      </c>
      <c r="E22" s="53">
        <v>0.163712</v>
      </c>
      <c r="F22" s="44">
        <v>150480.28519900001</v>
      </c>
      <c r="G22" s="66">
        <v>6.8592E-2</v>
      </c>
      <c r="H22" s="43">
        <v>123</v>
      </c>
      <c r="I22" s="44">
        <v>150811.00813</v>
      </c>
      <c r="J22" s="74">
        <v>5.6911000000000003E-2</v>
      </c>
      <c r="K22" s="44">
        <v>154</v>
      </c>
      <c r="L22" s="44">
        <v>150216.13636400001</v>
      </c>
      <c r="M22" s="66">
        <v>7.7922000000000005E-2</v>
      </c>
      <c r="N22" s="43">
        <v>0</v>
      </c>
      <c r="O22" s="44">
        <v>0</v>
      </c>
      <c r="P22" s="74">
        <v>0</v>
      </c>
    </row>
    <row r="23" spans="1:16" ht="15" customHeight="1" x14ac:dyDescent="0.2">
      <c r="A23" s="111"/>
      <c r="B23" s="114"/>
      <c r="C23" s="84" t="s">
        <v>49</v>
      </c>
      <c r="D23" s="44">
        <v>264</v>
      </c>
      <c r="E23" s="53">
        <v>4.6234999999999998E-2</v>
      </c>
      <c r="F23" s="44">
        <v>163693.79166700001</v>
      </c>
      <c r="G23" s="66">
        <v>0.16666700000000001</v>
      </c>
      <c r="H23" s="43">
        <v>104</v>
      </c>
      <c r="I23" s="44">
        <v>166206.538462</v>
      </c>
      <c r="J23" s="74">
        <v>0.211538</v>
      </c>
      <c r="K23" s="44">
        <v>160</v>
      </c>
      <c r="L23" s="44">
        <v>162060.50625000001</v>
      </c>
      <c r="M23" s="66">
        <v>0.13750000000000001</v>
      </c>
      <c r="N23" s="43">
        <v>0</v>
      </c>
      <c r="O23" s="44">
        <v>0</v>
      </c>
      <c r="P23" s="74">
        <v>0</v>
      </c>
    </row>
    <row r="24" spans="1:16" ht="15" customHeight="1" x14ac:dyDescent="0.2">
      <c r="A24" s="111"/>
      <c r="B24" s="114"/>
      <c r="C24" s="84" t="s">
        <v>50</v>
      </c>
      <c r="D24" s="44">
        <v>204</v>
      </c>
      <c r="E24" s="53">
        <v>2.7383000000000001E-2</v>
      </c>
      <c r="F24" s="44">
        <v>184005.568627</v>
      </c>
      <c r="G24" s="66">
        <v>0.26960800000000001</v>
      </c>
      <c r="H24" s="43">
        <v>63</v>
      </c>
      <c r="I24" s="44">
        <v>210123.96825400001</v>
      </c>
      <c r="J24" s="74">
        <v>0.39682499999999998</v>
      </c>
      <c r="K24" s="44">
        <v>141</v>
      </c>
      <c r="L24" s="44">
        <v>172335.64538999999</v>
      </c>
      <c r="M24" s="66">
        <v>0.21276600000000001</v>
      </c>
      <c r="N24" s="43">
        <v>0</v>
      </c>
      <c r="O24" s="44">
        <v>0</v>
      </c>
      <c r="P24" s="74">
        <v>0</v>
      </c>
    </row>
    <row r="25" spans="1:16" ht="15" customHeight="1" x14ac:dyDescent="0.2">
      <c r="A25" s="111"/>
      <c r="B25" s="114"/>
      <c r="C25" s="84" t="s">
        <v>51</v>
      </c>
      <c r="D25" s="44">
        <v>123</v>
      </c>
      <c r="E25" s="53">
        <v>1.8880000000000001E-2</v>
      </c>
      <c r="F25" s="44">
        <v>185877.65040700001</v>
      </c>
      <c r="G25" s="66">
        <v>0.31707299999999999</v>
      </c>
      <c r="H25" s="43">
        <v>41</v>
      </c>
      <c r="I25" s="44">
        <v>191630.70731699999</v>
      </c>
      <c r="J25" s="74">
        <v>0.46341500000000002</v>
      </c>
      <c r="K25" s="44">
        <v>82</v>
      </c>
      <c r="L25" s="44">
        <v>183001.12195100001</v>
      </c>
      <c r="M25" s="66">
        <v>0.24390200000000001</v>
      </c>
      <c r="N25" s="43">
        <v>0</v>
      </c>
      <c r="O25" s="44">
        <v>0</v>
      </c>
      <c r="P25" s="74">
        <v>0</v>
      </c>
    </row>
    <row r="26" spans="1:16" s="3" customFormat="1" ht="15" customHeight="1" x14ac:dyDescent="0.2">
      <c r="A26" s="111"/>
      <c r="B26" s="114"/>
      <c r="C26" s="84" t="s">
        <v>52</v>
      </c>
      <c r="D26" s="35">
        <v>77</v>
      </c>
      <c r="E26" s="55">
        <v>1.3924000000000001E-2</v>
      </c>
      <c r="F26" s="35">
        <v>201758.97402600001</v>
      </c>
      <c r="G26" s="68">
        <v>0.28571400000000002</v>
      </c>
      <c r="H26" s="43">
        <v>31</v>
      </c>
      <c r="I26" s="44">
        <v>205673.67741900001</v>
      </c>
      <c r="J26" s="74">
        <v>0.193548</v>
      </c>
      <c r="K26" s="35">
        <v>46</v>
      </c>
      <c r="L26" s="35">
        <v>199120.80434800001</v>
      </c>
      <c r="M26" s="68">
        <v>0.34782600000000002</v>
      </c>
      <c r="N26" s="43">
        <v>0</v>
      </c>
      <c r="O26" s="44">
        <v>0</v>
      </c>
      <c r="P26" s="74">
        <v>0</v>
      </c>
    </row>
    <row r="27" spans="1:16" ht="15" customHeight="1" x14ac:dyDescent="0.2">
      <c r="A27" s="111"/>
      <c r="B27" s="114"/>
      <c r="C27" s="84" t="s">
        <v>53</v>
      </c>
      <c r="D27" s="44">
        <v>52</v>
      </c>
      <c r="E27" s="53">
        <v>1.1217E-2</v>
      </c>
      <c r="F27" s="44">
        <v>206038.88461499999</v>
      </c>
      <c r="G27" s="66">
        <v>0.30769200000000002</v>
      </c>
      <c r="H27" s="43">
        <v>23</v>
      </c>
      <c r="I27" s="44">
        <v>210977.91304300001</v>
      </c>
      <c r="J27" s="74">
        <v>0.39130399999999999</v>
      </c>
      <c r="K27" s="44">
        <v>29</v>
      </c>
      <c r="L27" s="44">
        <v>202121.72413799999</v>
      </c>
      <c r="M27" s="66">
        <v>0.24137900000000001</v>
      </c>
      <c r="N27" s="43">
        <v>0</v>
      </c>
      <c r="O27" s="44">
        <v>0</v>
      </c>
      <c r="P27" s="74">
        <v>0</v>
      </c>
    </row>
    <row r="28" spans="1:16" ht="15" customHeight="1" x14ac:dyDescent="0.2">
      <c r="A28" s="111"/>
      <c r="B28" s="114"/>
      <c r="C28" s="84" t="s">
        <v>54</v>
      </c>
      <c r="D28" s="44">
        <v>24</v>
      </c>
      <c r="E28" s="53">
        <v>6.6369999999999997E-3</v>
      </c>
      <c r="F28" s="44">
        <v>205771.20833299999</v>
      </c>
      <c r="G28" s="66">
        <v>0.125</v>
      </c>
      <c r="H28" s="43">
        <v>12</v>
      </c>
      <c r="I28" s="44">
        <v>179182.5</v>
      </c>
      <c r="J28" s="74">
        <v>0.25</v>
      </c>
      <c r="K28" s="44">
        <v>12</v>
      </c>
      <c r="L28" s="44">
        <v>232359.91666700001</v>
      </c>
      <c r="M28" s="66">
        <v>0</v>
      </c>
      <c r="N28" s="43">
        <v>0</v>
      </c>
      <c r="O28" s="44">
        <v>0</v>
      </c>
      <c r="P28" s="74">
        <v>0</v>
      </c>
    </row>
    <row r="29" spans="1:16" ht="15" customHeight="1" x14ac:dyDescent="0.2">
      <c r="A29" s="111"/>
      <c r="B29" s="114"/>
      <c r="C29" s="84" t="s">
        <v>55</v>
      </c>
      <c r="D29" s="44">
        <v>20</v>
      </c>
      <c r="E29" s="53">
        <v>6.1900000000000002E-3</v>
      </c>
      <c r="F29" s="44">
        <v>208150.55</v>
      </c>
      <c r="G29" s="66">
        <v>0.05</v>
      </c>
      <c r="H29" s="43">
        <v>12</v>
      </c>
      <c r="I29" s="44">
        <v>197483.91666700001</v>
      </c>
      <c r="J29" s="74">
        <v>8.3333000000000004E-2</v>
      </c>
      <c r="K29" s="44">
        <v>8</v>
      </c>
      <c r="L29" s="44">
        <v>224150.5</v>
      </c>
      <c r="M29" s="66">
        <v>0</v>
      </c>
      <c r="N29" s="43">
        <v>0</v>
      </c>
      <c r="O29" s="44">
        <v>0</v>
      </c>
      <c r="P29" s="74">
        <v>0</v>
      </c>
    </row>
    <row r="30" spans="1:16" s="3" customFormat="1" ht="15" customHeight="1" x14ac:dyDescent="0.2">
      <c r="A30" s="111"/>
      <c r="B30" s="114"/>
      <c r="C30" s="84" t="s">
        <v>56</v>
      </c>
      <c r="D30" s="35">
        <v>9</v>
      </c>
      <c r="E30" s="55">
        <v>1.6739999999999999E-3</v>
      </c>
      <c r="F30" s="35">
        <v>169607.11111100001</v>
      </c>
      <c r="G30" s="68">
        <v>0</v>
      </c>
      <c r="H30" s="43">
        <v>7</v>
      </c>
      <c r="I30" s="44">
        <v>181074.142857</v>
      </c>
      <c r="J30" s="74">
        <v>0</v>
      </c>
      <c r="K30" s="35">
        <v>2</v>
      </c>
      <c r="L30" s="35">
        <v>129472.5</v>
      </c>
      <c r="M30" s="68">
        <v>0</v>
      </c>
      <c r="N30" s="43">
        <v>0</v>
      </c>
      <c r="O30" s="44">
        <v>0</v>
      </c>
      <c r="P30" s="74">
        <v>0</v>
      </c>
    </row>
    <row r="31" spans="1:16" s="3" customFormat="1" ht="15" customHeight="1" x14ac:dyDescent="0.2">
      <c r="A31" s="112"/>
      <c r="B31" s="115"/>
      <c r="C31" s="85" t="s">
        <v>9</v>
      </c>
      <c r="D31" s="46">
        <v>1115</v>
      </c>
      <c r="E31" s="54">
        <v>2.5359E-2</v>
      </c>
      <c r="F31" s="46">
        <v>170164.297758</v>
      </c>
      <c r="G31" s="67">
        <v>0.18385699999999999</v>
      </c>
      <c r="H31" s="87">
        <v>441</v>
      </c>
      <c r="I31" s="46">
        <v>174176.210884</v>
      </c>
      <c r="J31" s="75">
        <v>0.21995500000000001</v>
      </c>
      <c r="K31" s="46">
        <v>674</v>
      </c>
      <c r="L31" s="46">
        <v>167539.292285</v>
      </c>
      <c r="M31" s="67">
        <v>0.16023699999999999</v>
      </c>
      <c r="N31" s="87">
        <v>0</v>
      </c>
      <c r="O31" s="46">
        <v>0</v>
      </c>
      <c r="P31" s="75">
        <v>0</v>
      </c>
    </row>
    <row r="32" spans="1:16" ht="15" customHeight="1" x14ac:dyDescent="0.2">
      <c r="A32" s="110">
        <v>3</v>
      </c>
      <c r="B32" s="113" t="s">
        <v>58</v>
      </c>
      <c r="C32" s="84" t="s">
        <v>46</v>
      </c>
      <c r="D32" s="44">
        <v>10</v>
      </c>
      <c r="E32" s="44">
        <v>0</v>
      </c>
      <c r="F32" s="44">
        <v>-70916.744902999999</v>
      </c>
      <c r="G32" s="66">
        <v>7.6923000000000005E-2</v>
      </c>
      <c r="H32" s="43">
        <v>6</v>
      </c>
      <c r="I32" s="44">
        <v>-145256.58354699999</v>
      </c>
      <c r="J32" s="74">
        <v>0.14285700000000001</v>
      </c>
      <c r="K32" s="44">
        <v>4</v>
      </c>
      <c r="L32" s="44">
        <v>-26555.675396999999</v>
      </c>
      <c r="M32" s="66">
        <v>0</v>
      </c>
      <c r="N32" s="43">
        <v>0</v>
      </c>
      <c r="O32" s="44">
        <v>0</v>
      </c>
      <c r="P32" s="74">
        <v>0</v>
      </c>
    </row>
    <row r="33" spans="1:16" ht="15" customHeight="1" x14ac:dyDescent="0.2">
      <c r="A33" s="111"/>
      <c r="B33" s="114"/>
      <c r="C33" s="84" t="s">
        <v>47</v>
      </c>
      <c r="D33" s="44">
        <v>-1</v>
      </c>
      <c r="E33" s="44">
        <v>0</v>
      </c>
      <c r="F33" s="44">
        <v>16829.693809</v>
      </c>
      <c r="G33" s="66">
        <v>-7.3657E-2</v>
      </c>
      <c r="H33" s="43">
        <v>3</v>
      </c>
      <c r="I33" s="44">
        <v>9000.6921469999997</v>
      </c>
      <c r="J33" s="74">
        <v>-0.111111</v>
      </c>
      <c r="K33" s="44">
        <v>-4</v>
      </c>
      <c r="L33" s="44">
        <v>18397.775962</v>
      </c>
      <c r="M33" s="66">
        <v>-7.5851000000000002E-2</v>
      </c>
      <c r="N33" s="43">
        <v>0</v>
      </c>
      <c r="O33" s="44">
        <v>0</v>
      </c>
      <c r="P33" s="74">
        <v>0</v>
      </c>
    </row>
    <row r="34" spans="1:16" ht="15" customHeight="1" x14ac:dyDescent="0.2">
      <c r="A34" s="111"/>
      <c r="B34" s="114"/>
      <c r="C34" s="84" t="s">
        <v>48</v>
      </c>
      <c r="D34" s="44">
        <v>-122</v>
      </c>
      <c r="E34" s="44">
        <v>0</v>
      </c>
      <c r="F34" s="44">
        <v>41136.940175000003</v>
      </c>
      <c r="G34" s="66">
        <v>-2.1634E-2</v>
      </c>
      <c r="H34" s="43">
        <v>-4</v>
      </c>
      <c r="I34" s="44">
        <v>26410.131633000001</v>
      </c>
      <c r="J34" s="74">
        <v>-9.2696000000000001E-2</v>
      </c>
      <c r="K34" s="44">
        <v>-118</v>
      </c>
      <c r="L34" s="44">
        <v>47903.329932000001</v>
      </c>
      <c r="M34" s="66">
        <v>1.5422E-2</v>
      </c>
      <c r="N34" s="43">
        <v>0</v>
      </c>
      <c r="O34" s="44">
        <v>0</v>
      </c>
      <c r="P34" s="74">
        <v>0</v>
      </c>
    </row>
    <row r="35" spans="1:16" ht="15" customHeight="1" x14ac:dyDescent="0.2">
      <c r="A35" s="111"/>
      <c r="B35" s="114"/>
      <c r="C35" s="84" t="s">
        <v>49</v>
      </c>
      <c r="D35" s="44">
        <v>-643</v>
      </c>
      <c r="E35" s="44">
        <v>0</v>
      </c>
      <c r="F35" s="44">
        <v>39872.474309999998</v>
      </c>
      <c r="G35" s="66">
        <v>-4.6122999999999997E-2</v>
      </c>
      <c r="H35" s="43">
        <v>-224</v>
      </c>
      <c r="I35" s="44">
        <v>17274.405682000001</v>
      </c>
      <c r="J35" s="74">
        <v>-0.157364</v>
      </c>
      <c r="K35" s="44">
        <v>-419</v>
      </c>
      <c r="L35" s="44">
        <v>52464.314037999997</v>
      </c>
      <c r="M35" s="66">
        <v>1.3148E-2</v>
      </c>
      <c r="N35" s="43">
        <v>0</v>
      </c>
      <c r="O35" s="44">
        <v>0</v>
      </c>
      <c r="P35" s="74">
        <v>0</v>
      </c>
    </row>
    <row r="36" spans="1:16" ht="15" customHeight="1" x14ac:dyDescent="0.2">
      <c r="A36" s="111"/>
      <c r="B36" s="114"/>
      <c r="C36" s="84" t="s">
        <v>50</v>
      </c>
      <c r="D36" s="44">
        <v>-600</v>
      </c>
      <c r="E36" s="44">
        <v>0</v>
      </c>
      <c r="F36" s="44">
        <v>42617.395140000001</v>
      </c>
      <c r="G36" s="66">
        <v>-8.4870000000000001E-2</v>
      </c>
      <c r="H36" s="43">
        <v>-188</v>
      </c>
      <c r="I36" s="44">
        <v>34557.873090000001</v>
      </c>
      <c r="J36" s="74">
        <v>-0.188832</v>
      </c>
      <c r="K36" s="44">
        <v>-412</v>
      </c>
      <c r="L36" s="44">
        <v>46460.416462000001</v>
      </c>
      <c r="M36" s="66">
        <v>-3.6782000000000002E-2</v>
      </c>
      <c r="N36" s="43">
        <v>0</v>
      </c>
      <c r="O36" s="44">
        <v>0</v>
      </c>
      <c r="P36" s="74">
        <v>0</v>
      </c>
    </row>
    <row r="37" spans="1:16" ht="15" customHeight="1" x14ac:dyDescent="0.2">
      <c r="A37" s="111"/>
      <c r="B37" s="114"/>
      <c r="C37" s="84" t="s">
        <v>51</v>
      </c>
      <c r="D37" s="44">
        <v>-574</v>
      </c>
      <c r="E37" s="44">
        <v>0</v>
      </c>
      <c r="F37" s="44">
        <v>19738.691408999999</v>
      </c>
      <c r="G37" s="66">
        <v>-0.31707299999999999</v>
      </c>
      <c r="H37" s="43">
        <v>-169</v>
      </c>
      <c r="I37" s="44">
        <v>6338.7430590000004</v>
      </c>
      <c r="J37" s="74">
        <v>-0.27468100000000001</v>
      </c>
      <c r="K37" s="44">
        <v>-405</v>
      </c>
      <c r="L37" s="44">
        <v>25121.159061999999</v>
      </c>
      <c r="M37" s="66">
        <v>-0.34542</v>
      </c>
      <c r="N37" s="43">
        <v>0</v>
      </c>
      <c r="O37" s="44">
        <v>0</v>
      </c>
      <c r="P37" s="74">
        <v>0</v>
      </c>
    </row>
    <row r="38" spans="1:16" s="3" customFormat="1" ht="15" customHeight="1" x14ac:dyDescent="0.2">
      <c r="A38" s="111"/>
      <c r="B38" s="114"/>
      <c r="C38" s="84" t="s">
        <v>52</v>
      </c>
      <c r="D38" s="35">
        <v>-460</v>
      </c>
      <c r="E38" s="35">
        <v>0</v>
      </c>
      <c r="F38" s="35">
        <v>25553.35151</v>
      </c>
      <c r="G38" s="68">
        <v>-0.42192099999999999</v>
      </c>
      <c r="H38" s="43">
        <v>-146</v>
      </c>
      <c r="I38" s="44">
        <v>8634.1344900000004</v>
      </c>
      <c r="J38" s="74">
        <v>-0.60306199999999999</v>
      </c>
      <c r="K38" s="35">
        <v>-314</v>
      </c>
      <c r="L38" s="35">
        <v>33158.526035000003</v>
      </c>
      <c r="M38" s="68">
        <v>-0.31606299999999998</v>
      </c>
      <c r="N38" s="43">
        <v>0</v>
      </c>
      <c r="O38" s="44">
        <v>0</v>
      </c>
      <c r="P38" s="74">
        <v>0</v>
      </c>
    </row>
    <row r="39" spans="1:16" ht="15" customHeight="1" x14ac:dyDescent="0.2">
      <c r="A39" s="111"/>
      <c r="B39" s="114"/>
      <c r="C39" s="84" t="s">
        <v>53</v>
      </c>
      <c r="D39" s="44">
        <v>-323</v>
      </c>
      <c r="E39" s="44">
        <v>0</v>
      </c>
      <c r="F39" s="44">
        <v>22728.162294999998</v>
      </c>
      <c r="G39" s="66">
        <v>-0.41497400000000001</v>
      </c>
      <c r="H39" s="43">
        <v>-92</v>
      </c>
      <c r="I39" s="44">
        <v>21813.301390000001</v>
      </c>
      <c r="J39" s="74">
        <v>-0.29565200000000003</v>
      </c>
      <c r="K39" s="44">
        <v>-231</v>
      </c>
      <c r="L39" s="44">
        <v>21400.222098999999</v>
      </c>
      <c r="M39" s="66">
        <v>-0.49708200000000002</v>
      </c>
      <c r="N39" s="43">
        <v>0</v>
      </c>
      <c r="O39" s="44">
        <v>0</v>
      </c>
      <c r="P39" s="74">
        <v>0</v>
      </c>
    </row>
    <row r="40" spans="1:16" ht="15" customHeight="1" x14ac:dyDescent="0.2">
      <c r="A40" s="111"/>
      <c r="B40" s="114"/>
      <c r="C40" s="84" t="s">
        <v>54</v>
      </c>
      <c r="D40" s="44">
        <v>-242</v>
      </c>
      <c r="E40" s="44">
        <v>0</v>
      </c>
      <c r="F40" s="44">
        <v>11313.490753</v>
      </c>
      <c r="G40" s="66">
        <v>-0.60432300000000005</v>
      </c>
      <c r="H40" s="43">
        <v>-72</v>
      </c>
      <c r="I40" s="44">
        <v>-4777.046018</v>
      </c>
      <c r="J40" s="74">
        <v>-0.107143</v>
      </c>
      <c r="K40" s="44">
        <v>-170</v>
      </c>
      <c r="L40" s="44">
        <v>33056.889133999997</v>
      </c>
      <c r="M40" s="66">
        <v>-0.90109899999999998</v>
      </c>
      <c r="N40" s="43">
        <v>0</v>
      </c>
      <c r="O40" s="44">
        <v>0</v>
      </c>
      <c r="P40" s="74">
        <v>0</v>
      </c>
    </row>
    <row r="41" spans="1:16" ht="15" customHeight="1" x14ac:dyDescent="0.2">
      <c r="A41" s="111"/>
      <c r="B41" s="114"/>
      <c r="C41" s="84" t="s">
        <v>55</v>
      </c>
      <c r="D41" s="44">
        <v>-230</v>
      </c>
      <c r="E41" s="44">
        <v>0</v>
      </c>
      <c r="F41" s="44">
        <v>17959.576172000001</v>
      </c>
      <c r="G41" s="66">
        <v>-0.46600000000000003</v>
      </c>
      <c r="H41" s="43">
        <v>-86</v>
      </c>
      <c r="I41" s="44">
        <v>30980.525074000001</v>
      </c>
      <c r="J41" s="74">
        <v>-0.12074799999999999</v>
      </c>
      <c r="K41" s="44">
        <v>-144</v>
      </c>
      <c r="L41" s="44">
        <v>18687.269204</v>
      </c>
      <c r="M41" s="66">
        <v>-0.71710499999999999</v>
      </c>
      <c r="N41" s="43">
        <v>0</v>
      </c>
      <c r="O41" s="44">
        <v>0</v>
      </c>
      <c r="P41" s="74">
        <v>0</v>
      </c>
    </row>
    <row r="42" spans="1:16" s="3" customFormat="1" ht="15" customHeight="1" x14ac:dyDescent="0.2">
      <c r="A42" s="111"/>
      <c r="B42" s="114"/>
      <c r="C42" s="84" t="s">
        <v>56</v>
      </c>
      <c r="D42" s="35">
        <v>-402</v>
      </c>
      <c r="E42" s="35">
        <v>0</v>
      </c>
      <c r="F42" s="35">
        <v>-45266.213752000003</v>
      </c>
      <c r="G42" s="68">
        <v>-0.294404</v>
      </c>
      <c r="H42" s="43">
        <v>-164</v>
      </c>
      <c r="I42" s="44">
        <v>-19512.829516999998</v>
      </c>
      <c r="J42" s="74">
        <v>-0.111111</v>
      </c>
      <c r="K42" s="35">
        <v>-238</v>
      </c>
      <c r="L42" s="35">
        <v>-95579.851011999999</v>
      </c>
      <c r="M42" s="68">
        <v>-0.42499999999999999</v>
      </c>
      <c r="N42" s="43">
        <v>0</v>
      </c>
      <c r="O42" s="44">
        <v>0</v>
      </c>
      <c r="P42" s="74">
        <v>0</v>
      </c>
    </row>
    <row r="43" spans="1:16" s="3" customFormat="1" ht="15" customHeight="1" x14ac:dyDescent="0.2">
      <c r="A43" s="112"/>
      <c r="B43" s="115"/>
      <c r="C43" s="85" t="s">
        <v>9</v>
      </c>
      <c r="D43" s="46">
        <v>-3587</v>
      </c>
      <c r="E43" s="46">
        <v>0</v>
      </c>
      <c r="F43" s="46">
        <v>12171.321196000001</v>
      </c>
      <c r="G43" s="67">
        <v>-0.25425500000000001</v>
      </c>
      <c r="H43" s="87">
        <v>-1136</v>
      </c>
      <c r="I43" s="46">
        <v>1352.980278</v>
      </c>
      <c r="J43" s="75">
        <v>-0.246754</v>
      </c>
      <c r="K43" s="46">
        <v>-2451</v>
      </c>
      <c r="L43" s="46">
        <v>17030.255125</v>
      </c>
      <c r="M43" s="67">
        <v>-0.26344299999999998</v>
      </c>
      <c r="N43" s="87">
        <v>0</v>
      </c>
      <c r="O43" s="46">
        <v>0</v>
      </c>
      <c r="P43" s="75">
        <v>0</v>
      </c>
    </row>
    <row r="44" spans="1:16" ht="15" customHeight="1" x14ac:dyDescent="0.2">
      <c r="A44" s="110">
        <v>4</v>
      </c>
      <c r="B44" s="113" t="s">
        <v>59</v>
      </c>
      <c r="C44" s="84" t="s">
        <v>46</v>
      </c>
      <c r="D44" s="44">
        <v>0</v>
      </c>
      <c r="E44" s="53">
        <v>0</v>
      </c>
      <c r="F44" s="44">
        <v>0</v>
      </c>
      <c r="G44" s="66">
        <v>0</v>
      </c>
      <c r="H44" s="43">
        <v>0</v>
      </c>
      <c r="I44" s="44">
        <v>0</v>
      </c>
      <c r="J44" s="74">
        <v>0</v>
      </c>
      <c r="K44" s="44">
        <v>0</v>
      </c>
      <c r="L44" s="44">
        <v>0</v>
      </c>
      <c r="M44" s="66">
        <v>0</v>
      </c>
      <c r="N44" s="43">
        <v>0</v>
      </c>
      <c r="O44" s="44">
        <v>0</v>
      </c>
      <c r="P44" s="74">
        <v>0</v>
      </c>
    </row>
    <row r="45" spans="1:16" ht="15" customHeight="1" x14ac:dyDescent="0.2">
      <c r="A45" s="111"/>
      <c r="B45" s="114"/>
      <c r="C45" s="84" t="s">
        <v>47</v>
      </c>
      <c r="D45" s="44">
        <v>2</v>
      </c>
      <c r="E45" s="53">
        <v>1.2121E-2</v>
      </c>
      <c r="F45" s="44">
        <v>175685.5</v>
      </c>
      <c r="G45" s="66">
        <v>0</v>
      </c>
      <c r="H45" s="43">
        <v>1</v>
      </c>
      <c r="I45" s="44">
        <v>226084</v>
      </c>
      <c r="J45" s="74">
        <v>0</v>
      </c>
      <c r="K45" s="44">
        <v>1</v>
      </c>
      <c r="L45" s="44">
        <v>125287</v>
      </c>
      <c r="M45" s="66">
        <v>0</v>
      </c>
      <c r="N45" s="43">
        <v>0</v>
      </c>
      <c r="O45" s="44">
        <v>0</v>
      </c>
      <c r="P45" s="74">
        <v>0</v>
      </c>
    </row>
    <row r="46" spans="1:16" ht="15" customHeight="1" x14ac:dyDescent="0.2">
      <c r="A46" s="111"/>
      <c r="B46" s="114"/>
      <c r="C46" s="84" t="s">
        <v>48</v>
      </c>
      <c r="D46" s="44">
        <v>89</v>
      </c>
      <c r="E46" s="53">
        <v>5.2600000000000001E-2</v>
      </c>
      <c r="F46" s="44">
        <v>172245.51685399999</v>
      </c>
      <c r="G46" s="66">
        <v>0.157303</v>
      </c>
      <c r="H46" s="43">
        <v>36</v>
      </c>
      <c r="I46" s="44">
        <v>160327.41666700001</v>
      </c>
      <c r="J46" s="74">
        <v>5.5556000000000001E-2</v>
      </c>
      <c r="K46" s="44">
        <v>53</v>
      </c>
      <c r="L46" s="44">
        <v>180340.830189</v>
      </c>
      <c r="M46" s="66">
        <v>0.22641500000000001</v>
      </c>
      <c r="N46" s="43">
        <v>0</v>
      </c>
      <c r="O46" s="44">
        <v>0</v>
      </c>
      <c r="P46" s="74">
        <v>0</v>
      </c>
    </row>
    <row r="47" spans="1:16" ht="15" customHeight="1" x14ac:dyDescent="0.2">
      <c r="A47" s="111"/>
      <c r="B47" s="114"/>
      <c r="C47" s="84" t="s">
        <v>49</v>
      </c>
      <c r="D47" s="44">
        <v>320</v>
      </c>
      <c r="E47" s="53">
        <v>5.6042000000000002E-2</v>
      </c>
      <c r="F47" s="44">
        <v>187389.86562500001</v>
      </c>
      <c r="G47" s="66">
        <v>0.33750000000000002</v>
      </c>
      <c r="H47" s="43">
        <v>101</v>
      </c>
      <c r="I47" s="44">
        <v>193108.574257</v>
      </c>
      <c r="J47" s="74">
        <v>0.38613900000000001</v>
      </c>
      <c r="K47" s="44">
        <v>219</v>
      </c>
      <c r="L47" s="44">
        <v>184752.47031999999</v>
      </c>
      <c r="M47" s="66">
        <v>0.31506800000000001</v>
      </c>
      <c r="N47" s="43">
        <v>0</v>
      </c>
      <c r="O47" s="44">
        <v>0</v>
      </c>
      <c r="P47" s="74">
        <v>0</v>
      </c>
    </row>
    <row r="48" spans="1:16" ht="15" customHeight="1" x14ac:dyDescent="0.2">
      <c r="A48" s="111"/>
      <c r="B48" s="114"/>
      <c r="C48" s="84" t="s">
        <v>50</v>
      </c>
      <c r="D48" s="44">
        <v>325</v>
      </c>
      <c r="E48" s="53">
        <v>4.3624000000000003E-2</v>
      </c>
      <c r="F48" s="44">
        <v>208345.021538</v>
      </c>
      <c r="G48" s="66">
        <v>0.50153800000000004</v>
      </c>
      <c r="H48" s="43">
        <v>112</v>
      </c>
      <c r="I48" s="44">
        <v>226150.616071</v>
      </c>
      <c r="J48" s="74">
        <v>0.61607100000000004</v>
      </c>
      <c r="K48" s="44">
        <v>213</v>
      </c>
      <c r="L48" s="44">
        <v>198982.455399</v>
      </c>
      <c r="M48" s="66">
        <v>0.44131500000000001</v>
      </c>
      <c r="N48" s="43">
        <v>0</v>
      </c>
      <c r="O48" s="44">
        <v>0</v>
      </c>
      <c r="P48" s="74">
        <v>0</v>
      </c>
    </row>
    <row r="49" spans="1:16" ht="15" customHeight="1" x14ac:dyDescent="0.2">
      <c r="A49" s="111"/>
      <c r="B49" s="114"/>
      <c r="C49" s="84" t="s">
        <v>51</v>
      </c>
      <c r="D49" s="44">
        <v>261</v>
      </c>
      <c r="E49" s="53">
        <v>4.0060999999999999E-2</v>
      </c>
      <c r="F49" s="44">
        <v>225012.908046</v>
      </c>
      <c r="G49" s="66">
        <v>0.67049800000000004</v>
      </c>
      <c r="H49" s="43">
        <v>84</v>
      </c>
      <c r="I49" s="44">
        <v>240503.88095200001</v>
      </c>
      <c r="J49" s="74">
        <v>0.75</v>
      </c>
      <c r="K49" s="44">
        <v>177</v>
      </c>
      <c r="L49" s="44">
        <v>217661.25988699999</v>
      </c>
      <c r="M49" s="66">
        <v>0.632768</v>
      </c>
      <c r="N49" s="43">
        <v>0</v>
      </c>
      <c r="O49" s="44">
        <v>0</v>
      </c>
      <c r="P49" s="74">
        <v>0</v>
      </c>
    </row>
    <row r="50" spans="1:16" s="3" customFormat="1" ht="15" customHeight="1" x14ac:dyDescent="0.2">
      <c r="A50" s="111"/>
      <c r="B50" s="114"/>
      <c r="C50" s="84" t="s">
        <v>52</v>
      </c>
      <c r="D50" s="35">
        <v>150</v>
      </c>
      <c r="E50" s="55">
        <v>2.7125E-2</v>
      </c>
      <c r="F50" s="35">
        <v>263837.7</v>
      </c>
      <c r="G50" s="68">
        <v>1.0933330000000001</v>
      </c>
      <c r="H50" s="43">
        <v>44</v>
      </c>
      <c r="I50" s="44">
        <v>284414.61363600002</v>
      </c>
      <c r="J50" s="74">
        <v>1.25</v>
      </c>
      <c r="K50" s="35">
        <v>106</v>
      </c>
      <c r="L50" s="35">
        <v>255296.33962300001</v>
      </c>
      <c r="M50" s="68">
        <v>1.028302</v>
      </c>
      <c r="N50" s="43">
        <v>0</v>
      </c>
      <c r="O50" s="44">
        <v>0</v>
      </c>
      <c r="P50" s="74">
        <v>0</v>
      </c>
    </row>
    <row r="51" spans="1:16" ht="15" customHeight="1" x14ac:dyDescent="0.2">
      <c r="A51" s="111"/>
      <c r="B51" s="114"/>
      <c r="C51" s="84" t="s">
        <v>53</v>
      </c>
      <c r="D51" s="44">
        <v>92</v>
      </c>
      <c r="E51" s="53">
        <v>1.9845000000000002E-2</v>
      </c>
      <c r="F51" s="44">
        <v>236110.869565</v>
      </c>
      <c r="G51" s="66">
        <v>0.79347800000000002</v>
      </c>
      <c r="H51" s="43">
        <v>33</v>
      </c>
      <c r="I51" s="44">
        <v>224504.51515200001</v>
      </c>
      <c r="J51" s="74">
        <v>0.66666700000000001</v>
      </c>
      <c r="K51" s="44">
        <v>59</v>
      </c>
      <c r="L51" s="44">
        <v>242602.55932199999</v>
      </c>
      <c r="M51" s="66">
        <v>0.86440700000000004</v>
      </c>
      <c r="N51" s="43">
        <v>0</v>
      </c>
      <c r="O51" s="44">
        <v>0</v>
      </c>
      <c r="P51" s="74">
        <v>0</v>
      </c>
    </row>
    <row r="52" spans="1:16" ht="15" customHeight="1" x14ac:dyDescent="0.2">
      <c r="A52" s="111"/>
      <c r="B52" s="114"/>
      <c r="C52" s="84" t="s">
        <v>54</v>
      </c>
      <c r="D52" s="44">
        <v>41</v>
      </c>
      <c r="E52" s="53">
        <v>1.1338000000000001E-2</v>
      </c>
      <c r="F52" s="44">
        <v>263328.731707</v>
      </c>
      <c r="G52" s="66">
        <v>0.65853700000000004</v>
      </c>
      <c r="H52" s="43">
        <v>14</v>
      </c>
      <c r="I52" s="44">
        <v>260630.571429</v>
      </c>
      <c r="J52" s="74">
        <v>0.28571400000000002</v>
      </c>
      <c r="K52" s="44">
        <v>27</v>
      </c>
      <c r="L52" s="44">
        <v>264727.77777799999</v>
      </c>
      <c r="M52" s="66">
        <v>0.85185200000000005</v>
      </c>
      <c r="N52" s="43">
        <v>0</v>
      </c>
      <c r="O52" s="44">
        <v>0</v>
      </c>
      <c r="P52" s="74">
        <v>0</v>
      </c>
    </row>
    <row r="53" spans="1:16" ht="15" customHeight="1" x14ac:dyDescent="0.2">
      <c r="A53" s="111"/>
      <c r="B53" s="114"/>
      <c r="C53" s="84" t="s">
        <v>55</v>
      </c>
      <c r="D53" s="44">
        <v>19</v>
      </c>
      <c r="E53" s="53">
        <v>5.8809999999999999E-3</v>
      </c>
      <c r="F53" s="44">
        <v>279078.73684199998</v>
      </c>
      <c r="G53" s="66">
        <v>0.631579</v>
      </c>
      <c r="H53" s="43">
        <v>6</v>
      </c>
      <c r="I53" s="44">
        <v>222514.16666700001</v>
      </c>
      <c r="J53" s="74">
        <v>0.33333299999999999</v>
      </c>
      <c r="K53" s="44">
        <v>13</v>
      </c>
      <c r="L53" s="44">
        <v>305185.46153799997</v>
      </c>
      <c r="M53" s="66">
        <v>0.769231</v>
      </c>
      <c r="N53" s="43">
        <v>0</v>
      </c>
      <c r="O53" s="44">
        <v>0</v>
      </c>
      <c r="P53" s="74">
        <v>0</v>
      </c>
    </row>
    <row r="54" spans="1:16" s="3" customFormat="1" ht="15" customHeight="1" x14ac:dyDescent="0.2">
      <c r="A54" s="111"/>
      <c r="B54" s="114"/>
      <c r="C54" s="84" t="s">
        <v>56</v>
      </c>
      <c r="D54" s="35">
        <v>8</v>
      </c>
      <c r="E54" s="55">
        <v>1.488E-3</v>
      </c>
      <c r="F54" s="35">
        <v>429042.25</v>
      </c>
      <c r="G54" s="68">
        <v>0.625</v>
      </c>
      <c r="H54" s="43">
        <v>4</v>
      </c>
      <c r="I54" s="44">
        <v>289927.25</v>
      </c>
      <c r="J54" s="74">
        <v>0.25</v>
      </c>
      <c r="K54" s="35">
        <v>4</v>
      </c>
      <c r="L54" s="35">
        <v>568157.25</v>
      </c>
      <c r="M54" s="68">
        <v>1</v>
      </c>
      <c r="N54" s="43">
        <v>0</v>
      </c>
      <c r="O54" s="44">
        <v>0</v>
      </c>
      <c r="P54" s="74">
        <v>0</v>
      </c>
    </row>
    <row r="55" spans="1:16" s="3" customFormat="1" ht="15" customHeight="1" x14ac:dyDescent="0.2">
      <c r="A55" s="112"/>
      <c r="B55" s="115"/>
      <c r="C55" s="85" t="s">
        <v>9</v>
      </c>
      <c r="D55" s="46">
        <v>1307</v>
      </c>
      <c r="E55" s="54">
        <v>2.9725999999999999E-2</v>
      </c>
      <c r="F55" s="46">
        <v>216461.85692399999</v>
      </c>
      <c r="G55" s="67">
        <v>0.56694699999999998</v>
      </c>
      <c r="H55" s="87">
        <v>435</v>
      </c>
      <c r="I55" s="46">
        <v>223217.34712600001</v>
      </c>
      <c r="J55" s="75">
        <v>0.59080500000000002</v>
      </c>
      <c r="K55" s="46">
        <v>872</v>
      </c>
      <c r="L55" s="46">
        <v>213091.85894500001</v>
      </c>
      <c r="M55" s="67">
        <v>0.55504600000000004</v>
      </c>
      <c r="N55" s="87">
        <v>0</v>
      </c>
      <c r="O55" s="46">
        <v>0</v>
      </c>
      <c r="P55" s="75">
        <v>0</v>
      </c>
    </row>
    <row r="56" spans="1:16" ht="15" customHeight="1" x14ac:dyDescent="0.2">
      <c r="A56" s="110">
        <v>5</v>
      </c>
      <c r="B56" s="113" t="s">
        <v>60</v>
      </c>
      <c r="C56" s="84" t="s">
        <v>46</v>
      </c>
      <c r="D56" s="44">
        <v>47</v>
      </c>
      <c r="E56" s="53">
        <v>1</v>
      </c>
      <c r="F56" s="44">
        <v>52572.042552999999</v>
      </c>
      <c r="G56" s="66">
        <v>4.2553000000000001E-2</v>
      </c>
      <c r="H56" s="43">
        <v>26</v>
      </c>
      <c r="I56" s="44">
        <v>48542.961538000003</v>
      </c>
      <c r="J56" s="74">
        <v>7.6923000000000005E-2</v>
      </c>
      <c r="K56" s="44">
        <v>21</v>
      </c>
      <c r="L56" s="44">
        <v>57560.428570999997</v>
      </c>
      <c r="M56" s="66">
        <v>0</v>
      </c>
      <c r="N56" s="43">
        <v>0</v>
      </c>
      <c r="O56" s="44">
        <v>0</v>
      </c>
      <c r="P56" s="74">
        <v>0</v>
      </c>
    </row>
    <row r="57" spans="1:16" ht="15" customHeight="1" x14ac:dyDescent="0.2">
      <c r="A57" s="111"/>
      <c r="B57" s="114"/>
      <c r="C57" s="84" t="s">
        <v>47</v>
      </c>
      <c r="D57" s="44">
        <v>165</v>
      </c>
      <c r="E57" s="53">
        <v>1</v>
      </c>
      <c r="F57" s="44">
        <v>127633.254545</v>
      </c>
      <c r="G57" s="66">
        <v>7.8787999999999997E-2</v>
      </c>
      <c r="H57" s="43">
        <v>58</v>
      </c>
      <c r="I57" s="44">
        <v>129208.793103</v>
      </c>
      <c r="J57" s="74">
        <v>0.137931</v>
      </c>
      <c r="K57" s="44">
        <v>107</v>
      </c>
      <c r="L57" s="44">
        <v>126779.22429899999</v>
      </c>
      <c r="M57" s="66">
        <v>4.6729E-2</v>
      </c>
      <c r="N57" s="43">
        <v>0</v>
      </c>
      <c r="O57" s="44">
        <v>0</v>
      </c>
      <c r="P57" s="74">
        <v>0</v>
      </c>
    </row>
    <row r="58" spans="1:16" ht="15" customHeight="1" x14ac:dyDescent="0.2">
      <c r="A58" s="111"/>
      <c r="B58" s="114"/>
      <c r="C58" s="84" t="s">
        <v>48</v>
      </c>
      <c r="D58" s="44">
        <v>1692</v>
      </c>
      <c r="E58" s="53">
        <v>1</v>
      </c>
      <c r="F58" s="44">
        <v>149283.28073299999</v>
      </c>
      <c r="G58" s="66">
        <v>8.9834999999999998E-2</v>
      </c>
      <c r="H58" s="43">
        <v>663</v>
      </c>
      <c r="I58" s="44">
        <v>156546.44494700001</v>
      </c>
      <c r="J58" s="74">
        <v>0.126697</v>
      </c>
      <c r="K58" s="44">
        <v>1029</v>
      </c>
      <c r="L58" s="44">
        <v>144603.51603500001</v>
      </c>
      <c r="M58" s="66">
        <v>6.6084000000000004E-2</v>
      </c>
      <c r="N58" s="43">
        <v>0</v>
      </c>
      <c r="O58" s="44">
        <v>0</v>
      </c>
      <c r="P58" s="74">
        <v>0</v>
      </c>
    </row>
    <row r="59" spans="1:16" ht="15" customHeight="1" x14ac:dyDescent="0.2">
      <c r="A59" s="111"/>
      <c r="B59" s="114"/>
      <c r="C59" s="84" t="s">
        <v>49</v>
      </c>
      <c r="D59" s="44">
        <v>5710</v>
      </c>
      <c r="E59" s="53">
        <v>1</v>
      </c>
      <c r="F59" s="44">
        <v>167149.64553400001</v>
      </c>
      <c r="G59" s="66">
        <v>0.21365999999999999</v>
      </c>
      <c r="H59" s="43">
        <v>2118</v>
      </c>
      <c r="I59" s="44">
        <v>179562.96364500001</v>
      </c>
      <c r="J59" s="74">
        <v>0.34419300000000003</v>
      </c>
      <c r="K59" s="44">
        <v>3592</v>
      </c>
      <c r="L59" s="44">
        <v>159830.21130299999</v>
      </c>
      <c r="M59" s="66">
        <v>0.13669300000000001</v>
      </c>
      <c r="N59" s="43">
        <v>0</v>
      </c>
      <c r="O59" s="44">
        <v>0</v>
      </c>
      <c r="P59" s="74">
        <v>0</v>
      </c>
    </row>
    <row r="60" spans="1:16" ht="15" customHeight="1" x14ac:dyDescent="0.2">
      <c r="A60" s="111"/>
      <c r="B60" s="114"/>
      <c r="C60" s="84" t="s">
        <v>50</v>
      </c>
      <c r="D60" s="44">
        <v>7450</v>
      </c>
      <c r="E60" s="53">
        <v>1</v>
      </c>
      <c r="F60" s="44">
        <v>191615.028456</v>
      </c>
      <c r="G60" s="66">
        <v>0.426174</v>
      </c>
      <c r="H60" s="43">
        <v>2651</v>
      </c>
      <c r="I60" s="44">
        <v>207338.489627</v>
      </c>
      <c r="J60" s="74">
        <v>0.58166700000000005</v>
      </c>
      <c r="K60" s="44">
        <v>4799</v>
      </c>
      <c r="L60" s="44">
        <v>182929.28234999999</v>
      </c>
      <c r="M60" s="66">
        <v>0.340279</v>
      </c>
      <c r="N60" s="43">
        <v>0</v>
      </c>
      <c r="O60" s="44">
        <v>0</v>
      </c>
      <c r="P60" s="74">
        <v>0</v>
      </c>
    </row>
    <row r="61" spans="1:16" ht="15" customHeight="1" x14ac:dyDescent="0.2">
      <c r="A61" s="111"/>
      <c r="B61" s="114"/>
      <c r="C61" s="84" t="s">
        <v>51</v>
      </c>
      <c r="D61" s="44">
        <v>6515</v>
      </c>
      <c r="E61" s="53">
        <v>1</v>
      </c>
      <c r="F61" s="44">
        <v>214663.456332</v>
      </c>
      <c r="G61" s="66">
        <v>0.65188000000000001</v>
      </c>
      <c r="H61" s="43">
        <v>2233</v>
      </c>
      <c r="I61" s="44">
        <v>226612.59650700001</v>
      </c>
      <c r="J61" s="74">
        <v>0.73622900000000002</v>
      </c>
      <c r="K61" s="44">
        <v>4282</v>
      </c>
      <c r="L61" s="44">
        <v>208432.155535</v>
      </c>
      <c r="M61" s="66">
        <v>0.60789400000000005</v>
      </c>
      <c r="N61" s="43">
        <v>0</v>
      </c>
      <c r="O61" s="44">
        <v>0</v>
      </c>
      <c r="P61" s="74">
        <v>0</v>
      </c>
    </row>
    <row r="62" spans="1:16" s="3" customFormat="1" ht="15" customHeight="1" x14ac:dyDescent="0.2">
      <c r="A62" s="111"/>
      <c r="B62" s="114"/>
      <c r="C62" s="84" t="s">
        <v>52</v>
      </c>
      <c r="D62" s="35">
        <v>5530</v>
      </c>
      <c r="E62" s="55">
        <v>1</v>
      </c>
      <c r="F62" s="35">
        <v>230396.60325499999</v>
      </c>
      <c r="G62" s="68">
        <v>0.831646</v>
      </c>
      <c r="H62" s="43">
        <v>1942</v>
      </c>
      <c r="I62" s="44">
        <v>226460.44541700001</v>
      </c>
      <c r="J62" s="74">
        <v>0.73480900000000005</v>
      </c>
      <c r="K62" s="35">
        <v>3588</v>
      </c>
      <c r="L62" s="35">
        <v>232527.04319999999</v>
      </c>
      <c r="M62" s="68">
        <v>0.88405800000000001</v>
      </c>
      <c r="N62" s="43">
        <v>0</v>
      </c>
      <c r="O62" s="44">
        <v>0</v>
      </c>
      <c r="P62" s="74">
        <v>0</v>
      </c>
    </row>
    <row r="63" spans="1:16" ht="15" customHeight="1" x14ac:dyDescent="0.2">
      <c r="A63" s="111"/>
      <c r="B63" s="114"/>
      <c r="C63" s="84" t="s">
        <v>53</v>
      </c>
      <c r="D63" s="44">
        <v>4636</v>
      </c>
      <c r="E63" s="53">
        <v>1</v>
      </c>
      <c r="F63" s="44">
        <v>236201.67191500001</v>
      </c>
      <c r="G63" s="66">
        <v>0.86432299999999995</v>
      </c>
      <c r="H63" s="43">
        <v>1785</v>
      </c>
      <c r="I63" s="44">
        <v>220776.14845899999</v>
      </c>
      <c r="J63" s="74">
        <v>0.66834700000000002</v>
      </c>
      <c r="K63" s="44">
        <v>2851</v>
      </c>
      <c r="L63" s="44">
        <v>245859.53209399999</v>
      </c>
      <c r="M63" s="66">
        <v>0.98702199999999995</v>
      </c>
      <c r="N63" s="43">
        <v>0</v>
      </c>
      <c r="O63" s="44">
        <v>0</v>
      </c>
      <c r="P63" s="74">
        <v>0</v>
      </c>
    </row>
    <row r="64" spans="1:16" ht="15" customHeight="1" x14ac:dyDescent="0.2">
      <c r="A64" s="111"/>
      <c r="B64" s="114"/>
      <c r="C64" s="84" t="s">
        <v>54</v>
      </c>
      <c r="D64" s="44">
        <v>3616</v>
      </c>
      <c r="E64" s="53">
        <v>1</v>
      </c>
      <c r="F64" s="44">
        <v>231368.96792</v>
      </c>
      <c r="G64" s="66">
        <v>0.74308600000000002</v>
      </c>
      <c r="H64" s="43">
        <v>1394</v>
      </c>
      <c r="I64" s="44">
        <v>207759.81061700001</v>
      </c>
      <c r="J64" s="74">
        <v>0.45122000000000001</v>
      </c>
      <c r="K64" s="44">
        <v>2222</v>
      </c>
      <c r="L64" s="44">
        <v>246180.473447</v>
      </c>
      <c r="M64" s="66">
        <v>0.92619300000000004</v>
      </c>
      <c r="N64" s="43">
        <v>0</v>
      </c>
      <c r="O64" s="44">
        <v>0</v>
      </c>
      <c r="P64" s="74">
        <v>0</v>
      </c>
    </row>
    <row r="65" spans="1:16" ht="15" customHeight="1" x14ac:dyDescent="0.2">
      <c r="A65" s="111"/>
      <c r="B65" s="114"/>
      <c r="C65" s="84" t="s">
        <v>55</v>
      </c>
      <c r="D65" s="44">
        <v>3231</v>
      </c>
      <c r="E65" s="53">
        <v>1</v>
      </c>
      <c r="F65" s="44">
        <v>245823.569793</v>
      </c>
      <c r="G65" s="66">
        <v>0.60879000000000005</v>
      </c>
      <c r="H65" s="43">
        <v>1347</v>
      </c>
      <c r="I65" s="44">
        <v>214165.23756499999</v>
      </c>
      <c r="J65" s="74">
        <v>0.29101700000000003</v>
      </c>
      <c r="K65" s="44">
        <v>1884</v>
      </c>
      <c r="L65" s="44">
        <v>268458.26910799998</v>
      </c>
      <c r="M65" s="66">
        <v>0.83598700000000004</v>
      </c>
      <c r="N65" s="43">
        <v>0</v>
      </c>
      <c r="O65" s="44">
        <v>0</v>
      </c>
      <c r="P65" s="74">
        <v>0</v>
      </c>
    </row>
    <row r="66" spans="1:16" s="3" customFormat="1" ht="15" customHeight="1" x14ac:dyDescent="0.2">
      <c r="A66" s="111"/>
      <c r="B66" s="114"/>
      <c r="C66" s="84" t="s">
        <v>56</v>
      </c>
      <c r="D66" s="35">
        <v>5376</v>
      </c>
      <c r="E66" s="55">
        <v>1</v>
      </c>
      <c r="F66" s="35">
        <v>239099.87016399999</v>
      </c>
      <c r="G66" s="68">
        <v>0.34672599999999998</v>
      </c>
      <c r="H66" s="43">
        <v>2281</v>
      </c>
      <c r="I66" s="44">
        <v>198785.51731699999</v>
      </c>
      <c r="J66" s="74">
        <v>9.2941999999999997E-2</v>
      </c>
      <c r="K66" s="35">
        <v>3095</v>
      </c>
      <c r="L66" s="35">
        <v>268811.35282700002</v>
      </c>
      <c r="M66" s="68">
        <v>0.53376400000000002</v>
      </c>
      <c r="N66" s="43">
        <v>0</v>
      </c>
      <c r="O66" s="44">
        <v>0</v>
      </c>
      <c r="P66" s="74">
        <v>0</v>
      </c>
    </row>
    <row r="67" spans="1:16" s="3" customFormat="1" ht="15" customHeight="1" x14ac:dyDescent="0.2">
      <c r="A67" s="112"/>
      <c r="B67" s="115"/>
      <c r="C67" s="85" t="s">
        <v>9</v>
      </c>
      <c r="D67" s="46">
        <v>43968</v>
      </c>
      <c r="E67" s="54">
        <v>1</v>
      </c>
      <c r="F67" s="46">
        <v>212473.111149</v>
      </c>
      <c r="G67" s="67">
        <v>0.54432800000000003</v>
      </c>
      <c r="H67" s="87">
        <v>16498</v>
      </c>
      <c r="I67" s="46">
        <v>206930.55321899999</v>
      </c>
      <c r="J67" s="75">
        <v>0.47654299999999999</v>
      </c>
      <c r="K67" s="46">
        <v>27470</v>
      </c>
      <c r="L67" s="46">
        <v>215801.87419</v>
      </c>
      <c r="M67" s="67">
        <v>0.58503799999999995</v>
      </c>
      <c r="N67" s="87">
        <v>0</v>
      </c>
      <c r="O67" s="46">
        <v>0</v>
      </c>
      <c r="P67" s="75">
        <v>0</v>
      </c>
    </row>
    <row r="68" spans="1:16" s="3" customFormat="1" ht="15" customHeight="1" x14ac:dyDescent="0.2">
      <c r="A68" s="78"/>
      <c r="B68" s="79"/>
      <c r="C68" s="81"/>
      <c r="D68" s="45"/>
      <c r="E68" s="76"/>
      <c r="F68" s="45"/>
      <c r="G68" s="77"/>
      <c r="H68" s="45"/>
      <c r="I68" s="45"/>
      <c r="J68" s="77"/>
      <c r="K68" s="45"/>
      <c r="L68" s="45"/>
      <c r="M68" s="77"/>
      <c r="N68" s="45"/>
      <c r="O68" s="45"/>
      <c r="P68" s="77"/>
    </row>
    <row r="69" spans="1:16" s="37" customFormat="1" ht="15" customHeight="1" x14ac:dyDescent="0.2">
      <c r="A69" s="38" t="s">
        <v>2</v>
      </c>
      <c r="C69" s="82"/>
      <c r="D69" s="86">
        <f>+Nacional!D69</f>
        <v>45737</v>
      </c>
      <c r="F69" s="60"/>
      <c r="G69" s="69"/>
      <c r="H69" s="60"/>
      <c r="I69" s="60"/>
      <c r="J69" s="69"/>
      <c r="K69" s="60"/>
      <c r="L69" s="60"/>
      <c r="M69" s="69"/>
      <c r="N69" s="60"/>
      <c r="O69" s="60"/>
      <c r="P69" s="69"/>
    </row>
    <row r="70" spans="1:16" ht="15" customHeight="1" x14ac:dyDescent="0.2">
      <c r="A70" s="47"/>
      <c r="B70" s="24"/>
      <c r="C70" s="83"/>
      <c r="D70" s="61"/>
      <c r="E70" s="56"/>
      <c r="F70" s="61"/>
      <c r="G70" s="70"/>
      <c r="H70" s="61"/>
      <c r="I70" s="61"/>
      <c r="J70" s="70"/>
      <c r="K70" s="61"/>
      <c r="L70" s="61"/>
      <c r="M70" s="70"/>
      <c r="N70" s="61"/>
      <c r="O70" s="61"/>
      <c r="P70" s="70"/>
    </row>
    <row r="71" spans="1:16" ht="15" customHeight="1" x14ac:dyDescent="0.2">
      <c r="A71" s="48"/>
      <c r="C71" s="23"/>
      <c r="D71" s="35"/>
      <c r="E71" s="55"/>
      <c r="F71" s="35"/>
      <c r="G71" s="68"/>
      <c r="H71" s="35"/>
      <c r="I71" s="35"/>
      <c r="J71" s="68"/>
      <c r="K71" s="35"/>
      <c r="L71" s="35"/>
      <c r="M71" s="68"/>
      <c r="N71" s="35"/>
      <c r="O71" s="35"/>
      <c r="P71" s="68"/>
    </row>
    <row r="72" spans="1:16" ht="15" customHeight="1" x14ac:dyDescent="0.2">
      <c r="A72" s="48"/>
      <c r="C72" s="23"/>
      <c r="D72" s="35"/>
      <c r="E72" s="55"/>
      <c r="F72" s="35"/>
      <c r="G72" s="68"/>
      <c r="H72" s="35"/>
      <c r="I72" s="35"/>
      <c r="J72" s="68"/>
      <c r="K72" s="35"/>
      <c r="L72" s="35"/>
      <c r="M72" s="68"/>
      <c r="N72" s="35"/>
      <c r="O72" s="35"/>
      <c r="P72" s="68"/>
    </row>
    <row r="73" spans="1:16" ht="15" customHeight="1" x14ac:dyDescent="0.2">
      <c r="A73" s="48"/>
      <c r="C73" s="23"/>
      <c r="D73" s="35"/>
      <c r="E73" s="55"/>
      <c r="F73" s="35"/>
      <c r="G73" s="68"/>
      <c r="H73" s="35"/>
      <c r="I73" s="35"/>
      <c r="J73" s="68"/>
      <c r="K73" s="35"/>
      <c r="L73" s="35"/>
      <c r="M73" s="68"/>
      <c r="N73" s="35"/>
      <c r="O73" s="35"/>
      <c r="P73" s="68"/>
    </row>
    <row r="74" spans="1:16" ht="15" customHeight="1" x14ac:dyDescent="0.2">
      <c r="A74" s="48"/>
      <c r="C74" s="23"/>
      <c r="D74" s="35"/>
      <c r="E74" s="55"/>
      <c r="F74" s="35"/>
      <c r="G74" s="68"/>
      <c r="H74" s="35"/>
      <c r="I74" s="35"/>
      <c r="J74" s="68"/>
      <c r="K74" s="35"/>
      <c r="L74" s="35"/>
      <c r="M74" s="68"/>
      <c r="N74" s="35"/>
      <c r="O74" s="35"/>
      <c r="P74" s="68"/>
    </row>
    <row r="75" spans="1:16" ht="15" customHeight="1" x14ac:dyDescent="0.2">
      <c r="A75" s="48"/>
      <c r="C75" s="23"/>
      <c r="D75" s="35"/>
      <c r="E75" s="55"/>
      <c r="F75" s="35"/>
      <c r="G75" s="68"/>
      <c r="H75" s="35"/>
      <c r="I75" s="35"/>
      <c r="J75" s="68"/>
      <c r="K75" s="35"/>
      <c r="L75" s="35"/>
      <c r="M75" s="68"/>
      <c r="N75" s="35"/>
      <c r="O75" s="35"/>
      <c r="P75" s="68"/>
    </row>
    <row r="76" spans="1:16" ht="15" customHeight="1" x14ac:dyDescent="0.2">
      <c r="A76" s="48"/>
      <c r="C76" s="23"/>
      <c r="D76" s="35"/>
      <c r="E76" s="55"/>
      <c r="F76" s="35"/>
      <c r="G76" s="68"/>
      <c r="H76" s="35"/>
      <c r="I76" s="35"/>
      <c r="J76" s="68"/>
      <c r="K76" s="35"/>
      <c r="L76" s="35"/>
      <c r="M76" s="68"/>
      <c r="N76" s="35"/>
      <c r="O76" s="35"/>
      <c r="P76" s="68"/>
    </row>
    <row r="77" spans="1:16" ht="15" customHeight="1" x14ac:dyDescent="0.2">
      <c r="A77" s="48"/>
      <c r="C77" s="23"/>
      <c r="D77" s="35"/>
      <c r="E77" s="55"/>
      <c r="F77" s="35"/>
      <c r="G77" s="68"/>
      <c r="H77" s="35"/>
      <c r="I77" s="35"/>
      <c r="J77" s="68"/>
      <c r="K77" s="35"/>
      <c r="L77" s="35"/>
      <c r="M77" s="68"/>
      <c r="N77" s="35"/>
      <c r="O77" s="35"/>
      <c r="P77" s="68"/>
    </row>
    <row r="78" spans="1:16" ht="15" customHeight="1" x14ac:dyDescent="0.2">
      <c r="A78" s="48"/>
      <c r="C78" s="23"/>
      <c r="D78" s="35"/>
      <c r="E78" s="55"/>
      <c r="F78" s="35"/>
      <c r="G78" s="68"/>
      <c r="H78" s="35"/>
      <c r="I78" s="35"/>
      <c r="J78" s="68"/>
      <c r="K78" s="35"/>
      <c r="L78" s="35"/>
      <c r="M78" s="68"/>
      <c r="N78" s="35"/>
      <c r="O78" s="35"/>
      <c r="P78" s="68"/>
    </row>
    <row r="79" spans="1:16" ht="15" customHeight="1" x14ac:dyDescent="0.2">
      <c r="A79" s="48"/>
      <c r="C79" s="23"/>
      <c r="D79" s="35"/>
      <c r="E79" s="55"/>
      <c r="F79" s="35"/>
      <c r="G79" s="68"/>
      <c r="H79" s="35"/>
      <c r="I79" s="35"/>
      <c r="J79" s="68"/>
      <c r="K79" s="35"/>
      <c r="L79" s="35"/>
      <c r="M79" s="68"/>
      <c r="N79" s="35"/>
      <c r="O79" s="35"/>
      <c r="P79" s="68"/>
    </row>
    <row r="80" spans="1:16" ht="15" customHeight="1" x14ac:dyDescent="0.2">
      <c r="A80" s="48"/>
      <c r="C80" s="23"/>
      <c r="D80" s="35"/>
      <c r="E80" s="55"/>
      <c r="F80" s="35"/>
      <c r="G80" s="68"/>
      <c r="H80" s="35"/>
      <c r="I80" s="35"/>
      <c r="J80" s="68"/>
      <c r="K80" s="35"/>
      <c r="L80" s="35"/>
      <c r="M80" s="68"/>
      <c r="N80" s="35"/>
      <c r="O80" s="35"/>
      <c r="P80" s="68"/>
    </row>
    <row r="81" spans="1:16" ht="15" customHeight="1" x14ac:dyDescent="0.2">
      <c r="A81" s="48"/>
      <c r="C81" s="23"/>
      <c r="D81" s="35"/>
      <c r="E81" s="55"/>
      <c r="F81" s="35"/>
      <c r="G81" s="68"/>
      <c r="H81" s="35"/>
      <c r="I81" s="35"/>
      <c r="J81" s="68"/>
      <c r="K81" s="35"/>
      <c r="L81" s="35"/>
      <c r="M81" s="68"/>
      <c r="N81" s="35"/>
      <c r="O81" s="35"/>
      <c r="P81" s="68"/>
    </row>
    <row r="82" spans="1:16" ht="15" customHeight="1" x14ac:dyDescent="0.2">
      <c r="A82" s="48"/>
      <c r="C82" s="23"/>
      <c r="D82" s="35"/>
      <c r="E82" s="55"/>
      <c r="F82" s="35"/>
      <c r="G82" s="68"/>
      <c r="H82" s="35"/>
      <c r="I82" s="35"/>
      <c r="J82" s="68"/>
      <c r="K82" s="35"/>
      <c r="L82" s="35"/>
      <c r="M82" s="68"/>
      <c r="N82" s="35"/>
      <c r="O82" s="35"/>
      <c r="P82" s="68"/>
    </row>
    <row r="83" spans="1:16" ht="15" customHeight="1" x14ac:dyDescent="0.2">
      <c r="A83" s="48"/>
      <c r="C83" s="23"/>
      <c r="D83" s="35"/>
      <c r="E83" s="55"/>
      <c r="F83" s="35"/>
      <c r="G83" s="68"/>
      <c r="H83" s="35"/>
      <c r="I83" s="35"/>
      <c r="J83" s="68"/>
      <c r="K83" s="35"/>
      <c r="L83" s="35"/>
      <c r="M83" s="68"/>
      <c r="N83" s="35"/>
      <c r="O83" s="35"/>
      <c r="P83" s="68"/>
    </row>
    <row r="84" spans="1:16" ht="15" customHeight="1" x14ac:dyDescent="0.2">
      <c r="A84" s="48"/>
      <c r="C84" s="23"/>
      <c r="D84" s="35"/>
      <c r="E84" s="55"/>
      <c r="F84" s="35"/>
      <c r="G84" s="68"/>
      <c r="H84" s="35"/>
      <c r="I84" s="35"/>
      <c r="J84" s="68"/>
      <c r="K84" s="35"/>
      <c r="L84" s="35"/>
      <c r="M84" s="68"/>
      <c r="N84" s="35"/>
      <c r="O84" s="35"/>
      <c r="P84" s="68"/>
    </row>
    <row r="85" spans="1:16" ht="15" customHeight="1" x14ac:dyDescent="0.2">
      <c r="A85" s="48"/>
      <c r="C85" s="23"/>
      <c r="D85" s="35"/>
      <c r="E85" s="55"/>
      <c r="F85" s="35"/>
      <c r="G85" s="68"/>
      <c r="H85" s="35"/>
      <c r="I85" s="35"/>
      <c r="J85" s="68"/>
      <c r="K85" s="35"/>
      <c r="L85" s="35"/>
      <c r="M85" s="68"/>
      <c r="N85" s="35"/>
      <c r="O85" s="35"/>
      <c r="P85" s="68"/>
    </row>
    <row r="86" spans="1:16" ht="15" customHeight="1" x14ac:dyDescent="0.2">
      <c r="A86" s="48"/>
      <c r="C86" s="23"/>
      <c r="D86" s="35"/>
      <c r="E86" s="55"/>
      <c r="F86" s="35"/>
      <c r="G86" s="68"/>
      <c r="H86" s="35"/>
      <c r="I86" s="35"/>
      <c r="J86" s="68"/>
      <c r="K86" s="35"/>
      <c r="L86" s="35"/>
      <c r="M86" s="68"/>
      <c r="N86" s="35"/>
      <c r="O86" s="35"/>
      <c r="P86" s="68"/>
    </row>
    <row r="87" spans="1:16" ht="15" customHeight="1" x14ac:dyDescent="0.2">
      <c r="A87" s="48"/>
      <c r="C87" s="23"/>
      <c r="D87" s="35"/>
      <c r="E87" s="55"/>
      <c r="F87" s="35"/>
      <c r="G87" s="68"/>
      <c r="H87" s="35"/>
      <c r="I87" s="35"/>
      <c r="J87" s="68"/>
      <c r="K87" s="35"/>
      <c r="L87" s="35"/>
      <c r="M87" s="68"/>
      <c r="N87" s="35"/>
      <c r="O87" s="35"/>
      <c r="P87" s="68"/>
    </row>
    <row r="88" spans="1:16" ht="15" customHeight="1" x14ac:dyDescent="0.2">
      <c r="A88" s="48"/>
      <c r="C88" s="23"/>
      <c r="D88" s="35"/>
      <c r="E88" s="55"/>
      <c r="F88" s="35"/>
      <c r="G88" s="68"/>
      <c r="H88" s="35"/>
      <c r="I88" s="35"/>
      <c r="J88" s="68"/>
      <c r="K88" s="35"/>
      <c r="L88" s="35"/>
      <c r="M88" s="68"/>
      <c r="N88" s="35"/>
      <c r="O88" s="35"/>
      <c r="P88" s="68"/>
    </row>
    <row r="89" spans="1:16" ht="15" customHeight="1" x14ac:dyDescent="0.2">
      <c r="A89" s="48"/>
      <c r="C89" s="23"/>
      <c r="D89" s="35"/>
      <c r="E89" s="55"/>
      <c r="F89" s="35"/>
      <c r="G89" s="68"/>
      <c r="H89" s="35"/>
      <c r="I89" s="35"/>
      <c r="J89" s="68"/>
      <c r="K89" s="35"/>
      <c r="L89" s="35"/>
      <c r="M89" s="68"/>
      <c r="N89" s="35"/>
      <c r="O89" s="35"/>
      <c r="P89" s="68"/>
    </row>
    <row r="90" spans="1:16" ht="15" customHeight="1" x14ac:dyDescent="0.2">
      <c r="A90" s="48"/>
      <c r="C90" s="23"/>
      <c r="D90" s="35"/>
      <c r="E90" s="55"/>
      <c r="F90" s="35"/>
      <c r="G90" s="68"/>
      <c r="H90" s="35"/>
      <c r="I90" s="35"/>
      <c r="J90" s="68"/>
      <c r="K90" s="35"/>
      <c r="L90" s="35"/>
      <c r="M90" s="68"/>
      <c r="N90" s="35"/>
      <c r="O90" s="35"/>
      <c r="P90" s="68"/>
    </row>
    <row r="91" spans="1:16" ht="15" customHeight="1" x14ac:dyDescent="0.2">
      <c r="A91" s="48"/>
      <c r="C91" s="23"/>
      <c r="D91" s="35"/>
      <c r="E91" s="55"/>
      <c r="F91" s="35"/>
      <c r="G91" s="68"/>
      <c r="H91" s="35"/>
      <c r="I91" s="35"/>
      <c r="J91" s="68"/>
      <c r="K91" s="35"/>
      <c r="L91" s="35"/>
      <c r="M91" s="68"/>
      <c r="N91" s="35"/>
      <c r="O91" s="35"/>
      <c r="P91" s="68"/>
    </row>
    <row r="92" spans="1:16" ht="15" customHeight="1" x14ac:dyDescent="0.2">
      <c r="A92" s="48"/>
      <c r="C92" s="23"/>
      <c r="D92" s="35"/>
      <c r="E92" s="55"/>
      <c r="F92" s="35"/>
      <c r="G92" s="68"/>
      <c r="H92" s="35"/>
      <c r="I92" s="35"/>
      <c r="J92" s="68"/>
      <c r="K92" s="35"/>
      <c r="L92" s="35"/>
      <c r="M92" s="68"/>
      <c r="N92" s="35"/>
      <c r="O92" s="35"/>
      <c r="P92" s="68"/>
    </row>
    <row r="93" spans="1:16" ht="15" customHeight="1" x14ac:dyDescent="0.2">
      <c r="A93" s="48"/>
      <c r="C93" s="23"/>
      <c r="D93" s="35"/>
      <c r="E93" s="55"/>
      <c r="F93" s="35"/>
      <c r="G93" s="68"/>
      <c r="H93" s="35"/>
      <c r="I93" s="35"/>
      <c r="J93" s="68"/>
      <c r="K93" s="35"/>
      <c r="L93" s="35"/>
      <c r="M93" s="68"/>
      <c r="N93" s="35"/>
      <c r="O93" s="35"/>
      <c r="P93" s="68"/>
    </row>
    <row r="94" spans="1:16" ht="15" customHeight="1" x14ac:dyDescent="0.2">
      <c r="A94" s="48"/>
      <c r="C94" s="23"/>
      <c r="D94" s="35"/>
      <c r="E94" s="55"/>
      <c r="F94" s="35"/>
      <c r="G94" s="68"/>
      <c r="H94" s="35"/>
      <c r="I94" s="35"/>
      <c r="J94" s="68"/>
      <c r="K94" s="35"/>
      <c r="L94" s="35"/>
      <c r="M94" s="68"/>
      <c r="N94" s="35"/>
      <c r="O94" s="35"/>
      <c r="P94" s="68"/>
    </row>
    <row r="95" spans="1:16" ht="15" customHeight="1" x14ac:dyDescent="0.2">
      <c r="A95" s="48"/>
      <c r="C95" s="23"/>
      <c r="D95" s="35"/>
      <c r="E95" s="55"/>
      <c r="F95" s="35"/>
      <c r="G95" s="68"/>
      <c r="H95" s="35"/>
      <c r="I95" s="35"/>
      <c r="J95" s="68"/>
      <c r="K95" s="35"/>
      <c r="L95" s="35"/>
      <c r="M95" s="68"/>
      <c r="N95" s="35"/>
      <c r="O95" s="35"/>
      <c r="P95" s="68"/>
    </row>
  </sheetData>
  <mergeCells count="19">
    <mergeCell ref="A2:P2"/>
    <mergeCell ref="A3:P3"/>
    <mergeCell ref="A6:A7"/>
    <mergeCell ref="B6:B7"/>
    <mergeCell ref="C6:C7"/>
    <mergeCell ref="D6:G6"/>
    <mergeCell ref="H6:J6"/>
    <mergeCell ref="K6:M6"/>
    <mergeCell ref="N6:P6"/>
    <mergeCell ref="A44:A55"/>
    <mergeCell ref="B44:B55"/>
    <mergeCell ref="A56:A67"/>
    <mergeCell ref="B56:B67"/>
    <mergeCell ref="A8:A19"/>
    <mergeCell ref="B8:B19"/>
    <mergeCell ref="A20:A31"/>
    <mergeCell ref="B20:B31"/>
    <mergeCell ref="A32:A43"/>
    <mergeCell ref="B32:B43"/>
  </mergeCells>
  <conditionalFormatting sqref="D8:D19">
    <cfRule type="cellIs" dxfId="340" priority="30" operator="notEqual">
      <formula>H8+K8+N8</formula>
    </cfRule>
  </conditionalFormatting>
  <conditionalFormatting sqref="D20:D30">
    <cfRule type="cellIs" dxfId="339" priority="29" operator="notEqual">
      <formula>H20+K20+N20</formula>
    </cfRule>
  </conditionalFormatting>
  <conditionalFormatting sqref="D32:D42">
    <cfRule type="cellIs" dxfId="338" priority="28" operator="notEqual">
      <formula>H32+K32+N32</formula>
    </cfRule>
  </conditionalFormatting>
  <conditionalFormatting sqref="D44:D54">
    <cfRule type="cellIs" dxfId="337" priority="27" operator="notEqual">
      <formula>H44+K44+N44</formula>
    </cfRule>
  </conditionalFormatting>
  <conditionalFormatting sqref="D56:D66">
    <cfRule type="cellIs" dxfId="336" priority="26" operator="notEqual">
      <formula>H56+K56+N56</formula>
    </cfRule>
  </conditionalFormatting>
  <conditionalFormatting sqref="D19">
    <cfRule type="cellIs" dxfId="335" priority="25" operator="notEqual">
      <formula>SUM(D8:D18)</formula>
    </cfRule>
  </conditionalFormatting>
  <conditionalFormatting sqref="D31">
    <cfRule type="cellIs" dxfId="334" priority="24" operator="notEqual">
      <formula>H31+K31+N31</formula>
    </cfRule>
  </conditionalFormatting>
  <conditionalFormatting sqref="D31">
    <cfRule type="cellIs" dxfId="333" priority="23" operator="notEqual">
      <formula>SUM(D20:D30)</formula>
    </cfRule>
  </conditionalFormatting>
  <conditionalFormatting sqref="D43">
    <cfRule type="cellIs" dxfId="332" priority="22" operator="notEqual">
      <formula>H43+K43+N43</formula>
    </cfRule>
  </conditionalFormatting>
  <conditionalFormatting sqref="D43">
    <cfRule type="cellIs" dxfId="331" priority="21" operator="notEqual">
      <formula>SUM(D32:D42)</formula>
    </cfRule>
  </conditionalFormatting>
  <conditionalFormatting sqref="D55">
    <cfRule type="cellIs" dxfId="330" priority="20" operator="notEqual">
      <formula>H55+K55+N55</formula>
    </cfRule>
  </conditionalFormatting>
  <conditionalFormatting sqref="D55">
    <cfRule type="cellIs" dxfId="329" priority="19" operator="notEqual">
      <formula>SUM(D44:D54)</formula>
    </cfRule>
  </conditionalFormatting>
  <conditionalFormatting sqref="D67">
    <cfRule type="cellIs" dxfId="328" priority="18" operator="notEqual">
      <formula>H67+K67+N67</formula>
    </cfRule>
  </conditionalFormatting>
  <conditionalFormatting sqref="D67">
    <cfRule type="cellIs" dxfId="327" priority="17" operator="notEqual">
      <formula>SUM(D56:D66)</formula>
    </cfRule>
  </conditionalFormatting>
  <conditionalFormatting sqref="H19">
    <cfRule type="cellIs" dxfId="326" priority="16" operator="notEqual">
      <formula>SUM(H8:H18)</formula>
    </cfRule>
  </conditionalFormatting>
  <conditionalFormatting sqref="K19">
    <cfRule type="cellIs" dxfId="325" priority="15" operator="notEqual">
      <formula>SUM(K8:K18)</formula>
    </cfRule>
  </conditionalFormatting>
  <conditionalFormatting sqref="N19">
    <cfRule type="cellIs" dxfId="324" priority="14" operator="notEqual">
      <formula>SUM(N8:N18)</formula>
    </cfRule>
  </conditionalFormatting>
  <conditionalFormatting sqref="H31">
    <cfRule type="cellIs" dxfId="323" priority="13" operator="notEqual">
      <formula>SUM(H20:H30)</formula>
    </cfRule>
  </conditionalFormatting>
  <conditionalFormatting sqref="K31">
    <cfRule type="cellIs" dxfId="322" priority="12" operator="notEqual">
      <formula>SUM(K20:K30)</formula>
    </cfRule>
  </conditionalFormatting>
  <conditionalFormatting sqref="N31">
    <cfRule type="cellIs" dxfId="321" priority="11" operator="notEqual">
      <formula>SUM(N20:N30)</formula>
    </cfRule>
  </conditionalFormatting>
  <conditionalFormatting sqref="H43">
    <cfRule type="cellIs" dxfId="320" priority="10" operator="notEqual">
      <formula>SUM(H32:H42)</formula>
    </cfRule>
  </conditionalFormatting>
  <conditionalFormatting sqref="K43">
    <cfRule type="cellIs" dxfId="319" priority="9" operator="notEqual">
      <formula>SUM(K32:K42)</formula>
    </cfRule>
  </conditionalFormatting>
  <conditionalFormatting sqref="N43">
    <cfRule type="cellIs" dxfId="318" priority="8" operator="notEqual">
      <formula>SUM(N32:N42)</formula>
    </cfRule>
  </conditionalFormatting>
  <conditionalFormatting sqref="H55">
    <cfRule type="cellIs" dxfId="317" priority="7" operator="notEqual">
      <formula>SUM(H44:H54)</formula>
    </cfRule>
  </conditionalFormatting>
  <conditionalFormatting sqref="K55">
    <cfRule type="cellIs" dxfId="316" priority="6" operator="notEqual">
      <formula>SUM(K44:K54)</formula>
    </cfRule>
  </conditionalFormatting>
  <conditionalFormatting sqref="N55">
    <cfRule type="cellIs" dxfId="315" priority="5" operator="notEqual">
      <formula>SUM(N44:N54)</formula>
    </cfRule>
  </conditionalFormatting>
  <conditionalFormatting sqref="H67">
    <cfRule type="cellIs" dxfId="314" priority="4" operator="notEqual">
      <formula>SUM(H56:H66)</formula>
    </cfRule>
  </conditionalFormatting>
  <conditionalFormatting sqref="K67">
    <cfRule type="cellIs" dxfId="313" priority="3" operator="notEqual">
      <formula>SUM(K56:K66)</formula>
    </cfRule>
  </conditionalFormatting>
  <conditionalFormatting sqref="N67">
    <cfRule type="cellIs" dxfId="312" priority="2" operator="notEqual">
      <formula>SUM(N56:N66)</formula>
    </cfRule>
  </conditionalFormatting>
  <conditionalFormatting sqref="D32:D43">
    <cfRule type="cellIs" dxfId="311" priority="1" operator="notEqual">
      <formula>D20-D8</formula>
    </cfRule>
  </conditionalFormatting>
  <printOptions horizontalCentered="1"/>
  <pageMargins left="0.31496062992125984" right="0.31496062992125984" top="0.74803149606299213" bottom="0.74803149606299213" header="0.31496062992125984" footer="0.31496062992125984"/>
  <pageSetup scale="66" fitToHeight="0" orientation="landscape" r:id="rId1"/>
  <rowBreaks count="1" manualBreakCount="1">
    <brk id="43" max="15" man="1"/>
  </row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P95"/>
  <sheetViews>
    <sheetView zoomScaleNormal="100" workbookViewId="0">
      <pane xSplit="2" ySplit="7" topLeftCell="C8" activePane="bottomRight" state="frozen"/>
      <selection pane="topRight" activeCell="C1" sqref="C1"/>
      <selection pane="bottomLeft" activeCell="A9" sqref="A9"/>
      <selection pane="bottomRight" activeCell="C8" sqref="C8"/>
    </sheetView>
  </sheetViews>
  <sheetFormatPr baseColWidth="10" defaultColWidth="10.5" defaultRowHeight="15" customHeight="1" x14ac:dyDescent="0.2"/>
  <cols>
    <col min="1" max="1" width="5" style="3" customWidth="1"/>
    <col min="2" max="2" width="15.83203125" style="1" customWidth="1"/>
    <col min="3" max="3" width="15.6640625" style="80" customWidth="1"/>
    <col min="4" max="4" width="16.5" style="36" customWidth="1"/>
    <col min="5" max="5" width="12.33203125" style="49" customWidth="1"/>
    <col min="6" max="6" width="16.5" style="36" customWidth="1"/>
    <col min="7" max="7" width="16.5" style="62" customWidth="1"/>
    <col min="8" max="9" width="16.5" style="36" customWidth="1"/>
    <col min="10" max="10" width="16.5" style="62" customWidth="1"/>
    <col min="11" max="12" width="16.5" style="36" customWidth="1"/>
    <col min="13" max="13" width="16.5" style="62" customWidth="1"/>
    <col min="14" max="15" width="16.5" style="36" customWidth="1"/>
    <col min="16" max="16" width="16.5" style="62" customWidth="1"/>
    <col min="17" max="28" width="16.5" style="1" customWidth="1"/>
    <col min="29" max="16384" width="10.5" style="1"/>
  </cols>
  <sheetData>
    <row r="1" spans="1:16" ht="15" customHeight="1" x14ac:dyDescent="0.2">
      <c r="B1" s="42"/>
    </row>
    <row r="2" spans="1:16" ht="24.6" customHeight="1" x14ac:dyDescent="0.2">
      <c r="A2" s="116" t="s">
        <v>69</v>
      </c>
      <c r="B2" s="116"/>
      <c r="C2" s="116"/>
      <c r="D2" s="116"/>
      <c r="E2" s="116"/>
      <c r="F2" s="116"/>
      <c r="G2" s="116"/>
      <c r="H2" s="116"/>
      <c r="I2" s="116"/>
      <c r="J2" s="116"/>
      <c r="K2" s="116"/>
      <c r="L2" s="116"/>
      <c r="M2" s="116"/>
      <c r="N2" s="116"/>
      <c r="O2" s="116"/>
      <c r="P2" s="116"/>
    </row>
    <row r="3" spans="1:16" s="21" customFormat="1" ht="15" customHeight="1" x14ac:dyDescent="0.2">
      <c r="A3" s="117" t="str">
        <f>+Notas!C6</f>
        <v>FEBRERO 2024 Y FEBRERO 2025</v>
      </c>
      <c r="B3" s="117"/>
      <c r="C3" s="117"/>
      <c r="D3" s="117"/>
      <c r="E3" s="117"/>
      <c r="F3" s="117"/>
      <c r="G3" s="117"/>
      <c r="H3" s="117"/>
      <c r="I3" s="117"/>
      <c r="J3" s="117"/>
      <c r="K3" s="117"/>
      <c r="L3" s="117"/>
      <c r="M3" s="117"/>
      <c r="N3" s="117"/>
      <c r="O3" s="117"/>
      <c r="P3" s="117"/>
    </row>
    <row r="4" spans="1:16" ht="15" customHeight="1" x14ac:dyDescent="0.2">
      <c r="A4" s="34"/>
      <c r="B4" s="34"/>
      <c r="C4" s="40"/>
      <c r="D4" s="57"/>
      <c r="E4" s="50"/>
      <c r="F4" s="57"/>
      <c r="G4" s="63"/>
      <c r="H4" s="57"/>
      <c r="I4" s="57"/>
      <c r="J4" s="63"/>
      <c r="K4" s="57"/>
      <c r="L4" s="57"/>
      <c r="M4" s="63"/>
      <c r="N4" s="57"/>
      <c r="O4" s="57"/>
      <c r="P4" s="63"/>
    </row>
    <row r="5" spans="1:16" ht="15" customHeight="1" x14ac:dyDescent="0.2">
      <c r="A5" s="20"/>
      <c r="B5" s="20"/>
      <c r="C5" s="20"/>
      <c r="D5" s="58"/>
      <c r="E5" s="51"/>
      <c r="F5" s="58"/>
      <c r="G5" s="64"/>
      <c r="H5" s="58"/>
      <c r="I5" s="58"/>
      <c r="J5" s="64"/>
      <c r="K5" s="58"/>
      <c r="L5" s="58"/>
      <c r="M5" s="64"/>
      <c r="N5" s="58"/>
      <c r="O5" s="58"/>
      <c r="P5" s="64"/>
    </row>
    <row r="6" spans="1:16" ht="21.6" customHeight="1" x14ac:dyDescent="0.2">
      <c r="A6" s="118" t="s">
        <v>5</v>
      </c>
      <c r="B6" s="118" t="s">
        <v>35</v>
      </c>
      <c r="C6" s="120" t="s">
        <v>36</v>
      </c>
      <c r="D6" s="122" t="s">
        <v>37</v>
      </c>
      <c r="E6" s="122"/>
      <c r="F6" s="122"/>
      <c r="G6" s="122"/>
      <c r="H6" s="123" t="s">
        <v>42</v>
      </c>
      <c r="I6" s="122"/>
      <c r="J6" s="124"/>
      <c r="K6" s="122" t="s">
        <v>43</v>
      </c>
      <c r="L6" s="122"/>
      <c r="M6" s="122"/>
      <c r="N6" s="123" t="s">
        <v>44</v>
      </c>
      <c r="O6" s="122"/>
      <c r="P6" s="124"/>
    </row>
    <row r="7" spans="1:16" s="2" customFormat="1" ht="42" x14ac:dyDescent="0.2">
      <c r="A7" s="119"/>
      <c r="B7" s="119"/>
      <c r="C7" s="121"/>
      <c r="D7" s="71" t="s">
        <v>38</v>
      </c>
      <c r="E7" s="52" t="s">
        <v>39</v>
      </c>
      <c r="F7" s="59" t="s">
        <v>40</v>
      </c>
      <c r="G7" s="65" t="s">
        <v>41</v>
      </c>
      <c r="H7" s="72" t="s">
        <v>38</v>
      </c>
      <c r="I7" s="59" t="s">
        <v>40</v>
      </c>
      <c r="J7" s="73" t="s">
        <v>41</v>
      </c>
      <c r="K7" s="71" t="s">
        <v>38</v>
      </c>
      <c r="L7" s="59" t="s">
        <v>40</v>
      </c>
      <c r="M7" s="65" t="s">
        <v>41</v>
      </c>
      <c r="N7" s="72" t="s">
        <v>38</v>
      </c>
      <c r="O7" s="59" t="s">
        <v>40</v>
      </c>
      <c r="P7" s="73" t="s">
        <v>41</v>
      </c>
    </row>
    <row r="8" spans="1:16" ht="15" customHeight="1" x14ac:dyDescent="0.2">
      <c r="A8" s="110">
        <v>1</v>
      </c>
      <c r="B8" s="113" t="s">
        <v>45</v>
      </c>
      <c r="C8" s="84" t="s">
        <v>46</v>
      </c>
      <c r="D8" s="44">
        <v>3</v>
      </c>
      <c r="E8" s="53">
        <v>0.2</v>
      </c>
      <c r="F8" s="44">
        <v>129748.92025</v>
      </c>
      <c r="G8" s="66">
        <v>0.33333299999999999</v>
      </c>
      <c r="H8" s="43">
        <v>0</v>
      </c>
      <c r="I8" s="44">
        <v>0</v>
      </c>
      <c r="J8" s="74">
        <v>0</v>
      </c>
      <c r="K8" s="44">
        <v>3</v>
      </c>
      <c r="L8" s="44">
        <v>129748.92025</v>
      </c>
      <c r="M8" s="66">
        <v>0.33333299999999999</v>
      </c>
      <c r="N8" s="43">
        <v>0</v>
      </c>
      <c r="O8" s="44">
        <v>0</v>
      </c>
      <c r="P8" s="74">
        <v>0</v>
      </c>
    </row>
    <row r="9" spans="1:16" ht="15" customHeight="1" x14ac:dyDescent="0.2">
      <c r="A9" s="111"/>
      <c r="B9" s="114"/>
      <c r="C9" s="84" t="s">
        <v>47</v>
      </c>
      <c r="D9" s="44">
        <v>14</v>
      </c>
      <c r="E9" s="53">
        <v>0.31111100000000003</v>
      </c>
      <c r="F9" s="44">
        <v>91255.139366999996</v>
      </c>
      <c r="G9" s="66">
        <v>0.28571400000000002</v>
      </c>
      <c r="H9" s="43">
        <v>5</v>
      </c>
      <c r="I9" s="44">
        <v>120785.40656800001</v>
      </c>
      <c r="J9" s="74">
        <v>0.6</v>
      </c>
      <c r="K9" s="44">
        <v>9</v>
      </c>
      <c r="L9" s="44">
        <v>74849.435366000005</v>
      </c>
      <c r="M9" s="66">
        <v>0.111111</v>
      </c>
      <c r="N9" s="43">
        <v>0</v>
      </c>
      <c r="O9" s="44">
        <v>0</v>
      </c>
      <c r="P9" s="74">
        <v>0</v>
      </c>
    </row>
    <row r="10" spans="1:16" ht="15" customHeight="1" x14ac:dyDescent="0.2">
      <c r="A10" s="111"/>
      <c r="B10" s="114"/>
      <c r="C10" s="84" t="s">
        <v>48</v>
      </c>
      <c r="D10" s="44">
        <v>141</v>
      </c>
      <c r="E10" s="53">
        <v>0.23114799999999999</v>
      </c>
      <c r="F10" s="44">
        <v>119876.85301000001</v>
      </c>
      <c r="G10" s="66">
        <v>0.12766</v>
      </c>
      <c r="H10" s="43">
        <v>58</v>
      </c>
      <c r="I10" s="44">
        <v>132236.72132099999</v>
      </c>
      <c r="J10" s="74">
        <v>0.155172</v>
      </c>
      <c r="K10" s="44">
        <v>83</v>
      </c>
      <c r="L10" s="44">
        <v>111239.836601</v>
      </c>
      <c r="M10" s="66">
        <v>0.108434</v>
      </c>
      <c r="N10" s="43">
        <v>0</v>
      </c>
      <c r="O10" s="44">
        <v>0</v>
      </c>
      <c r="P10" s="74">
        <v>0</v>
      </c>
    </row>
    <row r="11" spans="1:16" ht="15" customHeight="1" x14ac:dyDescent="0.2">
      <c r="A11" s="111"/>
      <c r="B11" s="114"/>
      <c r="C11" s="84" t="s">
        <v>49</v>
      </c>
      <c r="D11" s="44">
        <v>340</v>
      </c>
      <c r="E11" s="53">
        <v>0.16369800000000001</v>
      </c>
      <c r="F11" s="44">
        <v>120693.151532</v>
      </c>
      <c r="G11" s="66">
        <v>0.19705900000000001</v>
      </c>
      <c r="H11" s="43">
        <v>129</v>
      </c>
      <c r="I11" s="44">
        <v>133646.59887799999</v>
      </c>
      <c r="J11" s="74">
        <v>0.27906999999999998</v>
      </c>
      <c r="K11" s="44">
        <v>211</v>
      </c>
      <c r="L11" s="44">
        <v>112773.74533400001</v>
      </c>
      <c r="M11" s="66">
        <v>0.14691899999999999</v>
      </c>
      <c r="N11" s="43">
        <v>0</v>
      </c>
      <c r="O11" s="44">
        <v>0</v>
      </c>
      <c r="P11" s="74">
        <v>0</v>
      </c>
    </row>
    <row r="12" spans="1:16" ht="15" customHeight="1" x14ac:dyDescent="0.2">
      <c r="A12" s="111"/>
      <c r="B12" s="114"/>
      <c r="C12" s="84" t="s">
        <v>50</v>
      </c>
      <c r="D12" s="44">
        <v>360</v>
      </c>
      <c r="E12" s="53">
        <v>0.124524</v>
      </c>
      <c r="F12" s="44">
        <v>144665.48798500001</v>
      </c>
      <c r="G12" s="66">
        <v>0.41388900000000001</v>
      </c>
      <c r="H12" s="43">
        <v>119</v>
      </c>
      <c r="I12" s="44">
        <v>183325.71380299999</v>
      </c>
      <c r="J12" s="74">
        <v>0.68907600000000002</v>
      </c>
      <c r="K12" s="44">
        <v>241</v>
      </c>
      <c r="L12" s="44">
        <v>125575.99888899999</v>
      </c>
      <c r="M12" s="66">
        <v>0.27800799999999998</v>
      </c>
      <c r="N12" s="43">
        <v>0</v>
      </c>
      <c r="O12" s="44">
        <v>0</v>
      </c>
      <c r="P12" s="74">
        <v>0</v>
      </c>
    </row>
    <row r="13" spans="1:16" ht="15" customHeight="1" x14ac:dyDescent="0.2">
      <c r="A13" s="111"/>
      <c r="B13" s="114"/>
      <c r="C13" s="84" t="s">
        <v>51</v>
      </c>
      <c r="D13" s="44">
        <v>288</v>
      </c>
      <c r="E13" s="53">
        <v>0.10958900000000001</v>
      </c>
      <c r="F13" s="44">
        <v>160612.91637799999</v>
      </c>
      <c r="G13" s="66">
        <v>0.57638900000000004</v>
      </c>
      <c r="H13" s="43">
        <v>94</v>
      </c>
      <c r="I13" s="44">
        <v>183607.372752</v>
      </c>
      <c r="J13" s="74">
        <v>0.69148900000000002</v>
      </c>
      <c r="K13" s="44">
        <v>194</v>
      </c>
      <c r="L13" s="44">
        <v>149471.27256700001</v>
      </c>
      <c r="M13" s="66">
        <v>0.52061900000000005</v>
      </c>
      <c r="N13" s="43">
        <v>0</v>
      </c>
      <c r="O13" s="44">
        <v>0</v>
      </c>
      <c r="P13" s="74">
        <v>0</v>
      </c>
    </row>
    <row r="14" spans="1:16" s="3" customFormat="1" ht="15" customHeight="1" x14ac:dyDescent="0.2">
      <c r="A14" s="111"/>
      <c r="B14" s="114"/>
      <c r="C14" s="84" t="s">
        <v>52</v>
      </c>
      <c r="D14" s="35">
        <v>216</v>
      </c>
      <c r="E14" s="55">
        <v>0.104297</v>
      </c>
      <c r="F14" s="35">
        <v>170991.42918199999</v>
      </c>
      <c r="G14" s="68">
        <v>0.68981499999999996</v>
      </c>
      <c r="H14" s="43">
        <v>67</v>
      </c>
      <c r="I14" s="44">
        <v>174391.26087299999</v>
      </c>
      <c r="J14" s="74">
        <v>0.55223900000000004</v>
      </c>
      <c r="K14" s="35">
        <v>149</v>
      </c>
      <c r="L14" s="35">
        <v>169462.645804</v>
      </c>
      <c r="M14" s="68">
        <v>0.75167799999999996</v>
      </c>
      <c r="N14" s="43">
        <v>0</v>
      </c>
      <c r="O14" s="44">
        <v>0</v>
      </c>
      <c r="P14" s="74">
        <v>0</v>
      </c>
    </row>
    <row r="15" spans="1:16" ht="15" customHeight="1" x14ac:dyDescent="0.2">
      <c r="A15" s="111"/>
      <c r="B15" s="114"/>
      <c r="C15" s="84" t="s">
        <v>53</v>
      </c>
      <c r="D15" s="44">
        <v>183</v>
      </c>
      <c r="E15" s="53">
        <v>9.6013000000000001E-2</v>
      </c>
      <c r="F15" s="44">
        <v>177205.46224600001</v>
      </c>
      <c r="G15" s="66">
        <v>0.75956299999999999</v>
      </c>
      <c r="H15" s="43">
        <v>55</v>
      </c>
      <c r="I15" s="44">
        <v>174687.347381</v>
      </c>
      <c r="J15" s="74">
        <v>0.52727299999999999</v>
      </c>
      <c r="K15" s="44">
        <v>128</v>
      </c>
      <c r="L15" s="44">
        <v>178287.46472799999</v>
      </c>
      <c r="M15" s="66">
        <v>0.859375</v>
      </c>
      <c r="N15" s="43">
        <v>0</v>
      </c>
      <c r="O15" s="44">
        <v>0</v>
      </c>
      <c r="P15" s="74">
        <v>0</v>
      </c>
    </row>
    <row r="16" spans="1:16" ht="15" customHeight="1" x14ac:dyDescent="0.2">
      <c r="A16" s="111"/>
      <c r="B16" s="114"/>
      <c r="C16" s="84" t="s">
        <v>54</v>
      </c>
      <c r="D16" s="44">
        <v>123</v>
      </c>
      <c r="E16" s="53">
        <v>7.7896999999999994E-2</v>
      </c>
      <c r="F16" s="44">
        <v>176145.029091</v>
      </c>
      <c r="G16" s="66">
        <v>0.72357700000000003</v>
      </c>
      <c r="H16" s="43">
        <v>39</v>
      </c>
      <c r="I16" s="44">
        <v>180811.82248800001</v>
      </c>
      <c r="J16" s="74">
        <v>0.51282099999999997</v>
      </c>
      <c r="K16" s="44">
        <v>84</v>
      </c>
      <c r="L16" s="44">
        <v>173978.30358499999</v>
      </c>
      <c r="M16" s="66">
        <v>0.82142899999999996</v>
      </c>
      <c r="N16" s="43">
        <v>0</v>
      </c>
      <c r="O16" s="44">
        <v>0</v>
      </c>
      <c r="P16" s="74">
        <v>0</v>
      </c>
    </row>
    <row r="17" spans="1:16" ht="15" customHeight="1" x14ac:dyDescent="0.2">
      <c r="A17" s="111"/>
      <c r="B17" s="114"/>
      <c r="C17" s="84" t="s">
        <v>55</v>
      </c>
      <c r="D17" s="44">
        <v>149</v>
      </c>
      <c r="E17" s="53">
        <v>0.112708</v>
      </c>
      <c r="F17" s="44">
        <v>188723.320458</v>
      </c>
      <c r="G17" s="66">
        <v>0.46979900000000002</v>
      </c>
      <c r="H17" s="43">
        <v>61</v>
      </c>
      <c r="I17" s="44">
        <v>184437.62452099999</v>
      </c>
      <c r="J17" s="74">
        <v>0.311475</v>
      </c>
      <c r="K17" s="44">
        <v>88</v>
      </c>
      <c r="L17" s="44">
        <v>191694.08695999999</v>
      </c>
      <c r="M17" s="66">
        <v>0.57954499999999998</v>
      </c>
      <c r="N17" s="43">
        <v>0</v>
      </c>
      <c r="O17" s="44">
        <v>0</v>
      </c>
      <c r="P17" s="74">
        <v>0</v>
      </c>
    </row>
    <row r="18" spans="1:16" s="3" customFormat="1" ht="15" customHeight="1" x14ac:dyDescent="0.2">
      <c r="A18" s="111"/>
      <c r="B18" s="114"/>
      <c r="C18" s="84" t="s">
        <v>56</v>
      </c>
      <c r="D18" s="35">
        <v>181</v>
      </c>
      <c r="E18" s="55">
        <v>8.6396000000000001E-2</v>
      </c>
      <c r="F18" s="35">
        <v>215069.61405400001</v>
      </c>
      <c r="G18" s="68">
        <v>0.314917</v>
      </c>
      <c r="H18" s="43">
        <v>75</v>
      </c>
      <c r="I18" s="44">
        <v>185895.74716200001</v>
      </c>
      <c r="J18" s="74">
        <v>0.106667</v>
      </c>
      <c r="K18" s="35">
        <v>106</v>
      </c>
      <c r="L18" s="35">
        <v>235711.50100700001</v>
      </c>
      <c r="M18" s="68">
        <v>0.46226400000000001</v>
      </c>
      <c r="N18" s="43">
        <v>0</v>
      </c>
      <c r="O18" s="44">
        <v>0</v>
      </c>
      <c r="P18" s="74">
        <v>0</v>
      </c>
    </row>
    <row r="19" spans="1:16" s="3" customFormat="1" ht="15" customHeight="1" x14ac:dyDescent="0.2">
      <c r="A19" s="112"/>
      <c r="B19" s="115"/>
      <c r="C19" s="85" t="s">
        <v>9</v>
      </c>
      <c r="D19" s="46">
        <v>1998</v>
      </c>
      <c r="E19" s="54">
        <v>0.1159</v>
      </c>
      <c r="F19" s="46">
        <v>158166.75868999999</v>
      </c>
      <c r="G19" s="67">
        <v>0.454955</v>
      </c>
      <c r="H19" s="87">
        <v>702</v>
      </c>
      <c r="I19" s="46">
        <v>168269.910114</v>
      </c>
      <c r="J19" s="75">
        <v>0.43874600000000002</v>
      </c>
      <c r="K19" s="46">
        <v>1296</v>
      </c>
      <c r="L19" s="46">
        <v>152694.21833599999</v>
      </c>
      <c r="M19" s="67">
        <v>0.46373500000000001</v>
      </c>
      <c r="N19" s="87">
        <v>0</v>
      </c>
      <c r="O19" s="46">
        <v>0</v>
      </c>
      <c r="P19" s="75">
        <v>0</v>
      </c>
    </row>
    <row r="20" spans="1:16" ht="15" customHeight="1" x14ac:dyDescent="0.2">
      <c r="A20" s="110">
        <v>2</v>
      </c>
      <c r="B20" s="113" t="s">
        <v>57</v>
      </c>
      <c r="C20" s="84" t="s">
        <v>46</v>
      </c>
      <c r="D20" s="44">
        <v>0</v>
      </c>
      <c r="E20" s="53">
        <v>0</v>
      </c>
      <c r="F20" s="44">
        <v>0</v>
      </c>
      <c r="G20" s="66">
        <v>0</v>
      </c>
      <c r="H20" s="43">
        <v>0</v>
      </c>
      <c r="I20" s="44">
        <v>0</v>
      </c>
      <c r="J20" s="74">
        <v>0</v>
      </c>
      <c r="K20" s="44">
        <v>0</v>
      </c>
      <c r="L20" s="44">
        <v>0</v>
      </c>
      <c r="M20" s="66">
        <v>0</v>
      </c>
      <c r="N20" s="43">
        <v>0</v>
      </c>
      <c r="O20" s="44">
        <v>0</v>
      </c>
      <c r="P20" s="74">
        <v>0</v>
      </c>
    </row>
    <row r="21" spans="1:16" ht="15" customHeight="1" x14ac:dyDescent="0.2">
      <c r="A21" s="111"/>
      <c r="B21" s="114"/>
      <c r="C21" s="84" t="s">
        <v>47</v>
      </c>
      <c r="D21" s="44">
        <v>12</v>
      </c>
      <c r="E21" s="53">
        <v>0.26666699999999999</v>
      </c>
      <c r="F21" s="44">
        <v>107803.5</v>
      </c>
      <c r="G21" s="66">
        <v>0</v>
      </c>
      <c r="H21" s="43">
        <v>4</v>
      </c>
      <c r="I21" s="44">
        <v>120287.25</v>
      </c>
      <c r="J21" s="74">
        <v>0</v>
      </c>
      <c r="K21" s="44">
        <v>8</v>
      </c>
      <c r="L21" s="44">
        <v>101561.625</v>
      </c>
      <c r="M21" s="66">
        <v>0</v>
      </c>
      <c r="N21" s="43">
        <v>0</v>
      </c>
      <c r="O21" s="44">
        <v>0</v>
      </c>
      <c r="P21" s="74">
        <v>0</v>
      </c>
    </row>
    <row r="22" spans="1:16" ht="15" customHeight="1" x14ac:dyDescent="0.2">
      <c r="A22" s="111"/>
      <c r="B22" s="114"/>
      <c r="C22" s="84" t="s">
        <v>48</v>
      </c>
      <c r="D22" s="44">
        <v>108</v>
      </c>
      <c r="E22" s="53">
        <v>0.17704900000000001</v>
      </c>
      <c r="F22" s="44">
        <v>156571.81481499999</v>
      </c>
      <c r="G22" s="66">
        <v>6.4814999999999998E-2</v>
      </c>
      <c r="H22" s="43">
        <v>41</v>
      </c>
      <c r="I22" s="44">
        <v>156579.85365899999</v>
      </c>
      <c r="J22" s="74">
        <v>2.4389999999999998E-2</v>
      </c>
      <c r="K22" s="44">
        <v>67</v>
      </c>
      <c r="L22" s="44">
        <v>156566.89552200001</v>
      </c>
      <c r="M22" s="66">
        <v>8.9552000000000007E-2</v>
      </c>
      <c r="N22" s="43">
        <v>0</v>
      </c>
      <c r="O22" s="44">
        <v>0</v>
      </c>
      <c r="P22" s="74">
        <v>0</v>
      </c>
    </row>
    <row r="23" spans="1:16" ht="15" customHeight="1" x14ac:dyDescent="0.2">
      <c r="A23" s="111"/>
      <c r="B23" s="114"/>
      <c r="C23" s="84" t="s">
        <v>49</v>
      </c>
      <c r="D23" s="44">
        <v>95</v>
      </c>
      <c r="E23" s="53">
        <v>4.5739000000000002E-2</v>
      </c>
      <c r="F23" s="44">
        <v>164018.26315799999</v>
      </c>
      <c r="G23" s="66">
        <v>0.2</v>
      </c>
      <c r="H23" s="43">
        <v>40</v>
      </c>
      <c r="I23" s="44">
        <v>167531.77499999999</v>
      </c>
      <c r="J23" s="74">
        <v>0.22500000000000001</v>
      </c>
      <c r="K23" s="44">
        <v>55</v>
      </c>
      <c r="L23" s="44">
        <v>161462.981818</v>
      </c>
      <c r="M23" s="66">
        <v>0.18181800000000001</v>
      </c>
      <c r="N23" s="43">
        <v>0</v>
      </c>
      <c r="O23" s="44">
        <v>0</v>
      </c>
      <c r="P23" s="74">
        <v>0</v>
      </c>
    </row>
    <row r="24" spans="1:16" ht="15" customHeight="1" x14ac:dyDescent="0.2">
      <c r="A24" s="111"/>
      <c r="B24" s="114"/>
      <c r="C24" s="84" t="s">
        <v>50</v>
      </c>
      <c r="D24" s="44">
        <v>52</v>
      </c>
      <c r="E24" s="53">
        <v>1.7987E-2</v>
      </c>
      <c r="F24" s="44">
        <v>195233.17307700001</v>
      </c>
      <c r="G24" s="66">
        <v>0.36538500000000002</v>
      </c>
      <c r="H24" s="43">
        <v>16</v>
      </c>
      <c r="I24" s="44">
        <v>188640.125</v>
      </c>
      <c r="J24" s="74">
        <v>0.375</v>
      </c>
      <c r="K24" s="44">
        <v>36</v>
      </c>
      <c r="L24" s="44">
        <v>198163.41666700001</v>
      </c>
      <c r="M24" s="66">
        <v>0.36111100000000002</v>
      </c>
      <c r="N24" s="43">
        <v>0</v>
      </c>
      <c r="O24" s="44">
        <v>0</v>
      </c>
      <c r="P24" s="74">
        <v>0</v>
      </c>
    </row>
    <row r="25" spans="1:16" ht="15" customHeight="1" x14ac:dyDescent="0.2">
      <c r="A25" s="111"/>
      <c r="B25" s="114"/>
      <c r="C25" s="84" t="s">
        <v>51</v>
      </c>
      <c r="D25" s="44">
        <v>52</v>
      </c>
      <c r="E25" s="53">
        <v>1.9786999999999999E-2</v>
      </c>
      <c r="F25" s="44">
        <v>190143.25</v>
      </c>
      <c r="G25" s="66">
        <v>0.36538500000000002</v>
      </c>
      <c r="H25" s="43">
        <v>19</v>
      </c>
      <c r="I25" s="44">
        <v>174884.05263200001</v>
      </c>
      <c r="J25" s="74">
        <v>0.263158</v>
      </c>
      <c r="K25" s="44">
        <v>33</v>
      </c>
      <c r="L25" s="44">
        <v>198928.84848499999</v>
      </c>
      <c r="M25" s="66">
        <v>0.42424200000000001</v>
      </c>
      <c r="N25" s="43">
        <v>0</v>
      </c>
      <c r="O25" s="44">
        <v>0</v>
      </c>
      <c r="P25" s="74">
        <v>0</v>
      </c>
    </row>
    <row r="26" spans="1:16" s="3" customFormat="1" ht="15" customHeight="1" x14ac:dyDescent="0.2">
      <c r="A26" s="111"/>
      <c r="B26" s="114"/>
      <c r="C26" s="84" t="s">
        <v>52</v>
      </c>
      <c r="D26" s="35">
        <v>36</v>
      </c>
      <c r="E26" s="55">
        <v>1.7382999999999999E-2</v>
      </c>
      <c r="F26" s="35">
        <v>199953.91666700001</v>
      </c>
      <c r="G26" s="68">
        <v>0.30555599999999999</v>
      </c>
      <c r="H26" s="43">
        <v>14</v>
      </c>
      <c r="I26" s="44">
        <v>202070</v>
      </c>
      <c r="J26" s="74">
        <v>0.28571400000000002</v>
      </c>
      <c r="K26" s="35">
        <v>22</v>
      </c>
      <c r="L26" s="35">
        <v>198607.31818199999</v>
      </c>
      <c r="M26" s="68">
        <v>0.31818200000000002</v>
      </c>
      <c r="N26" s="43">
        <v>0</v>
      </c>
      <c r="O26" s="44">
        <v>0</v>
      </c>
      <c r="P26" s="74">
        <v>0</v>
      </c>
    </row>
    <row r="27" spans="1:16" ht="15" customHeight="1" x14ac:dyDescent="0.2">
      <c r="A27" s="111"/>
      <c r="B27" s="114"/>
      <c r="C27" s="84" t="s">
        <v>53</v>
      </c>
      <c r="D27" s="44">
        <v>23</v>
      </c>
      <c r="E27" s="53">
        <v>1.2067E-2</v>
      </c>
      <c r="F27" s="44">
        <v>218794.52173899999</v>
      </c>
      <c r="G27" s="66">
        <v>0.47826099999999999</v>
      </c>
      <c r="H27" s="43">
        <v>13</v>
      </c>
      <c r="I27" s="44">
        <v>253390.38461499999</v>
      </c>
      <c r="J27" s="74">
        <v>0.61538499999999996</v>
      </c>
      <c r="K27" s="44">
        <v>10</v>
      </c>
      <c r="L27" s="44">
        <v>173819.9</v>
      </c>
      <c r="M27" s="66">
        <v>0.3</v>
      </c>
      <c r="N27" s="43">
        <v>0</v>
      </c>
      <c r="O27" s="44">
        <v>0</v>
      </c>
      <c r="P27" s="74">
        <v>0</v>
      </c>
    </row>
    <row r="28" spans="1:16" ht="15" customHeight="1" x14ac:dyDescent="0.2">
      <c r="A28" s="111"/>
      <c r="B28" s="114"/>
      <c r="C28" s="84" t="s">
        <v>54</v>
      </c>
      <c r="D28" s="44">
        <v>4</v>
      </c>
      <c r="E28" s="53">
        <v>2.5330000000000001E-3</v>
      </c>
      <c r="F28" s="44">
        <v>222898.25</v>
      </c>
      <c r="G28" s="66">
        <v>0.25</v>
      </c>
      <c r="H28" s="43">
        <v>0</v>
      </c>
      <c r="I28" s="44">
        <v>0</v>
      </c>
      <c r="J28" s="74">
        <v>0</v>
      </c>
      <c r="K28" s="44">
        <v>4</v>
      </c>
      <c r="L28" s="44">
        <v>222898.25</v>
      </c>
      <c r="M28" s="66">
        <v>0.25</v>
      </c>
      <c r="N28" s="43">
        <v>0</v>
      </c>
      <c r="O28" s="44">
        <v>0</v>
      </c>
      <c r="P28" s="74">
        <v>0</v>
      </c>
    </row>
    <row r="29" spans="1:16" ht="15" customHeight="1" x14ac:dyDescent="0.2">
      <c r="A29" s="111"/>
      <c r="B29" s="114"/>
      <c r="C29" s="84" t="s">
        <v>55</v>
      </c>
      <c r="D29" s="44">
        <v>4</v>
      </c>
      <c r="E29" s="53">
        <v>3.026E-3</v>
      </c>
      <c r="F29" s="44">
        <v>187255.25</v>
      </c>
      <c r="G29" s="66">
        <v>0</v>
      </c>
      <c r="H29" s="43">
        <v>4</v>
      </c>
      <c r="I29" s="44">
        <v>187255.25</v>
      </c>
      <c r="J29" s="74">
        <v>0</v>
      </c>
      <c r="K29" s="44">
        <v>0</v>
      </c>
      <c r="L29" s="44">
        <v>0</v>
      </c>
      <c r="M29" s="66">
        <v>0</v>
      </c>
      <c r="N29" s="43">
        <v>0</v>
      </c>
      <c r="O29" s="44">
        <v>0</v>
      </c>
      <c r="P29" s="74">
        <v>0</v>
      </c>
    </row>
    <row r="30" spans="1:16" s="3" customFormat="1" ht="15" customHeight="1" x14ac:dyDescent="0.2">
      <c r="A30" s="111"/>
      <c r="B30" s="114"/>
      <c r="C30" s="84" t="s">
        <v>56</v>
      </c>
      <c r="D30" s="35">
        <v>6</v>
      </c>
      <c r="E30" s="55">
        <v>2.8639999999999998E-3</v>
      </c>
      <c r="F30" s="35">
        <v>143828.83333299999</v>
      </c>
      <c r="G30" s="68">
        <v>0.16666700000000001</v>
      </c>
      <c r="H30" s="43">
        <v>5</v>
      </c>
      <c r="I30" s="44">
        <v>119639.4</v>
      </c>
      <c r="J30" s="74">
        <v>0</v>
      </c>
      <c r="K30" s="35">
        <v>1</v>
      </c>
      <c r="L30" s="35">
        <v>264776</v>
      </c>
      <c r="M30" s="68">
        <v>1</v>
      </c>
      <c r="N30" s="43">
        <v>0</v>
      </c>
      <c r="O30" s="44">
        <v>0</v>
      </c>
      <c r="P30" s="74">
        <v>0</v>
      </c>
    </row>
    <row r="31" spans="1:16" s="3" customFormat="1" ht="15" customHeight="1" x14ac:dyDescent="0.2">
      <c r="A31" s="112"/>
      <c r="B31" s="115"/>
      <c r="C31" s="85" t="s">
        <v>9</v>
      </c>
      <c r="D31" s="46">
        <v>392</v>
      </c>
      <c r="E31" s="54">
        <v>2.2738999999999999E-2</v>
      </c>
      <c r="F31" s="46">
        <v>174895.17602000001</v>
      </c>
      <c r="G31" s="67">
        <v>0.22449</v>
      </c>
      <c r="H31" s="87">
        <v>156</v>
      </c>
      <c r="I31" s="46">
        <v>175727.602564</v>
      </c>
      <c r="J31" s="75">
        <v>0.211538</v>
      </c>
      <c r="K31" s="46">
        <v>236</v>
      </c>
      <c r="L31" s="46">
        <v>174344.92796599999</v>
      </c>
      <c r="M31" s="67">
        <v>0.23305100000000001</v>
      </c>
      <c r="N31" s="87">
        <v>0</v>
      </c>
      <c r="O31" s="46">
        <v>0</v>
      </c>
      <c r="P31" s="75">
        <v>0</v>
      </c>
    </row>
    <row r="32" spans="1:16" ht="15" customHeight="1" x14ac:dyDescent="0.2">
      <c r="A32" s="110">
        <v>3</v>
      </c>
      <c r="B32" s="113" t="s">
        <v>58</v>
      </c>
      <c r="C32" s="84" t="s">
        <v>46</v>
      </c>
      <c r="D32" s="44">
        <v>-3</v>
      </c>
      <c r="E32" s="44">
        <v>0</v>
      </c>
      <c r="F32" s="44">
        <v>-129748.92025</v>
      </c>
      <c r="G32" s="66">
        <v>-0.33333299999999999</v>
      </c>
      <c r="H32" s="43">
        <v>0</v>
      </c>
      <c r="I32" s="44">
        <v>0</v>
      </c>
      <c r="J32" s="74">
        <v>0</v>
      </c>
      <c r="K32" s="44">
        <v>-3</v>
      </c>
      <c r="L32" s="44">
        <v>-129748.92025</v>
      </c>
      <c r="M32" s="66">
        <v>-0.33333299999999999</v>
      </c>
      <c r="N32" s="43">
        <v>0</v>
      </c>
      <c r="O32" s="44">
        <v>0</v>
      </c>
      <c r="P32" s="74">
        <v>0</v>
      </c>
    </row>
    <row r="33" spans="1:16" ht="15" customHeight="1" x14ac:dyDescent="0.2">
      <c r="A33" s="111"/>
      <c r="B33" s="114"/>
      <c r="C33" s="84" t="s">
        <v>47</v>
      </c>
      <c r="D33" s="44">
        <v>-2</v>
      </c>
      <c r="E33" s="44">
        <v>0</v>
      </c>
      <c r="F33" s="44">
        <v>16548.360633</v>
      </c>
      <c r="G33" s="66">
        <v>-0.28571400000000002</v>
      </c>
      <c r="H33" s="43">
        <v>-1</v>
      </c>
      <c r="I33" s="44">
        <v>-498.15656799999999</v>
      </c>
      <c r="J33" s="74">
        <v>-0.6</v>
      </c>
      <c r="K33" s="44">
        <v>-1</v>
      </c>
      <c r="L33" s="44">
        <v>26712.189633999998</v>
      </c>
      <c r="M33" s="66">
        <v>-0.111111</v>
      </c>
      <c r="N33" s="43">
        <v>0</v>
      </c>
      <c r="O33" s="44">
        <v>0</v>
      </c>
      <c r="P33" s="74">
        <v>0</v>
      </c>
    </row>
    <row r="34" spans="1:16" ht="15" customHeight="1" x14ac:dyDescent="0.2">
      <c r="A34" s="111"/>
      <c r="B34" s="114"/>
      <c r="C34" s="84" t="s">
        <v>48</v>
      </c>
      <c r="D34" s="44">
        <v>-33</v>
      </c>
      <c r="E34" s="44">
        <v>0</v>
      </c>
      <c r="F34" s="44">
        <v>36694.961804999999</v>
      </c>
      <c r="G34" s="66">
        <v>-6.2844999999999998E-2</v>
      </c>
      <c r="H34" s="43">
        <v>-17</v>
      </c>
      <c r="I34" s="44">
        <v>24343.132337999999</v>
      </c>
      <c r="J34" s="74">
        <v>-0.13078200000000001</v>
      </c>
      <c r="K34" s="44">
        <v>-16</v>
      </c>
      <c r="L34" s="44">
        <v>45327.058921999997</v>
      </c>
      <c r="M34" s="66">
        <v>-1.8880999999999998E-2</v>
      </c>
      <c r="N34" s="43">
        <v>0</v>
      </c>
      <c r="O34" s="44">
        <v>0</v>
      </c>
      <c r="P34" s="74">
        <v>0</v>
      </c>
    </row>
    <row r="35" spans="1:16" ht="15" customHeight="1" x14ac:dyDescent="0.2">
      <c r="A35" s="111"/>
      <c r="B35" s="114"/>
      <c r="C35" s="84" t="s">
        <v>49</v>
      </c>
      <c r="D35" s="44">
        <v>-245</v>
      </c>
      <c r="E35" s="44">
        <v>0</v>
      </c>
      <c r="F35" s="44">
        <v>43325.111625999998</v>
      </c>
      <c r="G35" s="66">
        <v>2.941E-3</v>
      </c>
      <c r="H35" s="43">
        <v>-89</v>
      </c>
      <c r="I35" s="44">
        <v>33885.176121999997</v>
      </c>
      <c r="J35" s="74">
        <v>-5.407E-2</v>
      </c>
      <c r="K35" s="44">
        <v>-156</v>
      </c>
      <c r="L35" s="44">
        <v>48689.236484000001</v>
      </c>
      <c r="M35" s="66">
        <v>3.4898999999999999E-2</v>
      </c>
      <c r="N35" s="43">
        <v>0</v>
      </c>
      <c r="O35" s="44">
        <v>0</v>
      </c>
      <c r="P35" s="74">
        <v>0</v>
      </c>
    </row>
    <row r="36" spans="1:16" ht="15" customHeight="1" x14ac:dyDescent="0.2">
      <c r="A36" s="111"/>
      <c r="B36" s="114"/>
      <c r="C36" s="84" t="s">
        <v>50</v>
      </c>
      <c r="D36" s="44">
        <v>-308</v>
      </c>
      <c r="E36" s="44">
        <v>0</v>
      </c>
      <c r="F36" s="44">
        <v>50567.685092</v>
      </c>
      <c r="G36" s="66">
        <v>-4.8503999999999999E-2</v>
      </c>
      <c r="H36" s="43">
        <v>-103</v>
      </c>
      <c r="I36" s="44">
        <v>5314.4111970000004</v>
      </c>
      <c r="J36" s="74">
        <v>-0.31407600000000002</v>
      </c>
      <c r="K36" s="44">
        <v>-205</v>
      </c>
      <c r="L36" s="44">
        <v>72587.417778000003</v>
      </c>
      <c r="M36" s="66">
        <v>8.3102999999999996E-2</v>
      </c>
      <c r="N36" s="43">
        <v>0</v>
      </c>
      <c r="O36" s="44">
        <v>0</v>
      </c>
      <c r="P36" s="74">
        <v>0</v>
      </c>
    </row>
    <row r="37" spans="1:16" ht="15" customHeight="1" x14ac:dyDescent="0.2">
      <c r="A37" s="111"/>
      <c r="B37" s="114"/>
      <c r="C37" s="84" t="s">
        <v>51</v>
      </c>
      <c r="D37" s="44">
        <v>-236</v>
      </c>
      <c r="E37" s="44">
        <v>0</v>
      </c>
      <c r="F37" s="44">
        <v>29530.333621999998</v>
      </c>
      <c r="G37" s="66">
        <v>-0.211004</v>
      </c>
      <c r="H37" s="43">
        <v>-75</v>
      </c>
      <c r="I37" s="44">
        <v>-8723.3201210000007</v>
      </c>
      <c r="J37" s="74">
        <v>-0.42833100000000002</v>
      </c>
      <c r="K37" s="44">
        <v>-161</v>
      </c>
      <c r="L37" s="44">
        <v>49457.575918000002</v>
      </c>
      <c r="M37" s="66">
        <v>-9.6376000000000003E-2</v>
      </c>
      <c r="N37" s="43">
        <v>0</v>
      </c>
      <c r="O37" s="44">
        <v>0</v>
      </c>
      <c r="P37" s="74">
        <v>0</v>
      </c>
    </row>
    <row r="38" spans="1:16" s="3" customFormat="1" ht="15" customHeight="1" x14ac:dyDescent="0.2">
      <c r="A38" s="111"/>
      <c r="B38" s="114"/>
      <c r="C38" s="84" t="s">
        <v>52</v>
      </c>
      <c r="D38" s="35">
        <v>-180</v>
      </c>
      <c r="E38" s="35">
        <v>0</v>
      </c>
      <c r="F38" s="35">
        <v>28962.487485000001</v>
      </c>
      <c r="G38" s="68">
        <v>-0.38425900000000002</v>
      </c>
      <c r="H38" s="43">
        <v>-53</v>
      </c>
      <c r="I38" s="44">
        <v>27678.739127000001</v>
      </c>
      <c r="J38" s="74">
        <v>-0.26652500000000001</v>
      </c>
      <c r="K38" s="35">
        <v>-127</v>
      </c>
      <c r="L38" s="35">
        <v>29144.672377999999</v>
      </c>
      <c r="M38" s="68">
        <v>-0.43349599999999999</v>
      </c>
      <c r="N38" s="43">
        <v>0</v>
      </c>
      <c r="O38" s="44">
        <v>0</v>
      </c>
      <c r="P38" s="74">
        <v>0</v>
      </c>
    </row>
    <row r="39" spans="1:16" ht="15" customHeight="1" x14ac:dyDescent="0.2">
      <c r="A39" s="111"/>
      <c r="B39" s="114"/>
      <c r="C39" s="84" t="s">
        <v>53</v>
      </c>
      <c r="D39" s="44">
        <v>-160</v>
      </c>
      <c r="E39" s="44">
        <v>0</v>
      </c>
      <c r="F39" s="44">
        <v>41589.059493000001</v>
      </c>
      <c r="G39" s="66">
        <v>-0.281302</v>
      </c>
      <c r="H39" s="43">
        <v>-42</v>
      </c>
      <c r="I39" s="44">
        <v>78703.037234999996</v>
      </c>
      <c r="J39" s="74">
        <v>8.8111999999999996E-2</v>
      </c>
      <c r="K39" s="44">
        <v>-118</v>
      </c>
      <c r="L39" s="44">
        <v>-4467.5647280000003</v>
      </c>
      <c r="M39" s="66">
        <v>-0.55937499999999996</v>
      </c>
      <c r="N39" s="43">
        <v>0</v>
      </c>
      <c r="O39" s="44">
        <v>0</v>
      </c>
      <c r="P39" s="74">
        <v>0</v>
      </c>
    </row>
    <row r="40" spans="1:16" ht="15" customHeight="1" x14ac:dyDescent="0.2">
      <c r="A40" s="111"/>
      <c r="B40" s="114"/>
      <c r="C40" s="84" t="s">
        <v>54</v>
      </c>
      <c r="D40" s="44">
        <v>-119</v>
      </c>
      <c r="E40" s="44">
        <v>0</v>
      </c>
      <c r="F40" s="44">
        <v>46753.220909000003</v>
      </c>
      <c r="G40" s="66">
        <v>-0.47357700000000003</v>
      </c>
      <c r="H40" s="43">
        <v>-39</v>
      </c>
      <c r="I40" s="44">
        <v>-180811.82248800001</v>
      </c>
      <c r="J40" s="74">
        <v>-0.51282099999999997</v>
      </c>
      <c r="K40" s="44">
        <v>-80</v>
      </c>
      <c r="L40" s="44">
        <v>48919.946414999999</v>
      </c>
      <c r="M40" s="66">
        <v>-0.57142899999999996</v>
      </c>
      <c r="N40" s="43">
        <v>0</v>
      </c>
      <c r="O40" s="44">
        <v>0</v>
      </c>
      <c r="P40" s="74">
        <v>0</v>
      </c>
    </row>
    <row r="41" spans="1:16" ht="15" customHeight="1" x14ac:dyDescent="0.2">
      <c r="A41" s="111"/>
      <c r="B41" s="114"/>
      <c r="C41" s="84" t="s">
        <v>55</v>
      </c>
      <c r="D41" s="44">
        <v>-145</v>
      </c>
      <c r="E41" s="44">
        <v>0</v>
      </c>
      <c r="F41" s="44">
        <v>-1468.0704579999999</v>
      </c>
      <c r="G41" s="66">
        <v>-0.46979900000000002</v>
      </c>
      <c r="H41" s="43">
        <v>-57</v>
      </c>
      <c r="I41" s="44">
        <v>2817.6254789999998</v>
      </c>
      <c r="J41" s="74">
        <v>-0.311475</v>
      </c>
      <c r="K41" s="44">
        <v>-88</v>
      </c>
      <c r="L41" s="44">
        <v>-191694.08695999999</v>
      </c>
      <c r="M41" s="66">
        <v>-0.57954499999999998</v>
      </c>
      <c r="N41" s="43">
        <v>0</v>
      </c>
      <c r="O41" s="44">
        <v>0</v>
      </c>
      <c r="P41" s="74">
        <v>0</v>
      </c>
    </row>
    <row r="42" spans="1:16" s="3" customFormat="1" ht="15" customHeight="1" x14ac:dyDescent="0.2">
      <c r="A42" s="111"/>
      <c r="B42" s="114"/>
      <c r="C42" s="84" t="s">
        <v>56</v>
      </c>
      <c r="D42" s="35">
        <v>-175</v>
      </c>
      <c r="E42" s="35">
        <v>0</v>
      </c>
      <c r="F42" s="35">
        <v>-71240.780721000003</v>
      </c>
      <c r="G42" s="68">
        <v>-0.14824999999999999</v>
      </c>
      <c r="H42" s="43">
        <v>-70</v>
      </c>
      <c r="I42" s="44">
        <v>-66256.347162000005</v>
      </c>
      <c r="J42" s="74">
        <v>-0.106667</v>
      </c>
      <c r="K42" s="35">
        <v>-105</v>
      </c>
      <c r="L42" s="35">
        <v>29064.498993000001</v>
      </c>
      <c r="M42" s="68">
        <v>0.53773599999999999</v>
      </c>
      <c r="N42" s="43">
        <v>0</v>
      </c>
      <c r="O42" s="44">
        <v>0</v>
      </c>
      <c r="P42" s="74">
        <v>0</v>
      </c>
    </row>
    <row r="43" spans="1:16" s="3" customFormat="1" ht="15" customHeight="1" x14ac:dyDescent="0.2">
      <c r="A43" s="112"/>
      <c r="B43" s="115"/>
      <c r="C43" s="85" t="s">
        <v>9</v>
      </c>
      <c r="D43" s="46">
        <v>-1606</v>
      </c>
      <c r="E43" s="46">
        <v>0</v>
      </c>
      <c r="F43" s="46">
        <v>16728.41733</v>
      </c>
      <c r="G43" s="67">
        <v>-0.230465</v>
      </c>
      <c r="H43" s="87">
        <v>-546</v>
      </c>
      <c r="I43" s="46">
        <v>7457.6924499999996</v>
      </c>
      <c r="J43" s="75">
        <v>-0.22720799999999999</v>
      </c>
      <c r="K43" s="46">
        <v>-1060</v>
      </c>
      <c r="L43" s="46">
        <v>21650.709631000002</v>
      </c>
      <c r="M43" s="67">
        <v>-0.230684</v>
      </c>
      <c r="N43" s="87">
        <v>0</v>
      </c>
      <c r="O43" s="46">
        <v>0</v>
      </c>
      <c r="P43" s="75">
        <v>0</v>
      </c>
    </row>
    <row r="44" spans="1:16" ht="15" customHeight="1" x14ac:dyDescent="0.2">
      <c r="A44" s="110">
        <v>4</v>
      </c>
      <c r="B44" s="113" t="s">
        <v>59</v>
      </c>
      <c r="C44" s="84" t="s">
        <v>46</v>
      </c>
      <c r="D44" s="44">
        <v>0</v>
      </c>
      <c r="E44" s="53">
        <v>0</v>
      </c>
      <c r="F44" s="44">
        <v>0</v>
      </c>
      <c r="G44" s="66">
        <v>0</v>
      </c>
      <c r="H44" s="43">
        <v>0</v>
      </c>
      <c r="I44" s="44">
        <v>0</v>
      </c>
      <c r="J44" s="74">
        <v>0</v>
      </c>
      <c r="K44" s="44">
        <v>0</v>
      </c>
      <c r="L44" s="44">
        <v>0</v>
      </c>
      <c r="M44" s="66">
        <v>0</v>
      </c>
      <c r="N44" s="43">
        <v>0</v>
      </c>
      <c r="O44" s="44">
        <v>0</v>
      </c>
      <c r="P44" s="74">
        <v>0</v>
      </c>
    </row>
    <row r="45" spans="1:16" ht="15" customHeight="1" x14ac:dyDescent="0.2">
      <c r="A45" s="111"/>
      <c r="B45" s="114"/>
      <c r="C45" s="84" t="s">
        <v>47</v>
      </c>
      <c r="D45" s="44">
        <v>2</v>
      </c>
      <c r="E45" s="53">
        <v>4.4443999999999997E-2</v>
      </c>
      <c r="F45" s="44">
        <v>145016.5</v>
      </c>
      <c r="G45" s="66">
        <v>0</v>
      </c>
      <c r="H45" s="43">
        <v>1</v>
      </c>
      <c r="I45" s="44">
        <v>139950</v>
      </c>
      <c r="J45" s="74">
        <v>0</v>
      </c>
      <c r="K45" s="44">
        <v>1</v>
      </c>
      <c r="L45" s="44">
        <v>150083</v>
      </c>
      <c r="M45" s="66">
        <v>0</v>
      </c>
      <c r="N45" s="43">
        <v>0</v>
      </c>
      <c r="O45" s="44">
        <v>0</v>
      </c>
      <c r="P45" s="74">
        <v>0</v>
      </c>
    </row>
    <row r="46" spans="1:16" ht="15" customHeight="1" x14ac:dyDescent="0.2">
      <c r="A46" s="111"/>
      <c r="B46" s="114"/>
      <c r="C46" s="84" t="s">
        <v>48</v>
      </c>
      <c r="D46" s="44">
        <v>27</v>
      </c>
      <c r="E46" s="53">
        <v>4.4262000000000003E-2</v>
      </c>
      <c r="F46" s="44">
        <v>160299.77777799999</v>
      </c>
      <c r="G46" s="66">
        <v>3.7037E-2</v>
      </c>
      <c r="H46" s="43">
        <v>9</v>
      </c>
      <c r="I46" s="44">
        <v>156411.88888899999</v>
      </c>
      <c r="J46" s="74">
        <v>0.111111</v>
      </c>
      <c r="K46" s="44">
        <v>18</v>
      </c>
      <c r="L46" s="44">
        <v>162243.72222200001</v>
      </c>
      <c r="M46" s="66">
        <v>0</v>
      </c>
      <c r="N46" s="43">
        <v>0</v>
      </c>
      <c r="O46" s="44">
        <v>0</v>
      </c>
      <c r="P46" s="74">
        <v>0</v>
      </c>
    </row>
    <row r="47" spans="1:16" ht="15" customHeight="1" x14ac:dyDescent="0.2">
      <c r="A47" s="111"/>
      <c r="B47" s="114"/>
      <c r="C47" s="84" t="s">
        <v>49</v>
      </c>
      <c r="D47" s="44">
        <v>89</v>
      </c>
      <c r="E47" s="53">
        <v>4.2849999999999999E-2</v>
      </c>
      <c r="F47" s="44">
        <v>178361.95505600001</v>
      </c>
      <c r="G47" s="66">
        <v>0.20224700000000001</v>
      </c>
      <c r="H47" s="43">
        <v>30</v>
      </c>
      <c r="I47" s="44">
        <v>183017.63333300001</v>
      </c>
      <c r="J47" s="74">
        <v>0.26666699999999999</v>
      </c>
      <c r="K47" s="44">
        <v>59</v>
      </c>
      <c r="L47" s="44">
        <v>175994.66101700001</v>
      </c>
      <c r="M47" s="66">
        <v>0.169492</v>
      </c>
      <c r="N47" s="43">
        <v>0</v>
      </c>
      <c r="O47" s="44">
        <v>0</v>
      </c>
      <c r="P47" s="74">
        <v>0</v>
      </c>
    </row>
    <row r="48" spans="1:16" ht="15" customHeight="1" x14ac:dyDescent="0.2">
      <c r="A48" s="111"/>
      <c r="B48" s="114"/>
      <c r="C48" s="84" t="s">
        <v>50</v>
      </c>
      <c r="D48" s="44">
        <v>107</v>
      </c>
      <c r="E48" s="53">
        <v>3.7011000000000002E-2</v>
      </c>
      <c r="F48" s="44">
        <v>205383.18691600001</v>
      </c>
      <c r="G48" s="66">
        <v>0.39252300000000001</v>
      </c>
      <c r="H48" s="43">
        <v>32</v>
      </c>
      <c r="I48" s="44">
        <v>205436.8125</v>
      </c>
      <c r="J48" s="74">
        <v>0.46875</v>
      </c>
      <c r="K48" s="44">
        <v>75</v>
      </c>
      <c r="L48" s="44">
        <v>205360.306667</v>
      </c>
      <c r="M48" s="66">
        <v>0.36</v>
      </c>
      <c r="N48" s="43">
        <v>0</v>
      </c>
      <c r="O48" s="44">
        <v>0</v>
      </c>
      <c r="P48" s="74">
        <v>0</v>
      </c>
    </row>
    <row r="49" spans="1:16" ht="15" customHeight="1" x14ac:dyDescent="0.2">
      <c r="A49" s="111"/>
      <c r="B49" s="114"/>
      <c r="C49" s="84" t="s">
        <v>51</v>
      </c>
      <c r="D49" s="44">
        <v>83</v>
      </c>
      <c r="E49" s="53">
        <v>3.1583E-2</v>
      </c>
      <c r="F49" s="44">
        <v>214188.120482</v>
      </c>
      <c r="G49" s="66">
        <v>0.51807199999999998</v>
      </c>
      <c r="H49" s="43">
        <v>22</v>
      </c>
      <c r="I49" s="44">
        <v>226610.227273</v>
      </c>
      <c r="J49" s="74">
        <v>0.54545500000000002</v>
      </c>
      <c r="K49" s="44">
        <v>61</v>
      </c>
      <c r="L49" s="44">
        <v>209708.016393</v>
      </c>
      <c r="M49" s="66">
        <v>0.50819700000000001</v>
      </c>
      <c r="N49" s="43">
        <v>0</v>
      </c>
      <c r="O49" s="44">
        <v>0</v>
      </c>
      <c r="P49" s="74">
        <v>0</v>
      </c>
    </row>
    <row r="50" spans="1:16" s="3" customFormat="1" ht="15" customHeight="1" x14ac:dyDescent="0.2">
      <c r="A50" s="111"/>
      <c r="B50" s="114"/>
      <c r="C50" s="84" t="s">
        <v>52</v>
      </c>
      <c r="D50" s="35">
        <v>42</v>
      </c>
      <c r="E50" s="55">
        <v>2.0279999999999999E-2</v>
      </c>
      <c r="F50" s="35">
        <v>217496.09523800001</v>
      </c>
      <c r="G50" s="68">
        <v>0.59523800000000004</v>
      </c>
      <c r="H50" s="43">
        <v>12</v>
      </c>
      <c r="I50" s="44">
        <v>234484</v>
      </c>
      <c r="J50" s="74">
        <v>0.83333299999999999</v>
      </c>
      <c r="K50" s="35">
        <v>30</v>
      </c>
      <c r="L50" s="35">
        <v>210700.93333299999</v>
      </c>
      <c r="M50" s="68">
        <v>0.5</v>
      </c>
      <c r="N50" s="43">
        <v>0</v>
      </c>
      <c r="O50" s="44">
        <v>0</v>
      </c>
      <c r="P50" s="74">
        <v>0</v>
      </c>
    </row>
    <row r="51" spans="1:16" ht="15" customHeight="1" x14ac:dyDescent="0.2">
      <c r="A51" s="111"/>
      <c r="B51" s="114"/>
      <c r="C51" s="84" t="s">
        <v>53</v>
      </c>
      <c r="D51" s="44">
        <v>28</v>
      </c>
      <c r="E51" s="53">
        <v>1.469E-2</v>
      </c>
      <c r="F51" s="44">
        <v>269031.428571</v>
      </c>
      <c r="G51" s="66">
        <v>0.57142899999999996</v>
      </c>
      <c r="H51" s="43">
        <v>6</v>
      </c>
      <c r="I51" s="44">
        <v>272222</v>
      </c>
      <c r="J51" s="74">
        <v>1</v>
      </c>
      <c r="K51" s="44">
        <v>22</v>
      </c>
      <c r="L51" s="44">
        <v>268161.272727</v>
      </c>
      <c r="M51" s="66">
        <v>0.45454499999999998</v>
      </c>
      <c r="N51" s="43">
        <v>0</v>
      </c>
      <c r="O51" s="44">
        <v>0</v>
      </c>
      <c r="P51" s="74">
        <v>0</v>
      </c>
    </row>
    <row r="52" spans="1:16" ht="15" customHeight="1" x14ac:dyDescent="0.2">
      <c r="A52" s="111"/>
      <c r="B52" s="114"/>
      <c r="C52" s="84" t="s">
        <v>54</v>
      </c>
      <c r="D52" s="44">
        <v>20</v>
      </c>
      <c r="E52" s="53">
        <v>1.2666E-2</v>
      </c>
      <c r="F52" s="44">
        <v>298411.45</v>
      </c>
      <c r="G52" s="66">
        <v>1.1000000000000001</v>
      </c>
      <c r="H52" s="43">
        <v>6</v>
      </c>
      <c r="I52" s="44">
        <v>280197.33333300002</v>
      </c>
      <c r="J52" s="74">
        <v>0.83333299999999999</v>
      </c>
      <c r="K52" s="44">
        <v>14</v>
      </c>
      <c r="L52" s="44">
        <v>306217.5</v>
      </c>
      <c r="M52" s="66">
        <v>1.214286</v>
      </c>
      <c r="N52" s="43">
        <v>0</v>
      </c>
      <c r="O52" s="44">
        <v>0</v>
      </c>
      <c r="P52" s="74">
        <v>0</v>
      </c>
    </row>
    <row r="53" spans="1:16" ht="15" customHeight="1" x14ac:dyDescent="0.2">
      <c r="A53" s="111"/>
      <c r="B53" s="114"/>
      <c r="C53" s="84" t="s">
        <v>55</v>
      </c>
      <c r="D53" s="44">
        <v>5</v>
      </c>
      <c r="E53" s="53">
        <v>3.7820000000000002E-3</v>
      </c>
      <c r="F53" s="44">
        <v>318944.2</v>
      </c>
      <c r="G53" s="66">
        <v>0.4</v>
      </c>
      <c r="H53" s="43">
        <v>2</v>
      </c>
      <c r="I53" s="44">
        <v>404150.5</v>
      </c>
      <c r="J53" s="74">
        <v>0.5</v>
      </c>
      <c r="K53" s="44">
        <v>3</v>
      </c>
      <c r="L53" s="44">
        <v>262140</v>
      </c>
      <c r="M53" s="66">
        <v>0.33333299999999999</v>
      </c>
      <c r="N53" s="43">
        <v>0</v>
      </c>
      <c r="O53" s="44">
        <v>0</v>
      </c>
      <c r="P53" s="74">
        <v>0</v>
      </c>
    </row>
    <row r="54" spans="1:16" s="3" customFormat="1" ht="15" customHeight="1" x14ac:dyDescent="0.2">
      <c r="A54" s="111"/>
      <c r="B54" s="114"/>
      <c r="C54" s="84" t="s">
        <v>56</v>
      </c>
      <c r="D54" s="35">
        <v>1</v>
      </c>
      <c r="E54" s="55">
        <v>4.7699999999999999E-4</v>
      </c>
      <c r="F54" s="35">
        <v>197872</v>
      </c>
      <c r="G54" s="68">
        <v>0</v>
      </c>
      <c r="H54" s="43">
        <v>0</v>
      </c>
      <c r="I54" s="44">
        <v>0</v>
      </c>
      <c r="J54" s="74">
        <v>0</v>
      </c>
      <c r="K54" s="35">
        <v>1</v>
      </c>
      <c r="L54" s="35">
        <v>197872</v>
      </c>
      <c r="M54" s="68">
        <v>0</v>
      </c>
      <c r="N54" s="43">
        <v>0</v>
      </c>
      <c r="O54" s="44">
        <v>0</v>
      </c>
      <c r="P54" s="74">
        <v>0</v>
      </c>
    </row>
    <row r="55" spans="1:16" s="3" customFormat="1" ht="15" customHeight="1" x14ac:dyDescent="0.2">
      <c r="A55" s="112"/>
      <c r="B55" s="115"/>
      <c r="C55" s="85" t="s">
        <v>9</v>
      </c>
      <c r="D55" s="46">
        <v>404</v>
      </c>
      <c r="E55" s="54">
        <v>2.3435000000000001E-2</v>
      </c>
      <c r="F55" s="46">
        <v>209590.331683</v>
      </c>
      <c r="G55" s="67">
        <v>0.41831699999999999</v>
      </c>
      <c r="H55" s="87">
        <v>120</v>
      </c>
      <c r="I55" s="46">
        <v>212785.11666699999</v>
      </c>
      <c r="J55" s="75">
        <v>0.48333300000000001</v>
      </c>
      <c r="K55" s="46">
        <v>284</v>
      </c>
      <c r="L55" s="46">
        <v>208240.42253499999</v>
      </c>
      <c r="M55" s="67">
        <v>0.390845</v>
      </c>
      <c r="N55" s="87">
        <v>0</v>
      </c>
      <c r="O55" s="46">
        <v>0</v>
      </c>
      <c r="P55" s="75">
        <v>0</v>
      </c>
    </row>
    <row r="56" spans="1:16" ht="15" customHeight="1" x14ac:dyDescent="0.2">
      <c r="A56" s="110">
        <v>5</v>
      </c>
      <c r="B56" s="113" t="s">
        <v>60</v>
      </c>
      <c r="C56" s="84" t="s">
        <v>46</v>
      </c>
      <c r="D56" s="44">
        <v>15</v>
      </c>
      <c r="E56" s="53">
        <v>1</v>
      </c>
      <c r="F56" s="44">
        <v>72012.866666999995</v>
      </c>
      <c r="G56" s="66">
        <v>0.13333300000000001</v>
      </c>
      <c r="H56" s="43">
        <v>7</v>
      </c>
      <c r="I56" s="44">
        <v>86807.428570999997</v>
      </c>
      <c r="J56" s="74">
        <v>0.14285700000000001</v>
      </c>
      <c r="K56" s="44">
        <v>8</v>
      </c>
      <c r="L56" s="44">
        <v>59067.625</v>
      </c>
      <c r="M56" s="66">
        <v>0.125</v>
      </c>
      <c r="N56" s="43">
        <v>0</v>
      </c>
      <c r="O56" s="44">
        <v>0</v>
      </c>
      <c r="P56" s="74">
        <v>0</v>
      </c>
    </row>
    <row r="57" spans="1:16" ht="15" customHeight="1" x14ac:dyDescent="0.2">
      <c r="A57" s="111"/>
      <c r="B57" s="114"/>
      <c r="C57" s="84" t="s">
        <v>47</v>
      </c>
      <c r="D57" s="44">
        <v>45</v>
      </c>
      <c r="E57" s="53">
        <v>1</v>
      </c>
      <c r="F57" s="44">
        <v>126177.688889</v>
      </c>
      <c r="G57" s="66">
        <v>4.4443999999999997E-2</v>
      </c>
      <c r="H57" s="43">
        <v>16</v>
      </c>
      <c r="I57" s="44">
        <v>147634</v>
      </c>
      <c r="J57" s="74">
        <v>6.25E-2</v>
      </c>
      <c r="K57" s="44">
        <v>29</v>
      </c>
      <c r="L57" s="44">
        <v>114339.72413800001</v>
      </c>
      <c r="M57" s="66">
        <v>3.4483E-2</v>
      </c>
      <c r="N57" s="43">
        <v>0</v>
      </c>
      <c r="O57" s="44">
        <v>0</v>
      </c>
      <c r="P57" s="74">
        <v>0</v>
      </c>
    </row>
    <row r="58" spans="1:16" ht="15" customHeight="1" x14ac:dyDescent="0.2">
      <c r="A58" s="111"/>
      <c r="B58" s="114"/>
      <c r="C58" s="84" t="s">
        <v>48</v>
      </c>
      <c r="D58" s="44">
        <v>610</v>
      </c>
      <c r="E58" s="53">
        <v>1</v>
      </c>
      <c r="F58" s="44">
        <v>154341.64262299999</v>
      </c>
      <c r="G58" s="66">
        <v>8.3607000000000001E-2</v>
      </c>
      <c r="H58" s="43">
        <v>223</v>
      </c>
      <c r="I58" s="44">
        <v>158105.98654700001</v>
      </c>
      <c r="J58" s="74">
        <v>0.116592</v>
      </c>
      <c r="K58" s="44">
        <v>387</v>
      </c>
      <c r="L58" s="44">
        <v>152172.52454799999</v>
      </c>
      <c r="M58" s="66">
        <v>6.4599000000000004E-2</v>
      </c>
      <c r="N58" s="43">
        <v>0</v>
      </c>
      <c r="O58" s="44">
        <v>0</v>
      </c>
      <c r="P58" s="74">
        <v>0</v>
      </c>
    </row>
    <row r="59" spans="1:16" ht="15" customHeight="1" x14ac:dyDescent="0.2">
      <c r="A59" s="111"/>
      <c r="B59" s="114"/>
      <c r="C59" s="84" t="s">
        <v>49</v>
      </c>
      <c r="D59" s="44">
        <v>2077</v>
      </c>
      <c r="E59" s="53">
        <v>1</v>
      </c>
      <c r="F59" s="44">
        <v>165403.20365899999</v>
      </c>
      <c r="G59" s="66">
        <v>0.18728900000000001</v>
      </c>
      <c r="H59" s="43">
        <v>745</v>
      </c>
      <c r="I59" s="44">
        <v>173419.232215</v>
      </c>
      <c r="J59" s="74">
        <v>0.30335600000000001</v>
      </c>
      <c r="K59" s="44">
        <v>1332</v>
      </c>
      <c r="L59" s="44">
        <v>160919.764264</v>
      </c>
      <c r="M59" s="66">
        <v>0.12237199999999999</v>
      </c>
      <c r="N59" s="43">
        <v>0</v>
      </c>
      <c r="O59" s="44">
        <v>0</v>
      </c>
      <c r="P59" s="74">
        <v>0</v>
      </c>
    </row>
    <row r="60" spans="1:16" ht="15" customHeight="1" x14ac:dyDescent="0.2">
      <c r="A60" s="111"/>
      <c r="B60" s="114"/>
      <c r="C60" s="84" t="s">
        <v>50</v>
      </c>
      <c r="D60" s="44">
        <v>2891</v>
      </c>
      <c r="E60" s="53">
        <v>1</v>
      </c>
      <c r="F60" s="44">
        <v>183631.339675</v>
      </c>
      <c r="G60" s="66">
        <v>0.36077500000000001</v>
      </c>
      <c r="H60" s="43">
        <v>1005</v>
      </c>
      <c r="I60" s="44">
        <v>194729.42288599999</v>
      </c>
      <c r="J60" s="74">
        <v>0.51243799999999995</v>
      </c>
      <c r="K60" s="44">
        <v>1886</v>
      </c>
      <c r="L60" s="44">
        <v>177717.461824</v>
      </c>
      <c r="M60" s="66">
        <v>0.27995799999999998</v>
      </c>
      <c r="N60" s="43">
        <v>0</v>
      </c>
      <c r="O60" s="44">
        <v>0</v>
      </c>
      <c r="P60" s="74">
        <v>0</v>
      </c>
    </row>
    <row r="61" spans="1:16" ht="15" customHeight="1" x14ac:dyDescent="0.2">
      <c r="A61" s="111"/>
      <c r="B61" s="114"/>
      <c r="C61" s="84" t="s">
        <v>51</v>
      </c>
      <c r="D61" s="44">
        <v>2628</v>
      </c>
      <c r="E61" s="53">
        <v>1</v>
      </c>
      <c r="F61" s="44">
        <v>209314.373288</v>
      </c>
      <c r="G61" s="66">
        <v>0.58713899999999997</v>
      </c>
      <c r="H61" s="43">
        <v>923</v>
      </c>
      <c r="I61" s="44">
        <v>218810.307692</v>
      </c>
      <c r="J61" s="74">
        <v>0.69122399999999995</v>
      </c>
      <c r="K61" s="44">
        <v>1705</v>
      </c>
      <c r="L61" s="44">
        <v>204173.758944</v>
      </c>
      <c r="M61" s="66">
        <v>0.53079200000000004</v>
      </c>
      <c r="N61" s="43">
        <v>0</v>
      </c>
      <c r="O61" s="44">
        <v>0</v>
      </c>
      <c r="P61" s="74">
        <v>0</v>
      </c>
    </row>
    <row r="62" spans="1:16" s="3" customFormat="1" ht="15" customHeight="1" x14ac:dyDescent="0.2">
      <c r="A62" s="111"/>
      <c r="B62" s="114"/>
      <c r="C62" s="84" t="s">
        <v>52</v>
      </c>
      <c r="D62" s="35">
        <v>2071</v>
      </c>
      <c r="E62" s="55">
        <v>1</v>
      </c>
      <c r="F62" s="35">
        <v>222114.17576099999</v>
      </c>
      <c r="G62" s="68">
        <v>0.78029899999999996</v>
      </c>
      <c r="H62" s="43">
        <v>736</v>
      </c>
      <c r="I62" s="44">
        <v>221520.92119600001</v>
      </c>
      <c r="J62" s="74">
        <v>0.76222800000000002</v>
      </c>
      <c r="K62" s="35">
        <v>1335</v>
      </c>
      <c r="L62" s="35">
        <v>222441.24344600001</v>
      </c>
      <c r="M62" s="68">
        <v>0.79026200000000002</v>
      </c>
      <c r="N62" s="43">
        <v>0</v>
      </c>
      <c r="O62" s="44">
        <v>0</v>
      </c>
      <c r="P62" s="74">
        <v>0</v>
      </c>
    </row>
    <row r="63" spans="1:16" ht="15" customHeight="1" x14ac:dyDescent="0.2">
      <c r="A63" s="111"/>
      <c r="B63" s="114"/>
      <c r="C63" s="84" t="s">
        <v>53</v>
      </c>
      <c r="D63" s="44">
        <v>1906</v>
      </c>
      <c r="E63" s="53">
        <v>1</v>
      </c>
      <c r="F63" s="44">
        <v>229531.804302</v>
      </c>
      <c r="G63" s="66">
        <v>0.82633800000000002</v>
      </c>
      <c r="H63" s="43">
        <v>733</v>
      </c>
      <c r="I63" s="44">
        <v>219412.07776300001</v>
      </c>
      <c r="J63" s="74">
        <v>0.61255099999999996</v>
      </c>
      <c r="K63" s="44">
        <v>1173</v>
      </c>
      <c r="L63" s="44">
        <v>235855.55498700001</v>
      </c>
      <c r="M63" s="66">
        <v>0.95993200000000001</v>
      </c>
      <c r="N63" s="43">
        <v>0</v>
      </c>
      <c r="O63" s="44">
        <v>0</v>
      </c>
      <c r="P63" s="74">
        <v>0</v>
      </c>
    </row>
    <row r="64" spans="1:16" ht="15" customHeight="1" x14ac:dyDescent="0.2">
      <c r="A64" s="111"/>
      <c r="B64" s="114"/>
      <c r="C64" s="84" t="s">
        <v>54</v>
      </c>
      <c r="D64" s="44">
        <v>1579</v>
      </c>
      <c r="E64" s="53">
        <v>1</v>
      </c>
      <c r="F64" s="44">
        <v>231746.338189</v>
      </c>
      <c r="G64" s="66">
        <v>0.76377499999999998</v>
      </c>
      <c r="H64" s="43">
        <v>613</v>
      </c>
      <c r="I64" s="44">
        <v>208918.74551400001</v>
      </c>
      <c r="J64" s="74">
        <v>0.46982099999999999</v>
      </c>
      <c r="K64" s="44">
        <v>966</v>
      </c>
      <c r="L64" s="44">
        <v>246232.17080699999</v>
      </c>
      <c r="M64" s="66">
        <v>0.95031100000000002</v>
      </c>
      <c r="N64" s="43">
        <v>0</v>
      </c>
      <c r="O64" s="44">
        <v>0</v>
      </c>
      <c r="P64" s="74">
        <v>0</v>
      </c>
    </row>
    <row r="65" spans="1:16" ht="15" customHeight="1" x14ac:dyDescent="0.2">
      <c r="A65" s="111"/>
      <c r="B65" s="114"/>
      <c r="C65" s="84" t="s">
        <v>55</v>
      </c>
      <c r="D65" s="44">
        <v>1322</v>
      </c>
      <c r="E65" s="53">
        <v>1</v>
      </c>
      <c r="F65" s="44">
        <v>235268.35930400001</v>
      </c>
      <c r="G65" s="66">
        <v>0.60060500000000006</v>
      </c>
      <c r="H65" s="43">
        <v>500</v>
      </c>
      <c r="I65" s="44">
        <v>210925.05</v>
      </c>
      <c r="J65" s="74">
        <v>0.27</v>
      </c>
      <c r="K65" s="44">
        <v>822</v>
      </c>
      <c r="L65" s="44">
        <v>250075.725061</v>
      </c>
      <c r="M65" s="66">
        <v>0.80170300000000005</v>
      </c>
      <c r="N65" s="43">
        <v>0</v>
      </c>
      <c r="O65" s="44">
        <v>0</v>
      </c>
      <c r="P65" s="74">
        <v>0</v>
      </c>
    </row>
    <row r="66" spans="1:16" s="3" customFormat="1" ht="15" customHeight="1" x14ac:dyDescent="0.2">
      <c r="A66" s="111"/>
      <c r="B66" s="114"/>
      <c r="C66" s="84" t="s">
        <v>56</v>
      </c>
      <c r="D66" s="35">
        <v>2095</v>
      </c>
      <c r="E66" s="55">
        <v>1</v>
      </c>
      <c r="F66" s="35">
        <v>222047.51169499999</v>
      </c>
      <c r="G66" s="68">
        <v>0.30596699999999999</v>
      </c>
      <c r="H66" s="43">
        <v>908</v>
      </c>
      <c r="I66" s="44">
        <v>189642.469163</v>
      </c>
      <c r="J66" s="74">
        <v>8.7003999999999998E-2</v>
      </c>
      <c r="K66" s="35">
        <v>1187</v>
      </c>
      <c r="L66" s="35">
        <v>246835.867734</v>
      </c>
      <c r="M66" s="68">
        <v>0.47346300000000002</v>
      </c>
      <c r="N66" s="43">
        <v>0</v>
      </c>
      <c r="O66" s="44">
        <v>0</v>
      </c>
      <c r="P66" s="74">
        <v>0</v>
      </c>
    </row>
    <row r="67" spans="1:16" s="3" customFormat="1" ht="15" customHeight="1" x14ac:dyDescent="0.2">
      <c r="A67" s="112"/>
      <c r="B67" s="115"/>
      <c r="C67" s="85" t="s">
        <v>9</v>
      </c>
      <c r="D67" s="46">
        <v>17239</v>
      </c>
      <c r="E67" s="54">
        <v>1</v>
      </c>
      <c r="F67" s="46">
        <v>206800.46835700001</v>
      </c>
      <c r="G67" s="67">
        <v>0.51406700000000005</v>
      </c>
      <c r="H67" s="87">
        <v>6409</v>
      </c>
      <c r="I67" s="46">
        <v>202010.18442800001</v>
      </c>
      <c r="J67" s="75">
        <v>0.455453</v>
      </c>
      <c r="K67" s="46">
        <v>10830</v>
      </c>
      <c r="L67" s="46">
        <v>209635.27257599999</v>
      </c>
      <c r="M67" s="67">
        <v>0.54875300000000005</v>
      </c>
      <c r="N67" s="87">
        <v>0</v>
      </c>
      <c r="O67" s="46">
        <v>0</v>
      </c>
      <c r="P67" s="75">
        <v>0</v>
      </c>
    </row>
    <row r="68" spans="1:16" s="3" customFormat="1" ht="15" customHeight="1" x14ac:dyDescent="0.2">
      <c r="A68" s="78"/>
      <c r="B68" s="79"/>
      <c r="C68" s="81"/>
      <c r="D68" s="45"/>
      <c r="E68" s="76"/>
      <c r="F68" s="45"/>
      <c r="G68" s="77"/>
      <c r="H68" s="45"/>
      <c r="I68" s="45"/>
      <c r="J68" s="77"/>
      <c r="K68" s="45"/>
      <c r="L68" s="45"/>
      <c r="M68" s="77"/>
      <c r="N68" s="45"/>
      <c r="O68" s="45"/>
      <c r="P68" s="77"/>
    </row>
    <row r="69" spans="1:16" s="37" customFormat="1" ht="15" customHeight="1" x14ac:dyDescent="0.2">
      <c r="A69" s="38" t="s">
        <v>2</v>
      </c>
      <c r="C69" s="82"/>
      <c r="D69" s="86">
        <f>+Nacional!D69</f>
        <v>45737</v>
      </c>
      <c r="F69" s="60"/>
      <c r="G69" s="69"/>
      <c r="H69" s="60"/>
      <c r="I69" s="60"/>
      <c r="J69" s="69"/>
      <c r="K69" s="60"/>
      <c r="L69" s="60"/>
      <c r="M69" s="69"/>
      <c r="N69" s="60"/>
      <c r="O69" s="60"/>
      <c r="P69" s="69"/>
    </row>
    <row r="70" spans="1:16" ht="15" customHeight="1" x14ac:dyDescent="0.2">
      <c r="A70" s="47"/>
      <c r="B70" s="24"/>
      <c r="C70" s="83"/>
      <c r="D70" s="61"/>
      <c r="E70" s="56"/>
      <c r="F70" s="61"/>
      <c r="G70" s="70"/>
      <c r="H70" s="61"/>
      <c r="I70" s="61"/>
      <c r="J70" s="70"/>
      <c r="K70" s="61"/>
      <c r="L70" s="61"/>
      <c r="M70" s="70"/>
      <c r="N70" s="61"/>
      <c r="O70" s="61"/>
      <c r="P70" s="70"/>
    </row>
    <row r="71" spans="1:16" ht="15" customHeight="1" x14ac:dyDescent="0.2">
      <c r="A71" s="48"/>
      <c r="C71" s="23"/>
      <c r="D71" s="35"/>
      <c r="E71" s="55"/>
      <c r="F71" s="35"/>
      <c r="G71" s="68"/>
      <c r="H71" s="35"/>
      <c r="I71" s="35"/>
      <c r="J71" s="68"/>
      <c r="K71" s="35"/>
      <c r="L71" s="35"/>
      <c r="M71" s="68"/>
      <c r="N71" s="35"/>
      <c r="O71" s="35"/>
      <c r="P71" s="68"/>
    </row>
    <row r="72" spans="1:16" ht="15" customHeight="1" x14ac:dyDescent="0.2">
      <c r="A72" s="48"/>
      <c r="C72" s="23"/>
      <c r="D72" s="35"/>
      <c r="E72" s="55"/>
      <c r="F72" s="35"/>
      <c r="G72" s="68"/>
      <c r="H72" s="35"/>
      <c r="I72" s="35"/>
      <c r="J72" s="68"/>
      <c r="K72" s="35"/>
      <c r="L72" s="35"/>
      <c r="M72" s="68"/>
      <c r="N72" s="35"/>
      <c r="O72" s="35"/>
      <c r="P72" s="68"/>
    </row>
    <row r="73" spans="1:16" ht="15" customHeight="1" x14ac:dyDescent="0.2">
      <c r="A73" s="48"/>
      <c r="C73" s="23"/>
      <c r="D73" s="35"/>
      <c r="E73" s="55"/>
      <c r="F73" s="35"/>
      <c r="G73" s="68"/>
      <c r="H73" s="35"/>
      <c r="I73" s="35"/>
      <c r="J73" s="68"/>
      <c r="K73" s="35"/>
      <c r="L73" s="35"/>
      <c r="M73" s="68"/>
      <c r="N73" s="35"/>
      <c r="O73" s="35"/>
      <c r="P73" s="68"/>
    </row>
    <row r="74" spans="1:16" ht="15" customHeight="1" x14ac:dyDescent="0.2">
      <c r="A74" s="48"/>
      <c r="C74" s="23"/>
      <c r="D74" s="35"/>
      <c r="E74" s="55"/>
      <c r="F74" s="35"/>
      <c r="G74" s="68"/>
      <c r="H74" s="35"/>
      <c r="I74" s="35"/>
      <c r="J74" s="68"/>
      <c r="K74" s="35"/>
      <c r="L74" s="35"/>
      <c r="M74" s="68"/>
      <c r="N74" s="35"/>
      <c r="O74" s="35"/>
      <c r="P74" s="68"/>
    </row>
    <row r="75" spans="1:16" ht="15" customHeight="1" x14ac:dyDescent="0.2">
      <c r="A75" s="48"/>
      <c r="C75" s="23"/>
      <c r="D75" s="35"/>
      <c r="E75" s="55"/>
      <c r="F75" s="35"/>
      <c r="G75" s="68"/>
      <c r="H75" s="35"/>
      <c r="I75" s="35"/>
      <c r="J75" s="68"/>
      <c r="K75" s="35"/>
      <c r="L75" s="35"/>
      <c r="M75" s="68"/>
      <c r="N75" s="35"/>
      <c r="O75" s="35"/>
      <c r="P75" s="68"/>
    </row>
    <row r="76" spans="1:16" ht="15" customHeight="1" x14ac:dyDescent="0.2">
      <c r="A76" s="48"/>
      <c r="C76" s="23"/>
      <c r="D76" s="35"/>
      <c r="E76" s="55"/>
      <c r="F76" s="35"/>
      <c r="G76" s="68"/>
      <c r="H76" s="35"/>
      <c r="I76" s="35"/>
      <c r="J76" s="68"/>
      <c r="K76" s="35"/>
      <c r="L76" s="35"/>
      <c r="M76" s="68"/>
      <c r="N76" s="35"/>
      <c r="O76" s="35"/>
      <c r="P76" s="68"/>
    </row>
    <row r="77" spans="1:16" ht="15" customHeight="1" x14ac:dyDescent="0.2">
      <c r="A77" s="48"/>
      <c r="C77" s="23"/>
      <c r="D77" s="35"/>
      <c r="E77" s="55"/>
      <c r="F77" s="35"/>
      <c r="G77" s="68"/>
      <c r="H77" s="35"/>
      <c r="I77" s="35"/>
      <c r="J77" s="68"/>
      <c r="K77" s="35"/>
      <c r="L77" s="35"/>
      <c r="M77" s="68"/>
      <c r="N77" s="35"/>
      <c r="O77" s="35"/>
      <c r="P77" s="68"/>
    </row>
    <row r="78" spans="1:16" ht="15" customHeight="1" x14ac:dyDescent="0.2">
      <c r="A78" s="48"/>
      <c r="C78" s="23"/>
      <c r="D78" s="35"/>
      <c r="E78" s="55"/>
      <c r="F78" s="35"/>
      <c r="G78" s="68"/>
      <c r="H78" s="35"/>
      <c r="I78" s="35"/>
      <c r="J78" s="68"/>
      <c r="K78" s="35"/>
      <c r="L78" s="35"/>
      <c r="M78" s="68"/>
      <c r="N78" s="35"/>
      <c r="O78" s="35"/>
      <c r="P78" s="68"/>
    </row>
    <row r="79" spans="1:16" ht="15" customHeight="1" x14ac:dyDescent="0.2">
      <c r="A79" s="48"/>
      <c r="C79" s="23"/>
      <c r="D79" s="35"/>
      <c r="E79" s="55"/>
      <c r="F79" s="35"/>
      <c r="G79" s="68"/>
      <c r="H79" s="35"/>
      <c r="I79" s="35"/>
      <c r="J79" s="68"/>
      <c r="K79" s="35"/>
      <c r="L79" s="35"/>
      <c r="M79" s="68"/>
      <c r="N79" s="35"/>
      <c r="O79" s="35"/>
      <c r="P79" s="68"/>
    </row>
    <row r="80" spans="1:16" ht="15" customHeight="1" x14ac:dyDescent="0.2">
      <c r="A80" s="48"/>
      <c r="C80" s="23"/>
      <c r="D80" s="35"/>
      <c r="E80" s="55"/>
      <c r="F80" s="35"/>
      <c r="G80" s="68"/>
      <c r="H80" s="35"/>
      <c r="I80" s="35"/>
      <c r="J80" s="68"/>
      <c r="K80" s="35"/>
      <c r="L80" s="35"/>
      <c r="M80" s="68"/>
      <c r="N80" s="35"/>
      <c r="O80" s="35"/>
      <c r="P80" s="68"/>
    </row>
    <row r="81" spans="1:16" ht="15" customHeight="1" x14ac:dyDescent="0.2">
      <c r="A81" s="48"/>
      <c r="C81" s="23"/>
      <c r="D81" s="35"/>
      <c r="E81" s="55"/>
      <c r="F81" s="35"/>
      <c r="G81" s="68"/>
      <c r="H81" s="35"/>
      <c r="I81" s="35"/>
      <c r="J81" s="68"/>
      <c r="K81" s="35"/>
      <c r="L81" s="35"/>
      <c r="M81" s="68"/>
      <c r="N81" s="35"/>
      <c r="O81" s="35"/>
      <c r="P81" s="68"/>
    </row>
    <row r="82" spans="1:16" ht="15" customHeight="1" x14ac:dyDescent="0.2">
      <c r="A82" s="48"/>
      <c r="C82" s="23"/>
      <c r="D82" s="35"/>
      <c r="E82" s="55"/>
      <c r="F82" s="35"/>
      <c r="G82" s="68"/>
      <c r="H82" s="35"/>
      <c r="I82" s="35"/>
      <c r="J82" s="68"/>
      <c r="K82" s="35"/>
      <c r="L82" s="35"/>
      <c r="M82" s="68"/>
      <c r="N82" s="35"/>
      <c r="O82" s="35"/>
      <c r="P82" s="68"/>
    </row>
    <row r="83" spans="1:16" ht="15" customHeight="1" x14ac:dyDescent="0.2">
      <c r="A83" s="48"/>
      <c r="C83" s="23"/>
      <c r="D83" s="35"/>
      <c r="E83" s="55"/>
      <c r="F83" s="35"/>
      <c r="G83" s="68"/>
      <c r="H83" s="35"/>
      <c r="I83" s="35"/>
      <c r="J83" s="68"/>
      <c r="K83" s="35"/>
      <c r="L83" s="35"/>
      <c r="M83" s="68"/>
      <c r="N83" s="35"/>
      <c r="O83" s="35"/>
      <c r="P83" s="68"/>
    </row>
    <row r="84" spans="1:16" ht="15" customHeight="1" x14ac:dyDescent="0.2">
      <c r="A84" s="48"/>
      <c r="C84" s="23"/>
      <c r="D84" s="35"/>
      <c r="E84" s="55"/>
      <c r="F84" s="35"/>
      <c r="G84" s="68"/>
      <c r="H84" s="35"/>
      <c r="I84" s="35"/>
      <c r="J84" s="68"/>
      <c r="K84" s="35"/>
      <c r="L84" s="35"/>
      <c r="M84" s="68"/>
      <c r="N84" s="35"/>
      <c r="O84" s="35"/>
      <c r="P84" s="68"/>
    </row>
    <row r="85" spans="1:16" ht="15" customHeight="1" x14ac:dyDescent="0.2">
      <c r="A85" s="48"/>
      <c r="C85" s="23"/>
      <c r="D85" s="35"/>
      <c r="E85" s="55"/>
      <c r="F85" s="35"/>
      <c r="G85" s="68"/>
      <c r="H85" s="35"/>
      <c r="I85" s="35"/>
      <c r="J85" s="68"/>
      <c r="K85" s="35"/>
      <c r="L85" s="35"/>
      <c r="M85" s="68"/>
      <c r="N85" s="35"/>
      <c r="O85" s="35"/>
      <c r="P85" s="68"/>
    </row>
    <row r="86" spans="1:16" ht="15" customHeight="1" x14ac:dyDescent="0.2">
      <c r="A86" s="48"/>
      <c r="C86" s="23"/>
      <c r="D86" s="35"/>
      <c r="E86" s="55"/>
      <c r="F86" s="35"/>
      <c r="G86" s="68"/>
      <c r="H86" s="35"/>
      <c r="I86" s="35"/>
      <c r="J86" s="68"/>
      <c r="K86" s="35"/>
      <c r="L86" s="35"/>
      <c r="M86" s="68"/>
      <c r="N86" s="35"/>
      <c r="O86" s="35"/>
      <c r="P86" s="68"/>
    </row>
    <row r="87" spans="1:16" ht="15" customHeight="1" x14ac:dyDescent="0.2">
      <c r="A87" s="48"/>
      <c r="C87" s="23"/>
      <c r="D87" s="35"/>
      <c r="E87" s="55"/>
      <c r="F87" s="35"/>
      <c r="G87" s="68"/>
      <c r="H87" s="35"/>
      <c r="I87" s="35"/>
      <c r="J87" s="68"/>
      <c r="K87" s="35"/>
      <c r="L87" s="35"/>
      <c r="M87" s="68"/>
      <c r="N87" s="35"/>
      <c r="O87" s="35"/>
      <c r="P87" s="68"/>
    </row>
    <row r="88" spans="1:16" ht="15" customHeight="1" x14ac:dyDescent="0.2">
      <c r="A88" s="48"/>
      <c r="C88" s="23"/>
      <c r="D88" s="35"/>
      <c r="E88" s="55"/>
      <c r="F88" s="35"/>
      <c r="G88" s="68"/>
      <c r="H88" s="35"/>
      <c r="I88" s="35"/>
      <c r="J88" s="68"/>
      <c r="K88" s="35"/>
      <c r="L88" s="35"/>
      <c r="M88" s="68"/>
      <c r="N88" s="35"/>
      <c r="O88" s="35"/>
      <c r="P88" s="68"/>
    </row>
    <row r="89" spans="1:16" ht="15" customHeight="1" x14ac:dyDescent="0.2">
      <c r="A89" s="48"/>
      <c r="C89" s="23"/>
      <c r="D89" s="35"/>
      <c r="E89" s="55"/>
      <c r="F89" s="35"/>
      <c r="G89" s="68"/>
      <c r="H89" s="35"/>
      <c r="I89" s="35"/>
      <c r="J89" s="68"/>
      <c r="K89" s="35"/>
      <c r="L89" s="35"/>
      <c r="M89" s="68"/>
      <c r="N89" s="35"/>
      <c r="O89" s="35"/>
      <c r="P89" s="68"/>
    </row>
    <row r="90" spans="1:16" ht="15" customHeight="1" x14ac:dyDescent="0.2">
      <c r="A90" s="48"/>
      <c r="C90" s="23"/>
      <c r="D90" s="35"/>
      <c r="E90" s="55"/>
      <c r="F90" s="35"/>
      <c r="G90" s="68"/>
      <c r="H90" s="35"/>
      <c r="I90" s="35"/>
      <c r="J90" s="68"/>
      <c r="K90" s="35"/>
      <c r="L90" s="35"/>
      <c r="M90" s="68"/>
      <c r="N90" s="35"/>
      <c r="O90" s="35"/>
      <c r="P90" s="68"/>
    </row>
    <row r="91" spans="1:16" ht="15" customHeight="1" x14ac:dyDescent="0.2">
      <c r="A91" s="48"/>
      <c r="C91" s="23"/>
      <c r="D91" s="35"/>
      <c r="E91" s="55"/>
      <c r="F91" s="35"/>
      <c r="G91" s="68"/>
      <c r="H91" s="35"/>
      <c r="I91" s="35"/>
      <c r="J91" s="68"/>
      <c r="K91" s="35"/>
      <c r="L91" s="35"/>
      <c r="M91" s="68"/>
      <c r="N91" s="35"/>
      <c r="O91" s="35"/>
      <c r="P91" s="68"/>
    </row>
    <row r="92" spans="1:16" ht="15" customHeight="1" x14ac:dyDescent="0.2">
      <c r="A92" s="48"/>
      <c r="C92" s="23"/>
      <c r="D92" s="35"/>
      <c r="E92" s="55"/>
      <c r="F92" s="35"/>
      <c r="G92" s="68"/>
      <c r="H92" s="35"/>
      <c r="I92" s="35"/>
      <c r="J92" s="68"/>
      <c r="K92" s="35"/>
      <c r="L92" s="35"/>
      <c r="M92" s="68"/>
      <c r="N92" s="35"/>
      <c r="O92" s="35"/>
      <c r="P92" s="68"/>
    </row>
    <row r="93" spans="1:16" ht="15" customHeight="1" x14ac:dyDescent="0.2">
      <c r="A93" s="48"/>
      <c r="C93" s="23"/>
      <c r="D93" s="35"/>
      <c r="E93" s="55"/>
      <c r="F93" s="35"/>
      <c r="G93" s="68"/>
      <c r="H93" s="35"/>
      <c r="I93" s="35"/>
      <c r="J93" s="68"/>
      <c r="K93" s="35"/>
      <c r="L93" s="35"/>
      <c r="M93" s="68"/>
      <c r="N93" s="35"/>
      <c r="O93" s="35"/>
      <c r="P93" s="68"/>
    </row>
    <row r="94" spans="1:16" ht="15" customHeight="1" x14ac:dyDescent="0.2">
      <c r="A94" s="48"/>
      <c r="C94" s="23"/>
      <c r="D94" s="35"/>
      <c r="E94" s="55"/>
      <c r="F94" s="35"/>
      <c r="G94" s="68"/>
      <c r="H94" s="35"/>
      <c r="I94" s="35"/>
      <c r="J94" s="68"/>
      <c r="K94" s="35"/>
      <c r="L94" s="35"/>
      <c r="M94" s="68"/>
      <c r="N94" s="35"/>
      <c r="O94" s="35"/>
      <c r="P94" s="68"/>
    </row>
    <row r="95" spans="1:16" ht="15" customHeight="1" x14ac:dyDescent="0.2">
      <c r="A95" s="48"/>
      <c r="C95" s="23"/>
      <c r="D95" s="35"/>
      <c r="E95" s="55"/>
      <c r="F95" s="35"/>
      <c r="G95" s="68"/>
      <c r="H95" s="35"/>
      <c r="I95" s="35"/>
      <c r="J95" s="68"/>
      <c r="K95" s="35"/>
      <c r="L95" s="35"/>
      <c r="M95" s="68"/>
      <c r="N95" s="35"/>
      <c r="O95" s="35"/>
      <c r="P95" s="68"/>
    </row>
  </sheetData>
  <mergeCells count="19">
    <mergeCell ref="A2:P2"/>
    <mergeCell ref="A3:P3"/>
    <mergeCell ref="A6:A7"/>
    <mergeCell ref="B6:B7"/>
    <mergeCell ref="C6:C7"/>
    <mergeCell ref="D6:G6"/>
    <mergeCell ref="H6:J6"/>
    <mergeCell ref="K6:M6"/>
    <mergeCell ref="N6:P6"/>
    <mergeCell ref="A44:A55"/>
    <mergeCell ref="B44:B55"/>
    <mergeCell ref="A56:A67"/>
    <mergeCell ref="B56:B67"/>
    <mergeCell ref="A8:A19"/>
    <mergeCell ref="B8:B19"/>
    <mergeCell ref="A20:A31"/>
    <mergeCell ref="B20:B31"/>
    <mergeCell ref="A32:A43"/>
    <mergeCell ref="B32:B43"/>
  </mergeCells>
  <conditionalFormatting sqref="D8:D19">
    <cfRule type="cellIs" dxfId="310" priority="30" operator="notEqual">
      <formula>H8+K8+N8</formula>
    </cfRule>
  </conditionalFormatting>
  <conditionalFormatting sqref="D20:D30">
    <cfRule type="cellIs" dxfId="309" priority="29" operator="notEqual">
      <formula>H20+K20+N20</formula>
    </cfRule>
  </conditionalFormatting>
  <conditionalFormatting sqref="D32:D42">
    <cfRule type="cellIs" dxfId="308" priority="28" operator="notEqual">
      <formula>H32+K32+N32</formula>
    </cfRule>
  </conditionalFormatting>
  <conditionalFormatting sqref="D44:D54">
    <cfRule type="cellIs" dxfId="307" priority="27" operator="notEqual">
      <formula>H44+K44+N44</formula>
    </cfRule>
  </conditionalFormatting>
  <conditionalFormatting sqref="D56:D66">
    <cfRule type="cellIs" dxfId="306" priority="26" operator="notEqual">
      <formula>H56+K56+N56</formula>
    </cfRule>
  </conditionalFormatting>
  <conditionalFormatting sqref="D19">
    <cfRule type="cellIs" dxfId="305" priority="25" operator="notEqual">
      <formula>SUM(D8:D18)</formula>
    </cfRule>
  </conditionalFormatting>
  <conditionalFormatting sqref="D31">
    <cfRule type="cellIs" dxfId="304" priority="24" operator="notEqual">
      <formula>H31+K31+N31</formula>
    </cfRule>
  </conditionalFormatting>
  <conditionalFormatting sqref="D31">
    <cfRule type="cellIs" dxfId="303" priority="23" operator="notEqual">
      <formula>SUM(D20:D30)</formula>
    </cfRule>
  </conditionalFormatting>
  <conditionalFormatting sqref="D43">
    <cfRule type="cellIs" dxfId="302" priority="22" operator="notEqual">
      <formula>H43+K43+N43</formula>
    </cfRule>
  </conditionalFormatting>
  <conditionalFormatting sqref="D43">
    <cfRule type="cellIs" dxfId="301" priority="21" operator="notEqual">
      <formula>SUM(D32:D42)</formula>
    </cfRule>
  </conditionalFormatting>
  <conditionalFormatting sqref="D55">
    <cfRule type="cellIs" dxfId="300" priority="20" operator="notEqual">
      <formula>H55+K55+N55</formula>
    </cfRule>
  </conditionalFormatting>
  <conditionalFormatting sqref="D55">
    <cfRule type="cellIs" dxfId="299" priority="19" operator="notEqual">
      <formula>SUM(D44:D54)</formula>
    </cfRule>
  </conditionalFormatting>
  <conditionalFormatting sqref="D67">
    <cfRule type="cellIs" dxfId="298" priority="18" operator="notEqual">
      <formula>H67+K67+N67</formula>
    </cfRule>
  </conditionalFormatting>
  <conditionalFormatting sqref="D67">
    <cfRule type="cellIs" dxfId="297" priority="17" operator="notEqual">
      <formula>SUM(D56:D66)</formula>
    </cfRule>
  </conditionalFormatting>
  <conditionalFormatting sqref="H19">
    <cfRule type="cellIs" dxfId="296" priority="16" operator="notEqual">
      <formula>SUM(H8:H18)</formula>
    </cfRule>
  </conditionalFormatting>
  <conditionalFormatting sqref="K19">
    <cfRule type="cellIs" dxfId="295" priority="15" operator="notEqual">
      <formula>SUM(K8:K18)</formula>
    </cfRule>
  </conditionalFormatting>
  <conditionalFormatting sqref="N19">
    <cfRule type="cellIs" dxfId="294" priority="14" operator="notEqual">
      <formula>SUM(N8:N18)</formula>
    </cfRule>
  </conditionalFormatting>
  <conditionalFormatting sqref="H31">
    <cfRule type="cellIs" dxfId="293" priority="13" operator="notEqual">
      <formula>SUM(H20:H30)</formula>
    </cfRule>
  </conditionalFormatting>
  <conditionalFormatting sqref="K31">
    <cfRule type="cellIs" dxfId="292" priority="12" operator="notEqual">
      <formula>SUM(K20:K30)</formula>
    </cfRule>
  </conditionalFormatting>
  <conditionalFormatting sqref="N31">
    <cfRule type="cellIs" dxfId="291" priority="11" operator="notEqual">
      <formula>SUM(N20:N30)</formula>
    </cfRule>
  </conditionalFormatting>
  <conditionalFormatting sqref="H43">
    <cfRule type="cellIs" dxfId="290" priority="10" operator="notEqual">
      <formula>SUM(H32:H42)</formula>
    </cfRule>
  </conditionalFormatting>
  <conditionalFormatting sqref="K43">
    <cfRule type="cellIs" dxfId="289" priority="9" operator="notEqual">
      <formula>SUM(K32:K42)</formula>
    </cfRule>
  </conditionalFormatting>
  <conditionalFormatting sqref="N43">
    <cfRule type="cellIs" dxfId="288" priority="8" operator="notEqual">
      <formula>SUM(N32:N42)</formula>
    </cfRule>
  </conditionalFormatting>
  <conditionalFormatting sqref="H55">
    <cfRule type="cellIs" dxfId="287" priority="7" operator="notEqual">
      <formula>SUM(H44:H54)</formula>
    </cfRule>
  </conditionalFormatting>
  <conditionalFormatting sqref="K55">
    <cfRule type="cellIs" dxfId="286" priority="6" operator="notEqual">
      <formula>SUM(K44:K54)</formula>
    </cfRule>
  </conditionalFormatting>
  <conditionalFormatting sqref="N55">
    <cfRule type="cellIs" dxfId="285" priority="5" operator="notEqual">
      <formula>SUM(N44:N54)</formula>
    </cfRule>
  </conditionalFormatting>
  <conditionalFormatting sqref="H67">
    <cfRule type="cellIs" dxfId="284" priority="4" operator="notEqual">
      <formula>SUM(H56:H66)</formula>
    </cfRule>
  </conditionalFormatting>
  <conditionalFormatting sqref="K67">
    <cfRule type="cellIs" dxfId="283" priority="3" operator="notEqual">
      <formula>SUM(K56:K66)</formula>
    </cfRule>
  </conditionalFormatting>
  <conditionalFormatting sqref="N67">
    <cfRule type="cellIs" dxfId="282" priority="2" operator="notEqual">
      <formula>SUM(N56:N66)</formula>
    </cfRule>
  </conditionalFormatting>
  <conditionalFormatting sqref="D32:D43">
    <cfRule type="cellIs" dxfId="281" priority="1" operator="notEqual">
      <formula>D20-D8</formula>
    </cfRule>
  </conditionalFormatting>
  <printOptions horizontalCentered="1"/>
  <pageMargins left="0.31496062992125984" right="0.31496062992125984" top="0.74803149606299213" bottom="0.74803149606299213" header="0.31496062992125984" footer="0.31496062992125984"/>
  <pageSetup scale="66" fitToHeight="0" orientation="landscape" r:id="rId1"/>
  <rowBreaks count="1" manualBreakCount="1">
    <brk id="43" max="15" man="1"/>
  </row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P95"/>
  <sheetViews>
    <sheetView zoomScaleNormal="100" workbookViewId="0">
      <pane xSplit="2" ySplit="7" topLeftCell="C8" activePane="bottomRight" state="frozen"/>
      <selection pane="topRight" activeCell="C1" sqref="C1"/>
      <selection pane="bottomLeft" activeCell="A9" sqref="A9"/>
      <selection pane="bottomRight" activeCell="C8" sqref="C8"/>
    </sheetView>
  </sheetViews>
  <sheetFormatPr baseColWidth="10" defaultColWidth="10.5" defaultRowHeight="15" customHeight="1" x14ac:dyDescent="0.2"/>
  <cols>
    <col min="1" max="1" width="5" style="3" customWidth="1"/>
    <col min="2" max="2" width="15.83203125" style="1" customWidth="1"/>
    <col min="3" max="3" width="15.6640625" style="80" customWidth="1"/>
    <col min="4" max="4" width="16.5" style="36" customWidth="1"/>
    <col min="5" max="5" width="12.33203125" style="49" customWidth="1"/>
    <col min="6" max="6" width="16.5" style="36" customWidth="1"/>
    <col min="7" max="7" width="16.5" style="62" customWidth="1"/>
    <col min="8" max="9" width="16.5" style="36" customWidth="1"/>
    <col min="10" max="10" width="16.5" style="62" customWidth="1"/>
    <col min="11" max="12" width="16.5" style="36" customWidth="1"/>
    <col min="13" max="13" width="16.5" style="62" customWidth="1"/>
    <col min="14" max="15" width="16.5" style="36" customWidth="1"/>
    <col min="16" max="16" width="16.5" style="62" customWidth="1"/>
    <col min="17" max="28" width="16.5" style="1" customWidth="1"/>
    <col min="29" max="16384" width="10.5" style="1"/>
  </cols>
  <sheetData>
    <row r="1" spans="1:16" ht="15" customHeight="1" x14ac:dyDescent="0.2">
      <c r="B1" s="42"/>
    </row>
    <row r="2" spans="1:16" ht="24.6" customHeight="1" x14ac:dyDescent="0.2">
      <c r="A2" s="116" t="s">
        <v>70</v>
      </c>
      <c r="B2" s="116"/>
      <c r="C2" s="116"/>
      <c r="D2" s="116"/>
      <c r="E2" s="116"/>
      <c r="F2" s="116"/>
      <c r="G2" s="116"/>
      <c r="H2" s="116"/>
      <c r="I2" s="116"/>
      <c r="J2" s="116"/>
      <c r="K2" s="116"/>
      <c r="L2" s="116"/>
      <c r="M2" s="116"/>
      <c r="N2" s="116"/>
      <c r="O2" s="116"/>
      <c r="P2" s="116"/>
    </row>
    <row r="3" spans="1:16" s="21" customFormat="1" ht="15" customHeight="1" x14ac:dyDescent="0.2">
      <c r="A3" s="117" t="str">
        <f>+Notas!C6</f>
        <v>FEBRERO 2024 Y FEBRERO 2025</v>
      </c>
      <c r="B3" s="117"/>
      <c r="C3" s="117"/>
      <c r="D3" s="117"/>
      <c r="E3" s="117"/>
      <c r="F3" s="117"/>
      <c r="G3" s="117"/>
      <c r="H3" s="117"/>
      <c r="I3" s="117"/>
      <c r="J3" s="117"/>
      <c r="K3" s="117"/>
      <c r="L3" s="117"/>
      <c r="M3" s="117"/>
      <c r="N3" s="117"/>
      <c r="O3" s="117"/>
      <c r="P3" s="117"/>
    </row>
    <row r="4" spans="1:16" ht="15" customHeight="1" x14ac:dyDescent="0.2">
      <c r="A4" s="34"/>
      <c r="B4" s="34"/>
      <c r="C4" s="40"/>
      <c r="D4" s="57"/>
      <c r="E4" s="50"/>
      <c r="F4" s="57"/>
      <c r="G4" s="63"/>
      <c r="H4" s="57"/>
      <c r="I4" s="57"/>
      <c r="J4" s="63"/>
      <c r="K4" s="57"/>
      <c r="L4" s="57"/>
      <c r="M4" s="63"/>
      <c r="N4" s="57"/>
      <c r="O4" s="57"/>
      <c r="P4" s="63"/>
    </row>
    <row r="5" spans="1:16" ht="15" customHeight="1" x14ac:dyDescent="0.2">
      <c r="A5" s="20"/>
      <c r="B5" s="20"/>
      <c r="C5" s="20"/>
      <c r="D5" s="58"/>
      <c r="E5" s="51"/>
      <c r="F5" s="58"/>
      <c r="G5" s="64"/>
      <c r="H5" s="58"/>
      <c r="I5" s="58"/>
      <c r="J5" s="64"/>
      <c r="K5" s="58"/>
      <c r="L5" s="58"/>
      <c r="M5" s="64"/>
      <c r="N5" s="58"/>
      <c r="O5" s="58"/>
      <c r="P5" s="64"/>
    </row>
    <row r="6" spans="1:16" ht="21.6" customHeight="1" x14ac:dyDescent="0.2">
      <c r="A6" s="118" t="s">
        <v>5</v>
      </c>
      <c r="B6" s="118" t="s">
        <v>35</v>
      </c>
      <c r="C6" s="120" t="s">
        <v>36</v>
      </c>
      <c r="D6" s="122" t="s">
        <v>37</v>
      </c>
      <c r="E6" s="122"/>
      <c r="F6" s="122"/>
      <c r="G6" s="122"/>
      <c r="H6" s="123" t="s">
        <v>42</v>
      </c>
      <c r="I6" s="122"/>
      <c r="J6" s="124"/>
      <c r="K6" s="122" t="s">
        <v>43</v>
      </c>
      <c r="L6" s="122"/>
      <c r="M6" s="122"/>
      <c r="N6" s="123" t="s">
        <v>44</v>
      </c>
      <c r="O6" s="122"/>
      <c r="P6" s="124"/>
    </row>
    <row r="7" spans="1:16" s="2" customFormat="1" ht="42" x14ac:dyDescent="0.2">
      <c r="A7" s="119"/>
      <c r="B7" s="119"/>
      <c r="C7" s="121"/>
      <c r="D7" s="71" t="s">
        <v>38</v>
      </c>
      <c r="E7" s="52" t="s">
        <v>39</v>
      </c>
      <c r="F7" s="59" t="s">
        <v>40</v>
      </c>
      <c r="G7" s="65" t="s">
        <v>41</v>
      </c>
      <c r="H7" s="72" t="s">
        <v>38</v>
      </c>
      <c r="I7" s="59" t="s">
        <v>40</v>
      </c>
      <c r="J7" s="73" t="s">
        <v>41</v>
      </c>
      <c r="K7" s="71" t="s">
        <v>38</v>
      </c>
      <c r="L7" s="59" t="s">
        <v>40</v>
      </c>
      <c r="M7" s="65" t="s">
        <v>41</v>
      </c>
      <c r="N7" s="72" t="s">
        <v>38</v>
      </c>
      <c r="O7" s="59" t="s">
        <v>40</v>
      </c>
      <c r="P7" s="73" t="s">
        <v>41</v>
      </c>
    </row>
    <row r="8" spans="1:16" ht="15" customHeight="1" x14ac:dyDescent="0.2">
      <c r="A8" s="110">
        <v>1</v>
      </c>
      <c r="B8" s="113" t="s">
        <v>45</v>
      </c>
      <c r="C8" s="84" t="s">
        <v>46</v>
      </c>
      <c r="D8" s="44">
        <v>11</v>
      </c>
      <c r="E8" s="53">
        <v>0.117021</v>
      </c>
      <c r="F8" s="44">
        <v>34797.961155999998</v>
      </c>
      <c r="G8" s="66">
        <v>0.272727</v>
      </c>
      <c r="H8" s="43">
        <v>6</v>
      </c>
      <c r="I8" s="44">
        <v>39965.066458000001</v>
      </c>
      <c r="J8" s="74">
        <v>0</v>
      </c>
      <c r="K8" s="44">
        <v>5</v>
      </c>
      <c r="L8" s="44">
        <v>28597.434793</v>
      </c>
      <c r="M8" s="66">
        <v>0.6</v>
      </c>
      <c r="N8" s="43">
        <v>0</v>
      </c>
      <c r="O8" s="44">
        <v>0</v>
      </c>
      <c r="P8" s="74">
        <v>0</v>
      </c>
    </row>
    <row r="9" spans="1:16" ht="15" customHeight="1" x14ac:dyDescent="0.2">
      <c r="A9" s="111"/>
      <c r="B9" s="114"/>
      <c r="C9" s="84" t="s">
        <v>47</v>
      </c>
      <c r="D9" s="44">
        <v>92</v>
      </c>
      <c r="E9" s="53">
        <v>0.30976399999999998</v>
      </c>
      <c r="F9" s="44">
        <v>99039.193025999994</v>
      </c>
      <c r="G9" s="66">
        <v>4.3478000000000003E-2</v>
      </c>
      <c r="H9" s="43">
        <v>20</v>
      </c>
      <c r="I9" s="44">
        <v>126206.66364300001</v>
      </c>
      <c r="J9" s="74">
        <v>0.15</v>
      </c>
      <c r="K9" s="44">
        <v>72</v>
      </c>
      <c r="L9" s="44">
        <v>91492.673410000003</v>
      </c>
      <c r="M9" s="66">
        <v>1.3889E-2</v>
      </c>
      <c r="N9" s="43">
        <v>0</v>
      </c>
      <c r="O9" s="44">
        <v>0</v>
      </c>
      <c r="P9" s="74">
        <v>0</v>
      </c>
    </row>
    <row r="10" spans="1:16" ht="15" customHeight="1" x14ac:dyDescent="0.2">
      <c r="A10" s="111"/>
      <c r="B10" s="114"/>
      <c r="C10" s="84" t="s">
        <v>48</v>
      </c>
      <c r="D10" s="44">
        <v>752</v>
      </c>
      <c r="E10" s="53">
        <v>0.21634100000000001</v>
      </c>
      <c r="F10" s="44">
        <v>114086.584905</v>
      </c>
      <c r="G10" s="66">
        <v>0.13430900000000001</v>
      </c>
      <c r="H10" s="43">
        <v>253</v>
      </c>
      <c r="I10" s="44">
        <v>129475.94407500001</v>
      </c>
      <c r="J10" s="74">
        <v>0.245059</v>
      </c>
      <c r="K10" s="44">
        <v>499</v>
      </c>
      <c r="L10" s="44">
        <v>106283.963923</v>
      </c>
      <c r="M10" s="66">
        <v>7.8156000000000003E-2</v>
      </c>
      <c r="N10" s="43">
        <v>0</v>
      </c>
      <c r="O10" s="44">
        <v>0</v>
      </c>
      <c r="P10" s="74">
        <v>0</v>
      </c>
    </row>
    <row r="11" spans="1:16" ht="15" customHeight="1" x14ac:dyDescent="0.2">
      <c r="A11" s="111"/>
      <c r="B11" s="114"/>
      <c r="C11" s="84" t="s">
        <v>49</v>
      </c>
      <c r="D11" s="44">
        <v>1624</v>
      </c>
      <c r="E11" s="53">
        <v>0.15237400000000001</v>
      </c>
      <c r="F11" s="44">
        <v>123415.077584</v>
      </c>
      <c r="G11" s="66">
        <v>0.23460600000000001</v>
      </c>
      <c r="H11" s="43">
        <v>567</v>
      </c>
      <c r="I11" s="44">
        <v>143375.19310500001</v>
      </c>
      <c r="J11" s="74">
        <v>0.379189</v>
      </c>
      <c r="K11" s="44">
        <v>1057</v>
      </c>
      <c r="L11" s="44">
        <v>112707.99574899999</v>
      </c>
      <c r="M11" s="66">
        <v>0.15704799999999999</v>
      </c>
      <c r="N11" s="43">
        <v>0</v>
      </c>
      <c r="O11" s="44">
        <v>0</v>
      </c>
      <c r="P11" s="74">
        <v>0</v>
      </c>
    </row>
    <row r="12" spans="1:16" ht="15" customHeight="1" x14ac:dyDescent="0.2">
      <c r="A12" s="111"/>
      <c r="B12" s="114"/>
      <c r="C12" s="84" t="s">
        <v>50</v>
      </c>
      <c r="D12" s="44">
        <v>1683</v>
      </c>
      <c r="E12" s="53">
        <v>0.121701</v>
      </c>
      <c r="F12" s="44">
        <v>143799.292086</v>
      </c>
      <c r="G12" s="66">
        <v>0.42424200000000001</v>
      </c>
      <c r="H12" s="43">
        <v>541</v>
      </c>
      <c r="I12" s="44">
        <v>168713.53268900001</v>
      </c>
      <c r="J12" s="74">
        <v>0.58595200000000003</v>
      </c>
      <c r="K12" s="44">
        <v>1142</v>
      </c>
      <c r="L12" s="44">
        <v>131996.66146800001</v>
      </c>
      <c r="M12" s="66">
        <v>0.347636</v>
      </c>
      <c r="N12" s="43">
        <v>0</v>
      </c>
      <c r="O12" s="44">
        <v>0</v>
      </c>
      <c r="P12" s="74">
        <v>0</v>
      </c>
    </row>
    <row r="13" spans="1:16" ht="15" customHeight="1" x14ac:dyDescent="0.2">
      <c r="A13" s="111"/>
      <c r="B13" s="114"/>
      <c r="C13" s="84" t="s">
        <v>51</v>
      </c>
      <c r="D13" s="44">
        <v>1324</v>
      </c>
      <c r="E13" s="53">
        <v>9.8446000000000006E-2</v>
      </c>
      <c r="F13" s="44">
        <v>163493.47080700001</v>
      </c>
      <c r="G13" s="66">
        <v>0.67598199999999997</v>
      </c>
      <c r="H13" s="43">
        <v>422</v>
      </c>
      <c r="I13" s="44">
        <v>182937.570741</v>
      </c>
      <c r="J13" s="74">
        <v>0.72511800000000004</v>
      </c>
      <c r="K13" s="44">
        <v>902</v>
      </c>
      <c r="L13" s="44">
        <v>154396.56374300001</v>
      </c>
      <c r="M13" s="66">
        <v>0.65299300000000005</v>
      </c>
      <c r="N13" s="43">
        <v>0</v>
      </c>
      <c r="O13" s="44">
        <v>0</v>
      </c>
      <c r="P13" s="74">
        <v>0</v>
      </c>
    </row>
    <row r="14" spans="1:16" s="3" customFormat="1" ht="15" customHeight="1" x14ac:dyDescent="0.2">
      <c r="A14" s="111"/>
      <c r="B14" s="114"/>
      <c r="C14" s="84" t="s">
        <v>52</v>
      </c>
      <c r="D14" s="35">
        <v>1057</v>
      </c>
      <c r="E14" s="55">
        <v>9.5036999999999996E-2</v>
      </c>
      <c r="F14" s="35">
        <v>173784.84027799999</v>
      </c>
      <c r="G14" s="68">
        <v>0.75496700000000005</v>
      </c>
      <c r="H14" s="43">
        <v>355</v>
      </c>
      <c r="I14" s="44">
        <v>183546.093437</v>
      </c>
      <c r="J14" s="74">
        <v>0.69295799999999996</v>
      </c>
      <c r="K14" s="35">
        <v>702</v>
      </c>
      <c r="L14" s="35">
        <v>168848.594022</v>
      </c>
      <c r="M14" s="68">
        <v>0.78632500000000005</v>
      </c>
      <c r="N14" s="43">
        <v>0</v>
      </c>
      <c r="O14" s="44">
        <v>0</v>
      </c>
      <c r="P14" s="74">
        <v>0</v>
      </c>
    </row>
    <row r="15" spans="1:16" ht="15" customHeight="1" x14ac:dyDescent="0.2">
      <c r="A15" s="111"/>
      <c r="B15" s="114"/>
      <c r="C15" s="84" t="s">
        <v>53</v>
      </c>
      <c r="D15" s="44">
        <v>736</v>
      </c>
      <c r="E15" s="53">
        <v>7.3534000000000002E-2</v>
      </c>
      <c r="F15" s="44">
        <v>175236.96010699999</v>
      </c>
      <c r="G15" s="66">
        <v>0.71603300000000003</v>
      </c>
      <c r="H15" s="43">
        <v>227</v>
      </c>
      <c r="I15" s="44">
        <v>173729.532423</v>
      </c>
      <c r="J15" s="74">
        <v>0.51101300000000005</v>
      </c>
      <c r="K15" s="44">
        <v>509</v>
      </c>
      <c r="L15" s="44">
        <v>175909.23139199999</v>
      </c>
      <c r="M15" s="66">
        <v>0.80746600000000002</v>
      </c>
      <c r="N15" s="43">
        <v>0</v>
      </c>
      <c r="O15" s="44">
        <v>0</v>
      </c>
      <c r="P15" s="74">
        <v>0</v>
      </c>
    </row>
    <row r="16" spans="1:16" ht="15" customHeight="1" x14ac:dyDescent="0.2">
      <c r="A16" s="111"/>
      <c r="B16" s="114"/>
      <c r="C16" s="84" t="s">
        <v>54</v>
      </c>
      <c r="D16" s="44">
        <v>605</v>
      </c>
      <c r="E16" s="53">
        <v>7.4718999999999994E-2</v>
      </c>
      <c r="F16" s="44">
        <v>181755.44535200001</v>
      </c>
      <c r="G16" s="66">
        <v>0.73057899999999998</v>
      </c>
      <c r="H16" s="43">
        <v>185</v>
      </c>
      <c r="I16" s="44">
        <v>178023.215559</v>
      </c>
      <c r="J16" s="74">
        <v>0.38918900000000001</v>
      </c>
      <c r="K16" s="44">
        <v>420</v>
      </c>
      <c r="L16" s="44">
        <v>183399.40371399999</v>
      </c>
      <c r="M16" s="66">
        <v>0.88095199999999996</v>
      </c>
      <c r="N16" s="43">
        <v>0</v>
      </c>
      <c r="O16" s="44">
        <v>0</v>
      </c>
      <c r="P16" s="74">
        <v>0</v>
      </c>
    </row>
    <row r="17" spans="1:16" ht="15" customHeight="1" x14ac:dyDescent="0.2">
      <c r="A17" s="111"/>
      <c r="B17" s="114"/>
      <c r="C17" s="84" t="s">
        <v>55</v>
      </c>
      <c r="D17" s="44">
        <v>591</v>
      </c>
      <c r="E17" s="53">
        <v>8.8579000000000005E-2</v>
      </c>
      <c r="F17" s="44">
        <v>188791.71430299999</v>
      </c>
      <c r="G17" s="66">
        <v>0.64297800000000005</v>
      </c>
      <c r="H17" s="43">
        <v>209</v>
      </c>
      <c r="I17" s="44">
        <v>172253.60860800001</v>
      </c>
      <c r="J17" s="74">
        <v>0.28229700000000002</v>
      </c>
      <c r="K17" s="44">
        <v>382</v>
      </c>
      <c r="L17" s="44">
        <v>197840.04961799999</v>
      </c>
      <c r="M17" s="66">
        <v>0.84031400000000001</v>
      </c>
      <c r="N17" s="43">
        <v>0</v>
      </c>
      <c r="O17" s="44">
        <v>0</v>
      </c>
      <c r="P17" s="74">
        <v>0</v>
      </c>
    </row>
    <row r="18" spans="1:16" s="3" customFormat="1" ht="15" customHeight="1" x14ac:dyDescent="0.2">
      <c r="A18" s="111"/>
      <c r="B18" s="114"/>
      <c r="C18" s="84" t="s">
        <v>56</v>
      </c>
      <c r="D18" s="35">
        <v>806</v>
      </c>
      <c r="E18" s="55">
        <v>6.9399000000000002E-2</v>
      </c>
      <c r="F18" s="35">
        <v>215378.533146</v>
      </c>
      <c r="G18" s="68">
        <v>0.43548399999999998</v>
      </c>
      <c r="H18" s="43">
        <v>282</v>
      </c>
      <c r="I18" s="44">
        <v>178371.25351800001</v>
      </c>
      <c r="J18" s="74">
        <v>0.117021</v>
      </c>
      <c r="K18" s="35">
        <v>524</v>
      </c>
      <c r="L18" s="35">
        <v>235294.66454900001</v>
      </c>
      <c r="M18" s="68">
        <v>0.60687000000000002</v>
      </c>
      <c r="N18" s="43">
        <v>0</v>
      </c>
      <c r="O18" s="44">
        <v>0</v>
      </c>
      <c r="P18" s="74">
        <v>0</v>
      </c>
    </row>
    <row r="19" spans="1:16" s="3" customFormat="1" ht="15" customHeight="1" x14ac:dyDescent="0.2">
      <c r="A19" s="112"/>
      <c r="B19" s="115"/>
      <c r="C19" s="85" t="s">
        <v>9</v>
      </c>
      <c r="D19" s="46">
        <v>9281</v>
      </c>
      <c r="E19" s="54">
        <v>0.103911</v>
      </c>
      <c r="F19" s="46">
        <v>157525.17715999999</v>
      </c>
      <c r="G19" s="67">
        <v>0.49520500000000001</v>
      </c>
      <c r="H19" s="87">
        <v>3067</v>
      </c>
      <c r="I19" s="46">
        <v>165999.41560199999</v>
      </c>
      <c r="J19" s="75">
        <v>0.46592800000000001</v>
      </c>
      <c r="K19" s="46">
        <v>6214</v>
      </c>
      <c r="L19" s="46">
        <v>153342.60727000001</v>
      </c>
      <c r="M19" s="67">
        <v>0.509656</v>
      </c>
      <c r="N19" s="87">
        <v>0</v>
      </c>
      <c r="O19" s="46">
        <v>0</v>
      </c>
      <c r="P19" s="75">
        <v>0</v>
      </c>
    </row>
    <row r="20" spans="1:16" ht="15" customHeight="1" x14ac:dyDescent="0.2">
      <c r="A20" s="110">
        <v>2</v>
      </c>
      <c r="B20" s="113" t="s">
        <v>57</v>
      </c>
      <c r="C20" s="84" t="s">
        <v>46</v>
      </c>
      <c r="D20" s="44">
        <v>35</v>
      </c>
      <c r="E20" s="53">
        <v>0.37234</v>
      </c>
      <c r="F20" s="44">
        <v>70964.171428999995</v>
      </c>
      <c r="G20" s="66">
        <v>0.2</v>
      </c>
      <c r="H20" s="43">
        <v>18</v>
      </c>
      <c r="I20" s="44">
        <v>57499.611110999998</v>
      </c>
      <c r="J20" s="74">
        <v>0.27777800000000002</v>
      </c>
      <c r="K20" s="44">
        <v>17</v>
      </c>
      <c r="L20" s="44">
        <v>85220.764706000002</v>
      </c>
      <c r="M20" s="66">
        <v>0.117647</v>
      </c>
      <c r="N20" s="43">
        <v>0</v>
      </c>
      <c r="O20" s="44">
        <v>0</v>
      </c>
      <c r="P20" s="74">
        <v>0</v>
      </c>
    </row>
    <row r="21" spans="1:16" ht="15" customHeight="1" x14ac:dyDescent="0.2">
      <c r="A21" s="111"/>
      <c r="B21" s="114"/>
      <c r="C21" s="84" t="s">
        <v>47</v>
      </c>
      <c r="D21" s="44">
        <v>86</v>
      </c>
      <c r="E21" s="53">
        <v>0.28956199999999999</v>
      </c>
      <c r="F21" s="44">
        <v>132417.244186</v>
      </c>
      <c r="G21" s="66">
        <v>6.9766999999999996E-2</v>
      </c>
      <c r="H21" s="43">
        <v>32</v>
      </c>
      <c r="I21" s="44">
        <v>119630.5625</v>
      </c>
      <c r="J21" s="74">
        <v>0</v>
      </c>
      <c r="K21" s="44">
        <v>54</v>
      </c>
      <c r="L21" s="44">
        <v>139994.537037</v>
      </c>
      <c r="M21" s="66">
        <v>0.111111</v>
      </c>
      <c r="N21" s="43">
        <v>0</v>
      </c>
      <c r="O21" s="44">
        <v>0</v>
      </c>
      <c r="P21" s="74">
        <v>0</v>
      </c>
    </row>
    <row r="22" spans="1:16" ht="15" customHeight="1" x14ac:dyDescent="0.2">
      <c r="A22" s="111"/>
      <c r="B22" s="114"/>
      <c r="C22" s="84" t="s">
        <v>48</v>
      </c>
      <c r="D22" s="44">
        <v>664</v>
      </c>
      <c r="E22" s="53">
        <v>0.191024</v>
      </c>
      <c r="F22" s="44">
        <v>152019.34036100001</v>
      </c>
      <c r="G22" s="66">
        <v>5.5723000000000002E-2</v>
      </c>
      <c r="H22" s="43">
        <v>294</v>
      </c>
      <c r="I22" s="44">
        <v>160142.676871</v>
      </c>
      <c r="J22" s="74">
        <v>6.8027000000000004E-2</v>
      </c>
      <c r="K22" s="44">
        <v>370</v>
      </c>
      <c r="L22" s="44">
        <v>145564.58108100001</v>
      </c>
      <c r="M22" s="66">
        <v>4.5946000000000001E-2</v>
      </c>
      <c r="N22" s="43">
        <v>0</v>
      </c>
      <c r="O22" s="44">
        <v>0</v>
      </c>
      <c r="P22" s="74">
        <v>0</v>
      </c>
    </row>
    <row r="23" spans="1:16" ht="15" customHeight="1" x14ac:dyDescent="0.2">
      <c r="A23" s="111"/>
      <c r="B23" s="114"/>
      <c r="C23" s="84" t="s">
        <v>49</v>
      </c>
      <c r="D23" s="44">
        <v>489</v>
      </c>
      <c r="E23" s="53">
        <v>4.5880999999999998E-2</v>
      </c>
      <c r="F23" s="44">
        <v>157651.768916</v>
      </c>
      <c r="G23" s="66">
        <v>0.137014</v>
      </c>
      <c r="H23" s="43">
        <v>168</v>
      </c>
      <c r="I23" s="44">
        <v>161984.160714</v>
      </c>
      <c r="J23" s="74">
        <v>0.18452399999999999</v>
      </c>
      <c r="K23" s="44">
        <v>321</v>
      </c>
      <c r="L23" s="44">
        <v>155384.34891</v>
      </c>
      <c r="M23" s="66">
        <v>0.11215</v>
      </c>
      <c r="N23" s="43">
        <v>0</v>
      </c>
      <c r="O23" s="44">
        <v>0</v>
      </c>
      <c r="P23" s="74">
        <v>0</v>
      </c>
    </row>
    <row r="24" spans="1:16" ht="15" customHeight="1" x14ac:dyDescent="0.2">
      <c r="A24" s="111"/>
      <c r="B24" s="114"/>
      <c r="C24" s="84" t="s">
        <v>50</v>
      </c>
      <c r="D24" s="44">
        <v>296</v>
      </c>
      <c r="E24" s="53">
        <v>2.1403999999999999E-2</v>
      </c>
      <c r="F24" s="44">
        <v>185032.42229700001</v>
      </c>
      <c r="G24" s="66">
        <v>0.27364899999999998</v>
      </c>
      <c r="H24" s="43">
        <v>99</v>
      </c>
      <c r="I24" s="44">
        <v>199218.36363599999</v>
      </c>
      <c r="J24" s="74">
        <v>0.39393899999999998</v>
      </c>
      <c r="K24" s="44">
        <v>197</v>
      </c>
      <c r="L24" s="44">
        <v>177903.44670100001</v>
      </c>
      <c r="M24" s="66">
        <v>0.213198</v>
      </c>
      <c r="N24" s="43">
        <v>0</v>
      </c>
      <c r="O24" s="44">
        <v>0</v>
      </c>
      <c r="P24" s="74">
        <v>0</v>
      </c>
    </row>
    <row r="25" spans="1:16" ht="15" customHeight="1" x14ac:dyDescent="0.2">
      <c r="A25" s="111"/>
      <c r="B25" s="114"/>
      <c r="C25" s="84" t="s">
        <v>51</v>
      </c>
      <c r="D25" s="44">
        <v>237</v>
      </c>
      <c r="E25" s="53">
        <v>1.7621999999999999E-2</v>
      </c>
      <c r="F25" s="44">
        <v>192821.86497900001</v>
      </c>
      <c r="G25" s="66">
        <v>0.29113899999999998</v>
      </c>
      <c r="H25" s="43">
        <v>80</v>
      </c>
      <c r="I25" s="44">
        <v>195001.5625</v>
      </c>
      <c r="J25" s="74">
        <v>0.17499999999999999</v>
      </c>
      <c r="K25" s="44">
        <v>157</v>
      </c>
      <c r="L25" s="44">
        <v>191711.19108300001</v>
      </c>
      <c r="M25" s="66">
        <v>0.35031800000000002</v>
      </c>
      <c r="N25" s="43">
        <v>0</v>
      </c>
      <c r="O25" s="44">
        <v>0</v>
      </c>
      <c r="P25" s="74">
        <v>0</v>
      </c>
    </row>
    <row r="26" spans="1:16" s="3" customFormat="1" ht="15" customHeight="1" x14ac:dyDescent="0.2">
      <c r="A26" s="111"/>
      <c r="B26" s="114"/>
      <c r="C26" s="84" t="s">
        <v>52</v>
      </c>
      <c r="D26" s="35">
        <v>153</v>
      </c>
      <c r="E26" s="55">
        <v>1.3757E-2</v>
      </c>
      <c r="F26" s="35">
        <v>203737.477124</v>
      </c>
      <c r="G26" s="68">
        <v>0.42483700000000002</v>
      </c>
      <c r="H26" s="43">
        <v>59</v>
      </c>
      <c r="I26" s="44">
        <v>205036.77966100001</v>
      </c>
      <c r="J26" s="74">
        <v>0.37288100000000002</v>
      </c>
      <c r="K26" s="35">
        <v>94</v>
      </c>
      <c r="L26" s="35">
        <v>202921.95744699999</v>
      </c>
      <c r="M26" s="68">
        <v>0.45744699999999999</v>
      </c>
      <c r="N26" s="43">
        <v>0</v>
      </c>
      <c r="O26" s="44">
        <v>0</v>
      </c>
      <c r="P26" s="74">
        <v>0</v>
      </c>
    </row>
    <row r="27" spans="1:16" ht="15" customHeight="1" x14ac:dyDescent="0.2">
      <c r="A27" s="111"/>
      <c r="B27" s="114"/>
      <c r="C27" s="84" t="s">
        <v>53</v>
      </c>
      <c r="D27" s="44">
        <v>108</v>
      </c>
      <c r="E27" s="53">
        <v>1.0789999999999999E-2</v>
      </c>
      <c r="F27" s="44">
        <v>207892.60185199999</v>
      </c>
      <c r="G27" s="66">
        <v>0.47222199999999998</v>
      </c>
      <c r="H27" s="43">
        <v>27</v>
      </c>
      <c r="I27" s="44">
        <v>198436.37036999999</v>
      </c>
      <c r="J27" s="74">
        <v>0.51851899999999995</v>
      </c>
      <c r="K27" s="44">
        <v>81</v>
      </c>
      <c r="L27" s="44">
        <v>211044.67901200001</v>
      </c>
      <c r="M27" s="66">
        <v>0.45678999999999997</v>
      </c>
      <c r="N27" s="43">
        <v>0</v>
      </c>
      <c r="O27" s="44">
        <v>0</v>
      </c>
      <c r="P27" s="74">
        <v>0</v>
      </c>
    </row>
    <row r="28" spans="1:16" ht="15" customHeight="1" x14ac:dyDescent="0.2">
      <c r="A28" s="111"/>
      <c r="B28" s="114"/>
      <c r="C28" s="84" t="s">
        <v>54</v>
      </c>
      <c r="D28" s="44">
        <v>42</v>
      </c>
      <c r="E28" s="53">
        <v>5.1869999999999998E-3</v>
      </c>
      <c r="F28" s="44">
        <v>207297.142857</v>
      </c>
      <c r="G28" s="66">
        <v>0.40476200000000001</v>
      </c>
      <c r="H28" s="43">
        <v>13</v>
      </c>
      <c r="I28" s="44">
        <v>169489.692308</v>
      </c>
      <c r="J28" s="74">
        <v>0</v>
      </c>
      <c r="K28" s="44">
        <v>29</v>
      </c>
      <c r="L28" s="44">
        <v>224245.31034500001</v>
      </c>
      <c r="M28" s="66">
        <v>0.58620700000000003</v>
      </c>
      <c r="N28" s="43">
        <v>0</v>
      </c>
      <c r="O28" s="44">
        <v>0</v>
      </c>
      <c r="P28" s="74">
        <v>0</v>
      </c>
    </row>
    <row r="29" spans="1:16" ht="15" customHeight="1" x14ac:dyDescent="0.2">
      <c r="A29" s="111"/>
      <c r="B29" s="114"/>
      <c r="C29" s="84" t="s">
        <v>55</v>
      </c>
      <c r="D29" s="44">
        <v>23</v>
      </c>
      <c r="E29" s="53">
        <v>3.447E-3</v>
      </c>
      <c r="F29" s="44">
        <v>218366.17391300001</v>
      </c>
      <c r="G29" s="66">
        <v>0.34782600000000002</v>
      </c>
      <c r="H29" s="43">
        <v>12</v>
      </c>
      <c r="I29" s="44">
        <v>199312.16666700001</v>
      </c>
      <c r="J29" s="74">
        <v>0.33333299999999999</v>
      </c>
      <c r="K29" s="44">
        <v>11</v>
      </c>
      <c r="L29" s="44">
        <v>239152.36363599999</v>
      </c>
      <c r="M29" s="66">
        <v>0.36363600000000001</v>
      </c>
      <c r="N29" s="43">
        <v>0</v>
      </c>
      <c r="O29" s="44">
        <v>0</v>
      </c>
      <c r="P29" s="74">
        <v>0</v>
      </c>
    </row>
    <row r="30" spans="1:16" s="3" customFormat="1" ht="15" customHeight="1" x14ac:dyDescent="0.2">
      <c r="A30" s="111"/>
      <c r="B30" s="114"/>
      <c r="C30" s="84" t="s">
        <v>56</v>
      </c>
      <c r="D30" s="35">
        <v>45</v>
      </c>
      <c r="E30" s="55">
        <v>3.875E-3</v>
      </c>
      <c r="F30" s="35">
        <v>87852.311111000003</v>
      </c>
      <c r="G30" s="68">
        <v>4.4443999999999997E-2</v>
      </c>
      <c r="H30" s="43">
        <v>43</v>
      </c>
      <c r="I30" s="44">
        <v>81613.953487999999</v>
      </c>
      <c r="J30" s="74">
        <v>4.6511999999999998E-2</v>
      </c>
      <c r="K30" s="35">
        <v>2</v>
      </c>
      <c r="L30" s="35">
        <v>221977</v>
      </c>
      <c r="M30" s="68">
        <v>0</v>
      </c>
      <c r="N30" s="43">
        <v>0</v>
      </c>
      <c r="O30" s="44">
        <v>0</v>
      </c>
      <c r="P30" s="74">
        <v>0</v>
      </c>
    </row>
    <row r="31" spans="1:16" s="3" customFormat="1" ht="15" customHeight="1" x14ac:dyDescent="0.2">
      <c r="A31" s="112"/>
      <c r="B31" s="115"/>
      <c r="C31" s="85" t="s">
        <v>9</v>
      </c>
      <c r="D31" s="46">
        <v>2178</v>
      </c>
      <c r="E31" s="54">
        <v>2.4385E-2</v>
      </c>
      <c r="F31" s="46">
        <v>166978.44628100001</v>
      </c>
      <c r="G31" s="67">
        <v>0.188246</v>
      </c>
      <c r="H31" s="87">
        <v>845</v>
      </c>
      <c r="I31" s="46">
        <v>165728.59645000001</v>
      </c>
      <c r="J31" s="75">
        <v>0.178698</v>
      </c>
      <c r="K31" s="46">
        <v>1333</v>
      </c>
      <c r="L31" s="46">
        <v>167770.736684</v>
      </c>
      <c r="M31" s="67">
        <v>0.194299</v>
      </c>
      <c r="N31" s="87">
        <v>0</v>
      </c>
      <c r="O31" s="46">
        <v>0</v>
      </c>
      <c r="P31" s="75">
        <v>0</v>
      </c>
    </row>
    <row r="32" spans="1:16" ht="15" customHeight="1" x14ac:dyDescent="0.2">
      <c r="A32" s="110">
        <v>3</v>
      </c>
      <c r="B32" s="113" t="s">
        <v>58</v>
      </c>
      <c r="C32" s="84" t="s">
        <v>46</v>
      </c>
      <c r="D32" s="44">
        <v>24</v>
      </c>
      <c r="E32" s="44">
        <v>0</v>
      </c>
      <c r="F32" s="44">
        <v>36166.210272999997</v>
      </c>
      <c r="G32" s="66">
        <v>-7.2727E-2</v>
      </c>
      <c r="H32" s="43">
        <v>12</v>
      </c>
      <c r="I32" s="44">
        <v>17534.544653000001</v>
      </c>
      <c r="J32" s="74">
        <v>0.27777800000000002</v>
      </c>
      <c r="K32" s="44">
        <v>12</v>
      </c>
      <c r="L32" s="44">
        <v>56623.329913000001</v>
      </c>
      <c r="M32" s="66">
        <v>-0.48235299999999998</v>
      </c>
      <c r="N32" s="43">
        <v>0</v>
      </c>
      <c r="O32" s="44">
        <v>0</v>
      </c>
      <c r="P32" s="74">
        <v>0</v>
      </c>
    </row>
    <row r="33" spans="1:16" ht="15" customHeight="1" x14ac:dyDescent="0.2">
      <c r="A33" s="111"/>
      <c r="B33" s="114"/>
      <c r="C33" s="84" t="s">
        <v>47</v>
      </c>
      <c r="D33" s="44">
        <v>-6</v>
      </c>
      <c r="E33" s="44">
        <v>0</v>
      </c>
      <c r="F33" s="44">
        <v>33378.051160000003</v>
      </c>
      <c r="G33" s="66">
        <v>2.6289E-2</v>
      </c>
      <c r="H33" s="43">
        <v>12</v>
      </c>
      <c r="I33" s="44">
        <v>-6576.1011429999999</v>
      </c>
      <c r="J33" s="74">
        <v>-0.15</v>
      </c>
      <c r="K33" s="44">
        <v>-18</v>
      </c>
      <c r="L33" s="44">
        <v>48501.863626999999</v>
      </c>
      <c r="M33" s="66">
        <v>9.7222000000000003E-2</v>
      </c>
      <c r="N33" s="43">
        <v>0</v>
      </c>
      <c r="O33" s="44">
        <v>0</v>
      </c>
      <c r="P33" s="74">
        <v>0</v>
      </c>
    </row>
    <row r="34" spans="1:16" ht="15" customHeight="1" x14ac:dyDescent="0.2">
      <c r="A34" s="111"/>
      <c r="B34" s="114"/>
      <c r="C34" s="84" t="s">
        <v>48</v>
      </c>
      <c r="D34" s="44">
        <v>-88</v>
      </c>
      <c r="E34" s="44">
        <v>0</v>
      </c>
      <c r="F34" s="44">
        <v>37932.755455999999</v>
      </c>
      <c r="G34" s="66">
        <v>-7.8586000000000003E-2</v>
      </c>
      <c r="H34" s="43">
        <v>41</v>
      </c>
      <c r="I34" s="44">
        <v>30666.732795</v>
      </c>
      <c r="J34" s="74">
        <v>-0.17703199999999999</v>
      </c>
      <c r="K34" s="44">
        <v>-129</v>
      </c>
      <c r="L34" s="44">
        <v>39280.617158000001</v>
      </c>
      <c r="M34" s="66">
        <v>-3.2210000000000003E-2</v>
      </c>
      <c r="N34" s="43">
        <v>0</v>
      </c>
      <c r="O34" s="44">
        <v>0</v>
      </c>
      <c r="P34" s="74">
        <v>0</v>
      </c>
    </row>
    <row r="35" spans="1:16" ht="15" customHeight="1" x14ac:dyDescent="0.2">
      <c r="A35" s="111"/>
      <c r="B35" s="114"/>
      <c r="C35" s="84" t="s">
        <v>49</v>
      </c>
      <c r="D35" s="44">
        <v>-1135</v>
      </c>
      <c r="E35" s="44">
        <v>0</v>
      </c>
      <c r="F35" s="44">
        <v>34236.691332000002</v>
      </c>
      <c r="G35" s="66">
        <v>-9.7591999999999998E-2</v>
      </c>
      <c r="H35" s="43">
        <v>-399</v>
      </c>
      <c r="I35" s="44">
        <v>18608.967608999999</v>
      </c>
      <c r="J35" s="74">
        <v>-0.194665</v>
      </c>
      <c r="K35" s="44">
        <v>-736</v>
      </c>
      <c r="L35" s="44">
        <v>42676.353160999999</v>
      </c>
      <c r="M35" s="66">
        <v>-4.4899000000000001E-2</v>
      </c>
      <c r="N35" s="43">
        <v>0</v>
      </c>
      <c r="O35" s="44">
        <v>0</v>
      </c>
      <c r="P35" s="74">
        <v>0</v>
      </c>
    </row>
    <row r="36" spans="1:16" ht="15" customHeight="1" x14ac:dyDescent="0.2">
      <c r="A36" s="111"/>
      <c r="B36" s="114"/>
      <c r="C36" s="84" t="s">
        <v>50</v>
      </c>
      <c r="D36" s="44">
        <v>-1387</v>
      </c>
      <c r="E36" s="44">
        <v>0</v>
      </c>
      <c r="F36" s="44">
        <v>41233.130211000003</v>
      </c>
      <c r="G36" s="66">
        <v>-0.15059400000000001</v>
      </c>
      <c r="H36" s="43">
        <v>-442</v>
      </c>
      <c r="I36" s="44">
        <v>30504.830946999999</v>
      </c>
      <c r="J36" s="74">
        <v>-0.19201299999999999</v>
      </c>
      <c r="K36" s="44">
        <v>-945</v>
      </c>
      <c r="L36" s="44">
        <v>45906.785233000002</v>
      </c>
      <c r="M36" s="66">
        <v>-0.134438</v>
      </c>
      <c r="N36" s="43">
        <v>0</v>
      </c>
      <c r="O36" s="44">
        <v>0</v>
      </c>
      <c r="P36" s="74">
        <v>0</v>
      </c>
    </row>
    <row r="37" spans="1:16" ht="15" customHeight="1" x14ac:dyDescent="0.2">
      <c r="A37" s="111"/>
      <c r="B37" s="114"/>
      <c r="C37" s="84" t="s">
        <v>51</v>
      </c>
      <c r="D37" s="44">
        <v>-1087</v>
      </c>
      <c r="E37" s="44">
        <v>0</v>
      </c>
      <c r="F37" s="44">
        <v>29328.394172</v>
      </c>
      <c r="G37" s="66">
        <v>-0.38484299999999999</v>
      </c>
      <c r="H37" s="43">
        <v>-342</v>
      </c>
      <c r="I37" s="44">
        <v>12063.991759</v>
      </c>
      <c r="J37" s="74">
        <v>-0.550118</v>
      </c>
      <c r="K37" s="44">
        <v>-745</v>
      </c>
      <c r="L37" s="44">
        <v>37314.627339999999</v>
      </c>
      <c r="M37" s="66">
        <v>-0.30267500000000003</v>
      </c>
      <c r="N37" s="43">
        <v>0</v>
      </c>
      <c r="O37" s="44">
        <v>0</v>
      </c>
      <c r="P37" s="74">
        <v>0</v>
      </c>
    </row>
    <row r="38" spans="1:16" s="3" customFormat="1" ht="15" customHeight="1" x14ac:dyDescent="0.2">
      <c r="A38" s="111"/>
      <c r="B38" s="114"/>
      <c r="C38" s="84" t="s">
        <v>52</v>
      </c>
      <c r="D38" s="35">
        <v>-904</v>
      </c>
      <c r="E38" s="35">
        <v>0</v>
      </c>
      <c r="F38" s="35">
        <v>29952.636846000001</v>
      </c>
      <c r="G38" s="68">
        <v>-0.33012999999999998</v>
      </c>
      <c r="H38" s="43">
        <v>-296</v>
      </c>
      <c r="I38" s="44">
        <v>21490.686224000001</v>
      </c>
      <c r="J38" s="74">
        <v>-0.32007600000000003</v>
      </c>
      <c r="K38" s="35">
        <v>-608</v>
      </c>
      <c r="L38" s="35">
        <v>34073.363425000003</v>
      </c>
      <c r="M38" s="68">
        <v>-0.328878</v>
      </c>
      <c r="N38" s="43">
        <v>0</v>
      </c>
      <c r="O38" s="44">
        <v>0</v>
      </c>
      <c r="P38" s="74">
        <v>0</v>
      </c>
    </row>
    <row r="39" spans="1:16" ht="15" customHeight="1" x14ac:dyDescent="0.2">
      <c r="A39" s="111"/>
      <c r="B39" s="114"/>
      <c r="C39" s="84" t="s">
        <v>53</v>
      </c>
      <c r="D39" s="44">
        <v>-628</v>
      </c>
      <c r="E39" s="44">
        <v>0</v>
      </c>
      <c r="F39" s="44">
        <v>32655.641745000001</v>
      </c>
      <c r="G39" s="66">
        <v>-0.24381</v>
      </c>
      <c r="H39" s="43">
        <v>-200</v>
      </c>
      <c r="I39" s="44">
        <v>24706.837947</v>
      </c>
      <c r="J39" s="74">
        <v>7.5050000000000004E-3</v>
      </c>
      <c r="K39" s="44">
        <v>-428</v>
      </c>
      <c r="L39" s="44">
        <v>35135.447620999999</v>
      </c>
      <c r="M39" s="66">
        <v>-0.35067500000000001</v>
      </c>
      <c r="N39" s="43">
        <v>0</v>
      </c>
      <c r="O39" s="44">
        <v>0</v>
      </c>
      <c r="P39" s="74">
        <v>0</v>
      </c>
    </row>
    <row r="40" spans="1:16" ht="15" customHeight="1" x14ac:dyDescent="0.2">
      <c r="A40" s="111"/>
      <c r="B40" s="114"/>
      <c r="C40" s="84" t="s">
        <v>54</v>
      </c>
      <c r="D40" s="44">
        <v>-563</v>
      </c>
      <c r="E40" s="44">
        <v>0</v>
      </c>
      <c r="F40" s="44">
        <v>25541.697505</v>
      </c>
      <c r="G40" s="66">
        <v>-0.32581700000000002</v>
      </c>
      <c r="H40" s="43">
        <v>-172</v>
      </c>
      <c r="I40" s="44">
        <v>-8533.5232510000005</v>
      </c>
      <c r="J40" s="74">
        <v>-0.38918900000000001</v>
      </c>
      <c r="K40" s="44">
        <v>-391</v>
      </c>
      <c r="L40" s="44">
        <v>40845.906630999998</v>
      </c>
      <c r="M40" s="66">
        <v>-0.29474499999999998</v>
      </c>
      <c r="N40" s="43">
        <v>0</v>
      </c>
      <c r="O40" s="44">
        <v>0</v>
      </c>
      <c r="P40" s="74">
        <v>0</v>
      </c>
    </row>
    <row r="41" spans="1:16" ht="15" customHeight="1" x14ac:dyDescent="0.2">
      <c r="A41" s="111"/>
      <c r="B41" s="114"/>
      <c r="C41" s="84" t="s">
        <v>55</v>
      </c>
      <c r="D41" s="44">
        <v>-568</v>
      </c>
      <c r="E41" s="44">
        <v>0</v>
      </c>
      <c r="F41" s="44">
        <v>29574.459610000002</v>
      </c>
      <c r="G41" s="66">
        <v>-0.29515200000000003</v>
      </c>
      <c r="H41" s="43">
        <v>-197</v>
      </c>
      <c r="I41" s="44">
        <v>27058.558058999999</v>
      </c>
      <c r="J41" s="74">
        <v>5.1036999999999999E-2</v>
      </c>
      <c r="K41" s="44">
        <v>-371</v>
      </c>
      <c r="L41" s="44">
        <v>41312.314017999997</v>
      </c>
      <c r="M41" s="66">
        <v>-0.47667799999999999</v>
      </c>
      <c r="N41" s="43">
        <v>0</v>
      </c>
      <c r="O41" s="44">
        <v>0</v>
      </c>
      <c r="P41" s="74">
        <v>0</v>
      </c>
    </row>
    <row r="42" spans="1:16" s="3" customFormat="1" ht="15" customHeight="1" x14ac:dyDescent="0.2">
      <c r="A42" s="111"/>
      <c r="B42" s="114"/>
      <c r="C42" s="84" t="s">
        <v>56</v>
      </c>
      <c r="D42" s="35">
        <v>-761</v>
      </c>
      <c r="E42" s="35">
        <v>0</v>
      </c>
      <c r="F42" s="35">
        <v>-127526.222035</v>
      </c>
      <c r="G42" s="68">
        <v>-0.39103900000000003</v>
      </c>
      <c r="H42" s="43">
        <v>-239</v>
      </c>
      <c r="I42" s="44">
        <v>-96757.300029999999</v>
      </c>
      <c r="J42" s="74">
        <v>-7.0510000000000003E-2</v>
      </c>
      <c r="K42" s="35">
        <v>-522</v>
      </c>
      <c r="L42" s="35">
        <v>-13317.664548999999</v>
      </c>
      <c r="M42" s="68">
        <v>-0.60687000000000002</v>
      </c>
      <c r="N42" s="43">
        <v>0</v>
      </c>
      <c r="O42" s="44">
        <v>0</v>
      </c>
      <c r="P42" s="74">
        <v>0</v>
      </c>
    </row>
    <row r="43" spans="1:16" s="3" customFormat="1" ht="15" customHeight="1" x14ac:dyDescent="0.2">
      <c r="A43" s="112"/>
      <c r="B43" s="115"/>
      <c r="C43" s="85" t="s">
        <v>9</v>
      </c>
      <c r="D43" s="46">
        <v>-7103</v>
      </c>
      <c r="E43" s="46">
        <v>0</v>
      </c>
      <c r="F43" s="46">
        <v>9453.2691209999994</v>
      </c>
      <c r="G43" s="67">
        <v>-0.30695899999999998</v>
      </c>
      <c r="H43" s="87">
        <v>-2222</v>
      </c>
      <c r="I43" s="46">
        <v>-270.81915199999997</v>
      </c>
      <c r="J43" s="75">
        <v>-0.28722900000000001</v>
      </c>
      <c r="K43" s="46">
        <v>-4881</v>
      </c>
      <c r="L43" s="46">
        <v>14428.129414000001</v>
      </c>
      <c r="M43" s="67">
        <v>-0.315357</v>
      </c>
      <c r="N43" s="87">
        <v>0</v>
      </c>
      <c r="O43" s="46">
        <v>0</v>
      </c>
      <c r="P43" s="75">
        <v>0</v>
      </c>
    </row>
    <row r="44" spans="1:16" ht="15" customHeight="1" x14ac:dyDescent="0.2">
      <c r="A44" s="110">
        <v>4</v>
      </c>
      <c r="B44" s="113" t="s">
        <v>59</v>
      </c>
      <c r="C44" s="84" t="s">
        <v>46</v>
      </c>
      <c r="D44" s="44">
        <v>0</v>
      </c>
      <c r="E44" s="53">
        <v>0</v>
      </c>
      <c r="F44" s="44">
        <v>0</v>
      </c>
      <c r="G44" s="66">
        <v>0</v>
      </c>
      <c r="H44" s="43">
        <v>0</v>
      </c>
      <c r="I44" s="44">
        <v>0</v>
      </c>
      <c r="J44" s="74">
        <v>0</v>
      </c>
      <c r="K44" s="44">
        <v>0</v>
      </c>
      <c r="L44" s="44">
        <v>0</v>
      </c>
      <c r="M44" s="66">
        <v>0</v>
      </c>
      <c r="N44" s="43">
        <v>0</v>
      </c>
      <c r="O44" s="44">
        <v>0</v>
      </c>
      <c r="P44" s="74">
        <v>0</v>
      </c>
    </row>
    <row r="45" spans="1:16" ht="15" customHeight="1" x14ac:dyDescent="0.2">
      <c r="A45" s="111"/>
      <c r="B45" s="114"/>
      <c r="C45" s="84" t="s">
        <v>47</v>
      </c>
      <c r="D45" s="44">
        <v>8</v>
      </c>
      <c r="E45" s="53">
        <v>2.6936000000000002E-2</v>
      </c>
      <c r="F45" s="44">
        <v>133424.125</v>
      </c>
      <c r="G45" s="66">
        <v>0</v>
      </c>
      <c r="H45" s="43">
        <v>2</v>
      </c>
      <c r="I45" s="44">
        <v>166819</v>
      </c>
      <c r="J45" s="74">
        <v>0</v>
      </c>
      <c r="K45" s="44">
        <v>6</v>
      </c>
      <c r="L45" s="44">
        <v>122292.5</v>
      </c>
      <c r="M45" s="66">
        <v>0</v>
      </c>
      <c r="N45" s="43">
        <v>0</v>
      </c>
      <c r="O45" s="44">
        <v>0</v>
      </c>
      <c r="P45" s="74">
        <v>0</v>
      </c>
    </row>
    <row r="46" spans="1:16" ht="15" customHeight="1" x14ac:dyDescent="0.2">
      <c r="A46" s="111"/>
      <c r="B46" s="114"/>
      <c r="C46" s="84" t="s">
        <v>48</v>
      </c>
      <c r="D46" s="44">
        <v>143</v>
      </c>
      <c r="E46" s="53">
        <v>4.1139000000000002E-2</v>
      </c>
      <c r="F46" s="44">
        <v>161410.188811</v>
      </c>
      <c r="G46" s="66">
        <v>4.8951000000000001E-2</v>
      </c>
      <c r="H46" s="43">
        <v>33</v>
      </c>
      <c r="I46" s="44">
        <v>158335.606061</v>
      </c>
      <c r="J46" s="74">
        <v>3.0303E-2</v>
      </c>
      <c r="K46" s="44">
        <v>110</v>
      </c>
      <c r="L46" s="44">
        <v>162332.56363600001</v>
      </c>
      <c r="M46" s="66">
        <v>5.4545000000000003E-2</v>
      </c>
      <c r="N46" s="43">
        <v>0</v>
      </c>
      <c r="O46" s="44">
        <v>0</v>
      </c>
      <c r="P46" s="74">
        <v>0</v>
      </c>
    </row>
    <row r="47" spans="1:16" ht="15" customHeight="1" x14ac:dyDescent="0.2">
      <c r="A47" s="111"/>
      <c r="B47" s="114"/>
      <c r="C47" s="84" t="s">
        <v>49</v>
      </c>
      <c r="D47" s="44">
        <v>541</v>
      </c>
      <c r="E47" s="53">
        <v>5.076E-2</v>
      </c>
      <c r="F47" s="44">
        <v>180832.528651</v>
      </c>
      <c r="G47" s="66">
        <v>0.24953800000000001</v>
      </c>
      <c r="H47" s="43">
        <v>162</v>
      </c>
      <c r="I47" s="44">
        <v>174267.012346</v>
      </c>
      <c r="J47" s="74">
        <v>0.22839499999999999</v>
      </c>
      <c r="K47" s="44">
        <v>379</v>
      </c>
      <c r="L47" s="44">
        <v>183638.89709799999</v>
      </c>
      <c r="M47" s="66">
        <v>0.258575</v>
      </c>
      <c r="N47" s="43">
        <v>0</v>
      </c>
      <c r="O47" s="44">
        <v>0</v>
      </c>
      <c r="P47" s="74">
        <v>0</v>
      </c>
    </row>
    <row r="48" spans="1:16" ht="15" customHeight="1" x14ac:dyDescent="0.2">
      <c r="A48" s="111"/>
      <c r="B48" s="114"/>
      <c r="C48" s="84" t="s">
        <v>50</v>
      </c>
      <c r="D48" s="44">
        <v>516</v>
      </c>
      <c r="E48" s="53">
        <v>3.7312999999999999E-2</v>
      </c>
      <c r="F48" s="44">
        <v>198342.91279100001</v>
      </c>
      <c r="G48" s="66">
        <v>0.41279100000000002</v>
      </c>
      <c r="H48" s="43">
        <v>146</v>
      </c>
      <c r="I48" s="44">
        <v>197233.472603</v>
      </c>
      <c r="J48" s="74">
        <v>0.43835600000000002</v>
      </c>
      <c r="K48" s="44">
        <v>370</v>
      </c>
      <c r="L48" s="44">
        <v>198780.691892</v>
      </c>
      <c r="M48" s="66">
        <v>0.40270299999999998</v>
      </c>
      <c r="N48" s="43">
        <v>0</v>
      </c>
      <c r="O48" s="44">
        <v>0</v>
      </c>
      <c r="P48" s="74">
        <v>0</v>
      </c>
    </row>
    <row r="49" spans="1:16" ht="15" customHeight="1" x14ac:dyDescent="0.2">
      <c r="A49" s="111"/>
      <c r="B49" s="114"/>
      <c r="C49" s="84" t="s">
        <v>51</v>
      </c>
      <c r="D49" s="44">
        <v>378</v>
      </c>
      <c r="E49" s="53">
        <v>2.8105999999999999E-2</v>
      </c>
      <c r="F49" s="44">
        <v>215593.61640200001</v>
      </c>
      <c r="G49" s="66">
        <v>0.640212</v>
      </c>
      <c r="H49" s="43">
        <v>86</v>
      </c>
      <c r="I49" s="44">
        <v>223447.76744200001</v>
      </c>
      <c r="J49" s="74">
        <v>0.75581399999999999</v>
      </c>
      <c r="K49" s="44">
        <v>292</v>
      </c>
      <c r="L49" s="44">
        <v>213280.407534</v>
      </c>
      <c r="M49" s="66">
        <v>0.60616400000000004</v>
      </c>
      <c r="N49" s="43">
        <v>0</v>
      </c>
      <c r="O49" s="44">
        <v>0</v>
      </c>
      <c r="P49" s="74">
        <v>0</v>
      </c>
    </row>
    <row r="50" spans="1:16" s="3" customFormat="1" ht="15" customHeight="1" x14ac:dyDescent="0.2">
      <c r="A50" s="111"/>
      <c r="B50" s="114"/>
      <c r="C50" s="84" t="s">
        <v>52</v>
      </c>
      <c r="D50" s="35">
        <v>250</v>
      </c>
      <c r="E50" s="55">
        <v>2.2478000000000001E-2</v>
      </c>
      <c r="F50" s="35">
        <v>221598.85200000001</v>
      </c>
      <c r="G50" s="68">
        <v>0.624</v>
      </c>
      <c r="H50" s="43">
        <v>71</v>
      </c>
      <c r="I50" s="44">
        <v>222324.591549</v>
      </c>
      <c r="J50" s="74">
        <v>0.61971799999999999</v>
      </c>
      <c r="K50" s="35">
        <v>179</v>
      </c>
      <c r="L50" s="35">
        <v>221310.98882699999</v>
      </c>
      <c r="M50" s="68">
        <v>0.62569799999999998</v>
      </c>
      <c r="N50" s="43">
        <v>0</v>
      </c>
      <c r="O50" s="44">
        <v>0</v>
      </c>
      <c r="P50" s="74">
        <v>0</v>
      </c>
    </row>
    <row r="51" spans="1:16" ht="15" customHeight="1" x14ac:dyDescent="0.2">
      <c r="A51" s="111"/>
      <c r="B51" s="114"/>
      <c r="C51" s="84" t="s">
        <v>53</v>
      </c>
      <c r="D51" s="44">
        <v>168</v>
      </c>
      <c r="E51" s="53">
        <v>1.6785000000000001E-2</v>
      </c>
      <c r="F51" s="44">
        <v>240400.42261899999</v>
      </c>
      <c r="G51" s="66">
        <v>0.65476199999999996</v>
      </c>
      <c r="H51" s="43">
        <v>48</v>
      </c>
      <c r="I51" s="44">
        <v>232024.70833299999</v>
      </c>
      <c r="J51" s="74">
        <v>0.41666700000000001</v>
      </c>
      <c r="K51" s="44">
        <v>120</v>
      </c>
      <c r="L51" s="44">
        <v>243750.70833299999</v>
      </c>
      <c r="M51" s="66">
        <v>0.75</v>
      </c>
      <c r="N51" s="43">
        <v>0</v>
      </c>
      <c r="O51" s="44">
        <v>0</v>
      </c>
      <c r="P51" s="74">
        <v>0</v>
      </c>
    </row>
    <row r="52" spans="1:16" ht="15" customHeight="1" x14ac:dyDescent="0.2">
      <c r="A52" s="111"/>
      <c r="B52" s="114"/>
      <c r="C52" s="84" t="s">
        <v>54</v>
      </c>
      <c r="D52" s="44">
        <v>69</v>
      </c>
      <c r="E52" s="53">
        <v>8.5220000000000001E-3</v>
      </c>
      <c r="F52" s="44">
        <v>247060</v>
      </c>
      <c r="G52" s="66">
        <v>0.55072500000000002</v>
      </c>
      <c r="H52" s="43">
        <v>24</v>
      </c>
      <c r="I52" s="44">
        <v>229401.625</v>
      </c>
      <c r="J52" s="74">
        <v>0.29166700000000001</v>
      </c>
      <c r="K52" s="44">
        <v>45</v>
      </c>
      <c r="L52" s="44">
        <v>256477.8</v>
      </c>
      <c r="M52" s="66">
        <v>0.68888899999999997</v>
      </c>
      <c r="N52" s="43">
        <v>0</v>
      </c>
      <c r="O52" s="44">
        <v>0</v>
      </c>
      <c r="P52" s="74">
        <v>0</v>
      </c>
    </row>
    <row r="53" spans="1:16" ht="15" customHeight="1" x14ac:dyDescent="0.2">
      <c r="A53" s="111"/>
      <c r="B53" s="114"/>
      <c r="C53" s="84" t="s">
        <v>55</v>
      </c>
      <c r="D53" s="44">
        <v>17</v>
      </c>
      <c r="E53" s="53">
        <v>2.5479999999999999E-3</v>
      </c>
      <c r="F53" s="44">
        <v>288795.29411800002</v>
      </c>
      <c r="G53" s="66">
        <v>0.764706</v>
      </c>
      <c r="H53" s="43">
        <v>6</v>
      </c>
      <c r="I53" s="44">
        <v>211414.83333299999</v>
      </c>
      <c r="J53" s="74">
        <v>0.16666700000000001</v>
      </c>
      <c r="K53" s="44">
        <v>11</v>
      </c>
      <c r="L53" s="44">
        <v>331002.81818200002</v>
      </c>
      <c r="M53" s="66">
        <v>1.0909089999999999</v>
      </c>
      <c r="N53" s="43">
        <v>0</v>
      </c>
      <c r="O53" s="44">
        <v>0</v>
      </c>
      <c r="P53" s="74">
        <v>0</v>
      </c>
    </row>
    <row r="54" spans="1:16" s="3" customFormat="1" ht="15" customHeight="1" x14ac:dyDescent="0.2">
      <c r="A54" s="111"/>
      <c r="B54" s="114"/>
      <c r="C54" s="84" t="s">
        <v>56</v>
      </c>
      <c r="D54" s="35">
        <v>2</v>
      </c>
      <c r="E54" s="55">
        <v>1.7200000000000001E-4</v>
      </c>
      <c r="F54" s="35">
        <v>283757</v>
      </c>
      <c r="G54" s="68">
        <v>0.5</v>
      </c>
      <c r="H54" s="43">
        <v>0</v>
      </c>
      <c r="I54" s="44">
        <v>0</v>
      </c>
      <c r="J54" s="74">
        <v>0</v>
      </c>
      <c r="K54" s="35">
        <v>2</v>
      </c>
      <c r="L54" s="35">
        <v>283757</v>
      </c>
      <c r="M54" s="68">
        <v>0.5</v>
      </c>
      <c r="N54" s="43">
        <v>0</v>
      </c>
      <c r="O54" s="44">
        <v>0</v>
      </c>
      <c r="P54" s="74">
        <v>0</v>
      </c>
    </row>
    <row r="55" spans="1:16" s="3" customFormat="1" ht="15" customHeight="1" x14ac:dyDescent="0.2">
      <c r="A55" s="112"/>
      <c r="B55" s="115"/>
      <c r="C55" s="85" t="s">
        <v>9</v>
      </c>
      <c r="D55" s="46">
        <v>2092</v>
      </c>
      <c r="E55" s="54">
        <v>2.3421999999999998E-2</v>
      </c>
      <c r="F55" s="46">
        <v>202738.97514299999</v>
      </c>
      <c r="G55" s="67">
        <v>0.43737999999999999</v>
      </c>
      <c r="H55" s="87">
        <v>578</v>
      </c>
      <c r="I55" s="46">
        <v>199825.12802800001</v>
      </c>
      <c r="J55" s="75">
        <v>0.413495</v>
      </c>
      <c r="K55" s="46">
        <v>1514</v>
      </c>
      <c r="L55" s="46">
        <v>203851.39498000001</v>
      </c>
      <c r="M55" s="67">
        <v>0.44649899999999998</v>
      </c>
      <c r="N55" s="87">
        <v>0</v>
      </c>
      <c r="O55" s="46">
        <v>0</v>
      </c>
      <c r="P55" s="75">
        <v>0</v>
      </c>
    </row>
    <row r="56" spans="1:16" ht="15" customHeight="1" x14ac:dyDescent="0.2">
      <c r="A56" s="110">
        <v>5</v>
      </c>
      <c r="B56" s="113" t="s">
        <v>60</v>
      </c>
      <c r="C56" s="84" t="s">
        <v>46</v>
      </c>
      <c r="D56" s="44">
        <v>94</v>
      </c>
      <c r="E56" s="53">
        <v>1</v>
      </c>
      <c r="F56" s="44">
        <v>77804.989361999993</v>
      </c>
      <c r="G56" s="66">
        <v>0.15957399999999999</v>
      </c>
      <c r="H56" s="43">
        <v>46</v>
      </c>
      <c r="I56" s="44">
        <v>76323.347825999997</v>
      </c>
      <c r="J56" s="74">
        <v>0.130435</v>
      </c>
      <c r="K56" s="44">
        <v>48</v>
      </c>
      <c r="L56" s="44">
        <v>79224.895833000002</v>
      </c>
      <c r="M56" s="66">
        <v>0.1875</v>
      </c>
      <c r="N56" s="43">
        <v>0</v>
      </c>
      <c r="O56" s="44">
        <v>0</v>
      </c>
      <c r="P56" s="74">
        <v>0</v>
      </c>
    </row>
    <row r="57" spans="1:16" ht="15" customHeight="1" x14ac:dyDescent="0.2">
      <c r="A57" s="111"/>
      <c r="B57" s="114"/>
      <c r="C57" s="84" t="s">
        <v>47</v>
      </c>
      <c r="D57" s="44">
        <v>297</v>
      </c>
      <c r="E57" s="53">
        <v>1</v>
      </c>
      <c r="F57" s="44">
        <v>125958.59259299999</v>
      </c>
      <c r="G57" s="66">
        <v>8.4175E-2</v>
      </c>
      <c r="H57" s="43">
        <v>110</v>
      </c>
      <c r="I57" s="44">
        <v>126328.12727300001</v>
      </c>
      <c r="J57" s="74">
        <v>0.1</v>
      </c>
      <c r="K57" s="44">
        <v>187</v>
      </c>
      <c r="L57" s="44">
        <v>125741.219251</v>
      </c>
      <c r="M57" s="66">
        <v>7.4866000000000002E-2</v>
      </c>
      <c r="N57" s="43">
        <v>0</v>
      </c>
      <c r="O57" s="44">
        <v>0</v>
      </c>
      <c r="P57" s="74">
        <v>0</v>
      </c>
    </row>
    <row r="58" spans="1:16" ht="15" customHeight="1" x14ac:dyDescent="0.2">
      <c r="A58" s="111"/>
      <c r="B58" s="114"/>
      <c r="C58" s="84" t="s">
        <v>48</v>
      </c>
      <c r="D58" s="44">
        <v>3476</v>
      </c>
      <c r="E58" s="53">
        <v>1</v>
      </c>
      <c r="F58" s="44">
        <v>152905.93929800001</v>
      </c>
      <c r="G58" s="66">
        <v>7.2785000000000002E-2</v>
      </c>
      <c r="H58" s="43">
        <v>1427</v>
      </c>
      <c r="I58" s="44">
        <v>156553.558514</v>
      </c>
      <c r="J58" s="74">
        <v>9.6005999999999994E-2</v>
      </c>
      <c r="K58" s="44">
        <v>2049</v>
      </c>
      <c r="L58" s="44">
        <v>150365.60126900001</v>
      </c>
      <c r="M58" s="66">
        <v>5.6612999999999997E-2</v>
      </c>
      <c r="N58" s="43">
        <v>0</v>
      </c>
      <c r="O58" s="44">
        <v>0</v>
      </c>
      <c r="P58" s="74">
        <v>0</v>
      </c>
    </row>
    <row r="59" spans="1:16" ht="15" customHeight="1" x14ac:dyDescent="0.2">
      <c r="A59" s="111"/>
      <c r="B59" s="114"/>
      <c r="C59" s="84" t="s">
        <v>49</v>
      </c>
      <c r="D59" s="44">
        <v>10658</v>
      </c>
      <c r="E59" s="53">
        <v>1</v>
      </c>
      <c r="F59" s="44">
        <v>169127.21186000001</v>
      </c>
      <c r="G59" s="66">
        <v>0.215894</v>
      </c>
      <c r="H59" s="43">
        <v>4197</v>
      </c>
      <c r="I59" s="44">
        <v>171577.16344999999</v>
      </c>
      <c r="J59" s="74">
        <v>0.27877099999999999</v>
      </c>
      <c r="K59" s="44">
        <v>6461</v>
      </c>
      <c r="L59" s="44">
        <v>167535.748181</v>
      </c>
      <c r="M59" s="66">
        <v>0.17505000000000001</v>
      </c>
      <c r="N59" s="43">
        <v>0</v>
      </c>
      <c r="O59" s="44">
        <v>0</v>
      </c>
      <c r="P59" s="74">
        <v>0</v>
      </c>
    </row>
    <row r="60" spans="1:16" ht="15" customHeight="1" x14ac:dyDescent="0.2">
      <c r="A60" s="111"/>
      <c r="B60" s="114"/>
      <c r="C60" s="84" t="s">
        <v>50</v>
      </c>
      <c r="D60" s="44">
        <v>13829</v>
      </c>
      <c r="E60" s="53">
        <v>1</v>
      </c>
      <c r="F60" s="44">
        <v>192054.400463</v>
      </c>
      <c r="G60" s="66">
        <v>0.452961</v>
      </c>
      <c r="H60" s="43">
        <v>5328</v>
      </c>
      <c r="I60" s="44">
        <v>197402.05217700001</v>
      </c>
      <c r="J60" s="74">
        <v>0.54635900000000004</v>
      </c>
      <c r="K60" s="44">
        <v>8501</v>
      </c>
      <c r="L60" s="44">
        <v>188702.76085200001</v>
      </c>
      <c r="M60" s="66">
        <v>0.394424</v>
      </c>
      <c r="N60" s="43">
        <v>0</v>
      </c>
      <c r="O60" s="44">
        <v>0</v>
      </c>
      <c r="P60" s="74">
        <v>0</v>
      </c>
    </row>
    <row r="61" spans="1:16" ht="15" customHeight="1" x14ac:dyDescent="0.2">
      <c r="A61" s="111"/>
      <c r="B61" s="114"/>
      <c r="C61" s="84" t="s">
        <v>51</v>
      </c>
      <c r="D61" s="44">
        <v>13449</v>
      </c>
      <c r="E61" s="53">
        <v>1</v>
      </c>
      <c r="F61" s="44">
        <v>216668.383374</v>
      </c>
      <c r="G61" s="66">
        <v>0.72496099999999997</v>
      </c>
      <c r="H61" s="43">
        <v>5104</v>
      </c>
      <c r="I61" s="44">
        <v>217530.698668</v>
      </c>
      <c r="J61" s="74">
        <v>0.71120700000000003</v>
      </c>
      <c r="K61" s="44">
        <v>8345</v>
      </c>
      <c r="L61" s="44">
        <v>216140.97088099999</v>
      </c>
      <c r="M61" s="66">
        <v>0.73337300000000005</v>
      </c>
      <c r="N61" s="43">
        <v>0</v>
      </c>
      <c r="O61" s="44">
        <v>0</v>
      </c>
      <c r="P61" s="74">
        <v>0</v>
      </c>
    </row>
    <row r="62" spans="1:16" s="3" customFormat="1" ht="15" customHeight="1" x14ac:dyDescent="0.2">
      <c r="A62" s="111"/>
      <c r="B62" s="114"/>
      <c r="C62" s="84" t="s">
        <v>52</v>
      </c>
      <c r="D62" s="35">
        <v>11122</v>
      </c>
      <c r="E62" s="55">
        <v>1</v>
      </c>
      <c r="F62" s="35">
        <v>229513.08622500001</v>
      </c>
      <c r="G62" s="68">
        <v>0.90712099999999996</v>
      </c>
      <c r="H62" s="43">
        <v>4304</v>
      </c>
      <c r="I62" s="44">
        <v>217923.35362499999</v>
      </c>
      <c r="J62" s="74">
        <v>0.735595</v>
      </c>
      <c r="K62" s="35">
        <v>6818</v>
      </c>
      <c r="L62" s="35">
        <v>236829.33866199999</v>
      </c>
      <c r="M62" s="68">
        <v>1.0154000000000001</v>
      </c>
      <c r="N62" s="43">
        <v>0</v>
      </c>
      <c r="O62" s="44">
        <v>0</v>
      </c>
      <c r="P62" s="74">
        <v>0</v>
      </c>
    </row>
    <row r="63" spans="1:16" ht="15" customHeight="1" x14ac:dyDescent="0.2">
      <c r="A63" s="111"/>
      <c r="B63" s="114"/>
      <c r="C63" s="84" t="s">
        <v>53</v>
      </c>
      <c r="D63" s="44">
        <v>10009</v>
      </c>
      <c r="E63" s="53">
        <v>1</v>
      </c>
      <c r="F63" s="44">
        <v>237067.38834999999</v>
      </c>
      <c r="G63" s="66">
        <v>0.95543999999999996</v>
      </c>
      <c r="H63" s="43">
        <v>3912</v>
      </c>
      <c r="I63" s="44">
        <v>220468.540389</v>
      </c>
      <c r="J63" s="74">
        <v>0.69376300000000002</v>
      </c>
      <c r="K63" s="44">
        <v>6097</v>
      </c>
      <c r="L63" s="44">
        <v>247717.65786499999</v>
      </c>
      <c r="M63" s="66">
        <v>1.1233390000000001</v>
      </c>
      <c r="N63" s="43">
        <v>0</v>
      </c>
      <c r="O63" s="44">
        <v>0</v>
      </c>
      <c r="P63" s="74">
        <v>0</v>
      </c>
    </row>
    <row r="64" spans="1:16" ht="15" customHeight="1" x14ac:dyDescent="0.2">
      <c r="A64" s="111"/>
      <c r="B64" s="114"/>
      <c r="C64" s="84" t="s">
        <v>54</v>
      </c>
      <c r="D64" s="44">
        <v>8097</v>
      </c>
      <c r="E64" s="53">
        <v>1</v>
      </c>
      <c r="F64" s="44">
        <v>236354.44152200001</v>
      </c>
      <c r="G64" s="66">
        <v>0.88773599999999997</v>
      </c>
      <c r="H64" s="43">
        <v>3102</v>
      </c>
      <c r="I64" s="44">
        <v>210304.729207</v>
      </c>
      <c r="J64" s="74">
        <v>0.497421</v>
      </c>
      <c r="K64" s="44">
        <v>4995</v>
      </c>
      <c r="L64" s="44">
        <v>252531.86046</v>
      </c>
      <c r="M64" s="66">
        <v>1.1301300000000001</v>
      </c>
      <c r="N64" s="43">
        <v>0</v>
      </c>
      <c r="O64" s="44">
        <v>0</v>
      </c>
      <c r="P64" s="74">
        <v>0</v>
      </c>
    </row>
    <row r="65" spans="1:16" ht="15" customHeight="1" x14ac:dyDescent="0.2">
      <c r="A65" s="111"/>
      <c r="B65" s="114"/>
      <c r="C65" s="84" t="s">
        <v>55</v>
      </c>
      <c r="D65" s="44">
        <v>6672</v>
      </c>
      <c r="E65" s="53">
        <v>1</v>
      </c>
      <c r="F65" s="44">
        <v>241933.372302</v>
      </c>
      <c r="G65" s="66">
        <v>0.69139700000000004</v>
      </c>
      <c r="H65" s="43">
        <v>2491</v>
      </c>
      <c r="I65" s="44">
        <v>209773.31874700001</v>
      </c>
      <c r="J65" s="74">
        <v>0.28101199999999998</v>
      </c>
      <c r="K65" s="44">
        <v>4181</v>
      </c>
      <c r="L65" s="44">
        <v>261094.02606999999</v>
      </c>
      <c r="M65" s="66">
        <v>0.93590099999999998</v>
      </c>
      <c r="N65" s="43">
        <v>0</v>
      </c>
      <c r="O65" s="44">
        <v>0</v>
      </c>
      <c r="P65" s="74">
        <v>0</v>
      </c>
    </row>
    <row r="66" spans="1:16" s="3" customFormat="1" ht="15" customHeight="1" x14ac:dyDescent="0.2">
      <c r="A66" s="111"/>
      <c r="B66" s="114"/>
      <c r="C66" s="84" t="s">
        <v>56</v>
      </c>
      <c r="D66" s="35">
        <v>11614</v>
      </c>
      <c r="E66" s="55">
        <v>1</v>
      </c>
      <c r="F66" s="35">
        <v>222923.74978499999</v>
      </c>
      <c r="G66" s="68">
        <v>0.355605</v>
      </c>
      <c r="H66" s="43">
        <v>4911</v>
      </c>
      <c r="I66" s="44">
        <v>186184.71940500001</v>
      </c>
      <c r="J66" s="74">
        <v>7.2489999999999999E-2</v>
      </c>
      <c r="K66" s="35">
        <v>6703</v>
      </c>
      <c r="L66" s="35">
        <v>249840.85827200001</v>
      </c>
      <c r="M66" s="68">
        <v>0.56303099999999995</v>
      </c>
      <c r="N66" s="43">
        <v>0</v>
      </c>
      <c r="O66" s="44">
        <v>0</v>
      </c>
      <c r="P66" s="74">
        <v>0</v>
      </c>
    </row>
    <row r="67" spans="1:16" s="3" customFormat="1" ht="15" customHeight="1" x14ac:dyDescent="0.2">
      <c r="A67" s="112"/>
      <c r="B67" s="115"/>
      <c r="C67" s="85" t="s">
        <v>9</v>
      </c>
      <c r="D67" s="46">
        <v>89317</v>
      </c>
      <c r="E67" s="54">
        <v>1</v>
      </c>
      <c r="F67" s="46">
        <v>212625.87715700001</v>
      </c>
      <c r="G67" s="67">
        <v>0.60672700000000002</v>
      </c>
      <c r="H67" s="87">
        <v>34932</v>
      </c>
      <c r="I67" s="46">
        <v>200750.94122899999</v>
      </c>
      <c r="J67" s="75">
        <v>0.46788000000000002</v>
      </c>
      <c r="K67" s="46">
        <v>54385</v>
      </c>
      <c r="L67" s="46">
        <v>220253.260844</v>
      </c>
      <c r="M67" s="67">
        <v>0.695909</v>
      </c>
      <c r="N67" s="87">
        <v>0</v>
      </c>
      <c r="O67" s="46">
        <v>0</v>
      </c>
      <c r="P67" s="75">
        <v>0</v>
      </c>
    </row>
    <row r="68" spans="1:16" s="3" customFormat="1" ht="15" customHeight="1" x14ac:dyDescent="0.2">
      <c r="A68" s="78"/>
      <c r="B68" s="79"/>
      <c r="C68" s="81"/>
      <c r="D68" s="45"/>
      <c r="E68" s="76"/>
      <c r="F68" s="45"/>
      <c r="G68" s="77"/>
      <c r="H68" s="45"/>
      <c r="I68" s="45"/>
      <c r="J68" s="77"/>
      <c r="K68" s="45"/>
      <c r="L68" s="45"/>
      <c r="M68" s="77"/>
      <c r="N68" s="45"/>
      <c r="O68" s="45"/>
      <c r="P68" s="77"/>
    </row>
    <row r="69" spans="1:16" s="37" customFormat="1" ht="15" customHeight="1" x14ac:dyDescent="0.2">
      <c r="A69" s="38" t="s">
        <v>2</v>
      </c>
      <c r="C69" s="82"/>
      <c r="D69" s="86">
        <f>+Nacional!D69</f>
        <v>45737</v>
      </c>
      <c r="F69" s="60"/>
      <c r="G69" s="69"/>
      <c r="H69" s="60"/>
      <c r="I69" s="60"/>
      <c r="J69" s="69"/>
      <c r="K69" s="60"/>
      <c r="L69" s="60"/>
      <c r="M69" s="69"/>
      <c r="N69" s="60"/>
      <c r="O69" s="60"/>
      <c r="P69" s="69"/>
    </row>
    <row r="70" spans="1:16" ht="15" customHeight="1" x14ac:dyDescent="0.2">
      <c r="A70" s="47"/>
      <c r="B70" s="24"/>
      <c r="C70" s="83"/>
      <c r="D70" s="61"/>
      <c r="E70" s="56"/>
      <c r="F70" s="61"/>
      <c r="G70" s="70"/>
      <c r="H70" s="61"/>
      <c r="I70" s="61"/>
      <c r="J70" s="70"/>
      <c r="K70" s="61"/>
      <c r="L70" s="61"/>
      <c r="M70" s="70"/>
      <c r="N70" s="61"/>
      <c r="O70" s="61"/>
      <c r="P70" s="70"/>
    </row>
    <row r="71" spans="1:16" ht="15" customHeight="1" x14ac:dyDescent="0.2">
      <c r="A71" s="48"/>
      <c r="C71" s="23"/>
      <c r="D71" s="35"/>
      <c r="E71" s="55"/>
      <c r="F71" s="35"/>
      <c r="G71" s="68"/>
      <c r="H71" s="35"/>
      <c r="I71" s="35"/>
      <c r="J71" s="68"/>
      <c r="K71" s="35"/>
      <c r="L71" s="35"/>
      <c r="M71" s="68"/>
      <c r="N71" s="35"/>
      <c r="O71" s="35"/>
      <c r="P71" s="68"/>
    </row>
    <row r="72" spans="1:16" ht="15" customHeight="1" x14ac:dyDescent="0.2">
      <c r="A72" s="48"/>
      <c r="C72" s="23"/>
      <c r="D72" s="35"/>
      <c r="E72" s="55"/>
      <c r="F72" s="35"/>
      <c r="G72" s="68"/>
      <c r="H72" s="35"/>
      <c r="I72" s="35"/>
      <c r="J72" s="68"/>
      <c r="K72" s="35"/>
      <c r="L72" s="35"/>
      <c r="M72" s="68"/>
      <c r="N72" s="35"/>
      <c r="O72" s="35"/>
      <c r="P72" s="68"/>
    </row>
    <row r="73" spans="1:16" ht="15" customHeight="1" x14ac:dyDescent="0.2">
      <c r="A73" s="48"/>
      <c r="C73" s="23"/>
      <c r="D73" s="35"/>
      <c r="E73" s="55"/>
      <c r="F73" s="35"/>
      <c r="G73" s="68"/>
      <c r="H73" s="35"/>
      <c r="I73" s="35"/>
      <c r="J73" s="68"/>
      <c r="K73" s="35"/>
      <c r="L73" s="35"/>
      <c r="M73" s="68"/>
      <c r="N73" s="35"/>
      <c r="O73" s="35"/>
      <c r="P73" s="68"/>
    </row>
    <row r="74" spans="1:16" ht="15" customHeight="1" x14ac:dyDescent="0.2">
      <c r="A74" s="48"/>
      <c r="C74" s="23"/>
      <c r="D74" s="35"/>
      <c r="E74" s="55"/>
      <c r="F74" s="35"/>
      <c r="G74" s="68"/>
      <c r="H74" s="35"/>
      <c r="I74" s="35"/>
      <c r="J74" s="68"/>
      <c r="K74" s="35"/>
      <c r="L74" s="35"/>
      <c r="M74" s="68"/>
      <c r="N74" s="35"/>
      <c r="O74" s="35"/>
      <c r="P74" s="68"/>
    </row>
    <row r="75" spans="1:16" ht="15" customHeight="1" x14ac:dyDescent="0.2">
      <c r="A75" s="48"/>
      <c r="C75" s="23"/>
      <c r="D75" s="35"/>
      <c r="E75" s="55"/>
      <c r="F75" s="35"/>
      <c r="G75" s="68"/>
      <c r="H75" s="35"/>
      <c r="I75" s="35"/>
      <c r="J75" s="68"/>
      <c r="K75" s="35"/>
      <c r="L75" s="35"/>
      <c r="M75" s="68"/>
      <c r="N75" s="35"/>
      <c r="O75" s="35"/>
      <c r="P75" s="68"/>
    </row>
    <row r="76" spans="1:16" ht="15" customHeight="1" x14ac:dyDescent="0.2">
      <c r="A76" s="48"/>
      <c r="C76" s="23"/>
      <c r="D76" s="35"/>
      <c r="E76" s="55"/>
      <c r="F76" s="35"/>
      <c r="G76" s="68"/>
      <c r="H76" s="35"/>
      <c r="I76" s="35"/>
      <c r="J76" s="68"/>
      <c r="K76" s="35"/>
      <c r="L76" s="35"/>
      <c r="M76" s="68"/>
      <c r="N76" s="35"/>
      <c r="O76" s="35"/>
      <c r="P76" s="68"/>
    </row>
    <row r="77" spans="1:16" ht="15" customHeight="1" x14ac:dyDescent="0.2">
      <c r="A77" s="48"/>
      <c r="C77" s="23"/>
      <c r="D77" s="35"/>
      <c r="E77" s="55"/>
      <c r="F77" s="35"/>
      <c r="G77" s="68"/>
      <c r="H77" s="35"/>
      <c r="I77" s="35"/>
      <c r="J77" s="68"/>
      <c r="K77" s="35"/>
      <c r="L77" s="35"/>
      <c r="M77" s="68"/>
      <c r="N77" s="35"/>
      <c r="O77" s="35"/>
      <c r="P77" s="68"/>
    </row>
    <row r="78" spans="1:16" ht="15" customHeight="1" x14ac:dyDescent="0.2">
      <c r="A78" s="48"/>
      <c r="C78" s="23"/>
      <c r="D78" s="35"/>
      <c r="E78" s="55"/>
      <c r="F78" s="35"/>
      <c r="G78" s="68"/>
      <c r="H78" s="35"/>
      <c r="I78" s="35"/>
      <c r="J78" s="68"/>
      <c r="K78" s="35"/>
      <c r="L78" s="35"/>
      <c r="M78" s="68"/>
      <c r="N78" s="35"/>
      <c r="O78" s="35"/>
      <c r="P78" s="68"/>
    </row>
    <row r="79" spans="1:16" ht="15" customHeight="1" x14ac:dyDescent="0.2">
      <c r="A79" s="48"/>
      <c r="C79" s="23"/>
      <c r="D79" s="35"/>
      <c r="E79" s="55"/>
      <c r="F79" s="35"/>
      <c r="G79" s="68"/>
      <c r="H79" s="35"/>
      <c r="I79" s="35"/>
      <c r="J79" s="68"/>
      <c r="K79" s="35"/>
      <c r="L79" s="35"/>
      <c r="M79" s="68"/>
      <c r="N79" s="35"/>
      <c r="O79" s="35"/>
      <c r="P79" s="68"/>
    </row>
    <row r="80" spans="1:16" ht="15" customHeight="1" x14ac:dyDescent="0.2">
      <c r="A80" s="48"/>
      <c r="C80" s="23"/>
      <c r="D80" s="35"/>
      <c r="E80" s="55"/>
      <c r="F80" s="35"/>
      <c r="G80" s="68"/>
      <c r="H80" s="35"/>
      <c r="I80" s="35"/>
      <c r="J80" s="68"/>
      <c r="K80" s="35"/>
      <c r="L80" s="35"/>
      <c r="M80" s="68"/>
      <c r="N80" s="35"/>
      <c r="O80" s="35"/>
      <c r="P80" s="68"/>
    </row>
    <row r="81" spans="1:16" ht="15" customHeight="1" x14ac:dyDescent="0.2">
      <c r="A81" s="48"/>
      <c r="C81" s="23"/>
      <c r="D81" s="35"/>
      <c r="E81" s="55"/>
      <c r="F81" s="35"/>
      <c r="G81" s="68"/>
      <c r="H81" s="35"/>
      <c r="I81" s="35"/>
      <c r="J81" s="68"/>
      <c r="K81" s="35"/>
      <c r="L81" s="35"/>
      <c r="M81" s="68"/>
      <c r="N81" s="35"/>
      <c r="O81" s="35"/>
      <c r="P81" s="68"/>
    </row>
    <row r="82" spans="1:16" ht="15" customHeight="1" x14ac:dyDescent="0.2">
      <c r="A82" s="48"/>
      <c r="C82" s="23"/>
      <c r="D82" s="35"/>
      <c r="E82" s="55"/>
      <c r="F82" s="35"/>
      <c r="G82" s="68"/>
      <c r="H82" s="35"/>
      <c r="I82" s="35"/>
      <c r="J82" s="68"/>
      <c r="K82" s="35"/>
      <c r="L82" s="35"/>
      <c r="M82" s="68"/>
      <c r="N82" s="35"/>
      <c r="O82" s="35"/>
      <c r="P82" s="68"/>
    </row>
    <row r="83" spans="1:16" ht="15" customHeight="1" x14ac:dyDescent="0.2">
      <c r="A83" s="48"/>
      <c r="C83" s="23"/>
      <c r="D83" s="35"/>
      <c r="E83" s="55"/>
      <c r="F83" s="35"/>
      <c r="G83" s="68"/>
      <c r="H83" s="35"/>
      <c r="I83" s="35"/>
      <c r="J83" s="68"/>
      <c r="K83" s="35"/>
      <c r="L83" s="35"/>
      <c r="M83" s="68"/>
      <c r="N83" s="35"/>
      <c r="O83" s="35"/>
      <c r="P83" s="68"/>
    </row>
    <row r="84" spans="1:16" ht="15" customHeight="1" x14ac:dyDescent="0.2">
      <c r="A84" s="48"/>
      <c r="C84" s="23"/>
      <c r="D84" s="35"/>
      <c r="E84" s="55"/>
      <c r="F84" s="35"/>
      <c r="G84" s="68"/>
      <c r="H84" s="35"/>
      <c r="I84" s="35"/>
      <c r="J84" s="68"/>
      <c r="K84" s="35"/>
      <c r="L84" s="35"/>
      <c r="M84" s="68"/>
      <c r="N84" s="35"/>
      <c r="O84" s="35"/>
      <c r="P84" s="68"/>
    </row>
    <row r="85" spans="1:16" ht="15" customHeight="1" x14ac:dyDescent="0.2">
      <c r="A85" s="48"/>
      <c r="C85" s="23"/>
      <c r="D85" s="35"/>
      <c r="E85" s="55"/>
      <c r="F85" s="35"/>
      <c r="G85" s="68"/>
      <c r="H85" s="35"/>
      <c r="I85" s="35"/>
      <c r="J85" s="68"/>
      <c r="K85" s="35"/>
      <c r="L85" s="35"/>
      <c r="M85" s="68"/>
      <c r="N85" s="35"/>
      <c r="O85" s="35"/>
      <c r="P85" s="68"/>
    </row>
    <row r="86" spans="1:16" ht="15" customHeight="1" x14ac:dyDescent="0.2">
      <c r="A86" s="48"/>
      <c r="C86" s="23"/>
      <c r="D86" s="35"/>
      <c r="E86" s="55"/>
      <c r="F86" s="35"/>
      <c r="G86" s="68"/>
      <c r="H86" s="35"/>
      <c r="I86" s="35"/>
      <c r="J86" s="68"/>
      <c r="K86" s="35"/>
      <c r="L86" s="35"/>
      <c r="M86" s="68"/>
      <c r="N86" s="35"/>
      <c r="O86" s="35"/>
      <c r="P86" s="68"/>
    </row>
    <row r="87" spans="1:16" ht="15" customHeight="1" x14ac:dyDescent="0.2">
      <c r="A87" s="48"/>
      <c r="C87" s="23"/>
      <c r="D87" s="35"/>
      <c r="E87" s="55"/>
      <c r="F87" s="35"/>
      <c r="G87" s="68"/>
      <c r="H87" s="35"/>
      <c r="I87" s="35"/>
      <c r="J87" s="68"/>
      <c r="K87" s="35"/>
      <c r="L87" s="35"/>
      <c r="M87" s="68"/>
      <c r="N87" s="35"/>
      <c r="O87" s="35"/>
      <c r="P87" s="68"/>
    </row>
    <row r="88" spans="1:16" ht="15" customHeight="1" x14ac:dyDescent="0.2">
      <c r="A88" s="48"/>
      <c r="C88" s="23"/>
      <c r="D88" s="35"/>
      <c r="E88" s="55"/>
      <c r="F88" s="35"/>
      <c r="G88" s="68"/>
      <c r="H88" s="35"/>
      <c r="I88" s="35"/>
      <c r="J88" s="68"/>
      <c r="K88" s="35"/>
      <c r="L88" s="35"/>
      <c r="M88" s="68"/>
      <c r="N88" s="35"/>
      <c r="O88" s="35"/>
      <c r="P88" s="68"/>
    </row>
    <row r="89" spans="1:16" ht="15" customHeight="1" x14ac:dyDescent="0.2">
      <c r="A89" s="48"/>
      <c r="C89" s="23"/>
      <c r="D89" s="35"/>
      <c r="E89" s="55"/>
      <c r="F89" s="35"/>
      <c r="G89" s="68"/>
      <c r="H89" s="35"/>
      <c r="I89" s="35"/>
      <c r="J89" s="68"/>
      <c r="K89" s="35"/>
      <c r="L89" s="35"/>
      <c r="M89" s="68"/>
      <c r="N89" s="35"/>
      <c r="O89" s="35"/>
      <c r="P89" s="68"/>
    </row>
    <row r="90" spans="1:16" ht="15" customHeight="1" x14ac:dyDescent="0.2">
      <c r="A90" s="48"/>
      <c r="C90" s="23"/>
      <c r="D90" s="35"/>
      <c r="E90" s="55"/>
      <c r="F90" s="35"/>
      <c r="G90" s="68"/>
      <c r="H90" s="35"/>
      <c r="I90" s="35"/>
      <c r="J90" s="68"/>
      <c r="K90" s="35"/>
      <c r="L90" s="35"/>
      <c r="M90" s="68"/>
      <c r="N90" s="35"/>
      <c r="O90" s="35"/>
      <c r="P90" s="68"/>
    </row>
    <row r="91" spans="1:16" ht="15" customHeight="1" x14ac:dyDescent="0.2">
      <c r="A91" s="48"/>
      <c r="C91" s="23"/>
      <c r="D91" s="35"/>
      <c r="E91" s="55"/>
      <c r="F91" s="35"/>
      <c r="G91" s="68"/>
      <c r="H91" s="35"/>
      <c r="I91" s="35"/>
      <c r="J91" s="68"/>
      <c r="K91" s="35"/>
      <c r="L91" s="35"/>
      <c r="M91" s="68"/>
      <c r="N91" s="35"/>
      <c r="O91" s="35"/>
      <c r="P91" s="68"/>
    </row>
    <row r="92" spans="1:16" ht="15" customHeight="1" x14ac:dyDescent="0.2">
      <c r="A92" s="48"/>
      <c r="C92" s="23"/>
      <c r="D92" s="35"/>
      <c r="E92" s="55"/>
      <c r="F92" s="35"/>
      <c r="G92" s="68"/>
      <c r="H92" s="35"/>
      <c r="I92" s="35"/>
      <c r="J92" s="68"/>
      <c r="K92" s="35"/>
      <c r="L92" s="35"/>
      <c r="M92" s="68"/>
      <c r="N92" s="35"/>
      <c r="O92" s="35"/>
      <c r="P92" s="68"/>
    </row>
    <row r="93" spans="1:16" ht="15" customHeight="1" x14ac:dyDescent="0.2">
      <c r="A93" s="48"/>
      <c r="C93" s="23"/>
      <c r="D93" s="35"/>
      <c r="E93" s="55"/>
      <c r="F93" s="35"/>
      <c r="G93" s="68"/>
      <c r="H93" s="35"/>
      <c r="I93" s="35"/>
      <c r="J93" s="68"/>
      <c r="K93" s="35"/>
      <c r="L93" s="35"/>
      <c r="M93" s="68"/>
      <c r="N93" s="35"/>
      <c r="O93" s="35"/>
      <c r="P93" s="68"/>
    </row>
    <row r="94" spans="1:16" ht="15" customHeight="1" x14ac:dyDescent="0.2">
      <c r="A94" s="48"/>
      <c r="C94" s="23"/>
      <c r="D94" s="35"/>
      <c r="E94" s="55"/>
      <c r="F94" s="35"/>
      <c r="G94" s="68"/>
      <c r="H94" s="35"/>
      <c r="I94" s="35"/>
      <c r="J94" s="68"/>
      <c r="K94" s="35"/>
      <c r="L94" s="35"/>
      <c r="M94" s="68"/>
      <c r="N94" s="35"/>
      <c r="O94" s="35"/>
      <c r="P94" s="68"/>
    </row>
    <row r="95" spans="1:16" ht="15" customHeight="1" x14ac:dyDescent="0.2">
      <c r="A95" s="48"/>
      <c r="C95" s="23"/>
      <c r="D95" s="35"/>
      <c r="E95" s="55"/>
      <c r="F95" s="35"/>
      <c r="G95" s="68"/>
      <c r="H95" s="35"/>
      <c r="I95" s="35"/>
      <c r="J95" s="68"/>
      <c r="K95" s="35"/>
      <c r="L95" s="35"/>
      <c r="M95" s="68"/>
      <c r="N95" s="35"/>
      <c r="O95" s="35"/>
      <c r="P95" s="68"/>
    </row>
  </sheetData>
  <mergeCells count="19">
    <mergeCell ref="A2:P2"/>
    <mergeCell ref="A3:P3"/>
    <mergeCell ref="A6:A7"/>
    <mergeCell ref="B6:B7"/>
    <mergeCell ref="C6:C7"/>
    <mergeCell ref="D6:G6"/>
    <mergeCell ref="H6:J6"/>
    <mergeCell ref="K6:M6"/>
    <mergeCell ref="N6:P6"/>
    <mergeCell ref="A44:A55"/>
    <mergeCell ref="B44:B55"/>
    <mergeCell ref="A56:A67"/>
    <mergeCell ref="B56:B67"/>
    <mergeCell ref="A8:A19"/>
    <mergeCell ref="B8:B19"/>
    <mergeCell ref="A20:A31"/>
    <mergeCell ref="B20:B31"/>
    <mergeCell ref="A32:A43"/>
    <mergeCell ref="B32:B43"/>
  </mergeCells>
  <conditionalFormatting sqref="D8:D19">
    <cfRule type="cellIs" dxfId="280" priority="30" operator="notEqual">
      <formula>H8+K8+N8</formula>
    </cfRule>
  </conditionalFormatting>
  <conditionalFormatting sqref="D20:D30">
    <cfRule type="cellIs" dxfId="279" priority="29" operator="notEqual">
      <formula>H20+K20+N20</formula>
    </cfRule>
  </conditionalFormatting>
  <conditionalFormatting sqref="D32:D42">
    <cfRule type="cellIs" dxfId="278" priority="28" operator="notEqual">
      <formula>H32+K32+N32</formula>
    </cfRule>
  </conditionalFormatting>
  <conditionalFormatting sqref="D44:D54">
    <cfRule type="cellIs" dxfId="277" priority="27" operator="notEqual">
      <formula>H44+K44+N44</formula>
    </cfRule>
  </conditionalFormatting>
  <conditionalFormatting sqref="D56:D66">
    <cfRule type="cellIs" dxfId="276" priority="26" operator="notEqual">
      <formula>H56+K56+N56</formula>
    </cfRule>
  </conditionalFormatting>
  <conditionalFormatting sqref="D19">
    <cfRule type="cellIs" dxfId="275" priority="25" operator="notEqual">
      <formula>SUM(D8:D18)</formula>
    </cfRule>
  </conditionalFormatting>
  <conditionalFormatting sqref="D31">
    <cfRule type="cellIs" dxfId="274" priority="24" operator="notEqual">
      <formula>H31+K31+N31</formula>
    </cfRule>
  </conditionalFormatting>
  <conditionalFormatting sqref="D31">
    <cfRule type="cellIs" dxfId="273" priority="23" operator="notEqual">
      <formula>SUM(D20:D30)</formula>
    </cfRule>
  </conditionalFormatting>
  <conditionalFormatting sqref="D43">
    <cfRule type="cellIs" dxfId="272" priority="22" operator="notEqual">
      <formula>H43+K43+N43</formula>
    </cfRule>
  </conditionalFormatting>
  <conditionalFormatting sqref="D43">
    <cfRule type="cellIs" dxfId="271" priority="21" operator="notEqual">
      <formula>SUM(D32:D42)</formula>
    </cfRule>
  </conditionalFormatting>
  <conditionalFormatting sqref="D55">
    <cfRule type="cellIs" dxfId="270" priority="20" operator="notEqual">
      <formula>H55+K55+N55</formula>
    </cfRule>
  </conditionalFormatting>
  <conditionalFormatting sqref="D55">
    <cfRule type="cellIs" dxfId="269" priority="19" operator="notEqual">
      <formula>SUM(D44:D54)</formula>
    </cfRule>
  </conditionalFormatting>
  <conditionalFormatting sqref="D67">
    <cfRule type="cellIs" dxfId="268" priority="18" operator="notEqual">
      <formula>H67+K67+N67</formula>
    </cfRule>
  </conditionalFormatting>
  <conditionalFormatting sqref="D67">
    <cfRule type="cellIs" dxfId="267" priority="17" operator="notEqual">
      <formula>SUM(D56:D66)</formula>
    </cfRule>
  </conditionalFormatting>
  <conditionalFormatting sqref="H19">
    <cfRule type="cellIs" dxfId="266" priority="16" operator="notEqual">
      <formula>SUM(H8:H18)</formula>
    </cfRule>
  </conditionalFormatting>
  <conditionalFormatting sqref="K19">
    <cfRule type="cellIs" dxfId="265" priority="15" operator="notEqual">
      <formula>SUM(K8:K18)</formula>
    </cfRule>
  </conditionalFormatting>
  <conditionalFormatting sqref="N19">
    <cfRule type="cellIs" dxfId="264" priority="14" operator="notEqual">
      <formula>SUM(N8:N18)</formula>
    </cfRule>
  </conditionalFormatting>
  <conditionalFormatting sqref="H31">
    <cfRule type="cellIs" dxfId="263" priority="13" operator="notEqual">
      <formula>SUM(H20:H30)</formula>
    </cfRule>
  </conditionalFormatting>
  <conditionalFormatting sqref="K31">
    <cfRule type="cellIs" dxfId="262" priority="12" operator="notEqual">
      <formula>SUM(K20:K30)</formula>
    </cfRule>
  </conditionalFormatting>
  <conditionalFormatting sqref="N31">
    <cfRule type="cellIs" dxfId="261" priority="11" operator="notEqual">
      <formula>SUM(N20:N30)</formula>
    </cfRule>
  </conditionalFormatting>
  <conditionalFormatting sqref="H43">
    <cfRule type="cellIs" dxfId="260" priority="10" operator="notEqual">
      <formula>SUM(H32:H42)</formula>
    </cfRule>
  </conditionalFormatting>
  <conditionalFormatting sqref="K43">
    <cfRule type="cellIs" dxfId="259" priority="9" operator="notEqual">
      <formula>SUM(K32:K42)</formula>
    </cfRule>
  </conditionalFormatting>
  <conditionalFormatting sqref="N43">
    <cfRule type="cellIs" dxfId="258" priority="8" operator="notEqual">
      <formula>SUM(N32:N42)</formula>
    </cfRule>
  </conditionalFormatting>
  <conditionalFormatting sqref="H55">
    <cfRule type="cellIs" dxfId="257" priority="7" operator="notEqual">
      <formula>SUM(H44:H54)</formula>
    </cfRule>
  </conditionalFormatting>
  <conditionalFormatting sqref="K55">
    <cfRule type="cellIs" dxfId="256" priority="6" operator="notEqual">
      <formula>SUM(K44:K54)</formula>
    </cfRule>
  </conditionalFormatting>
  <conditionalFormatting sqref="N55">
    <cfRule type="cellIs" dxfId="255" priority="5" operator="notEqual">
      <formula>SUM(N44:N54)</formula>
    </cfRule>
  </conditionalFormatting>
  <conditionalFormatting sqref="H67">
    <cfRule type="cellIs" dxfId="254" priority="4" operator="notEqual">
      <formula>SUM(H56:H66)</formula>
    </cfRule>
  </conditionalFormatting>
  <conditionalFormatting sqref="K67">
    <cfRule type="cellIs" dxfId="253" priority="3" operator="notEqual">
      <formula>SUM(K56:K66)</formula>
    </cfRule>
  </conditionalFormatting>
  <conditionalFormatting sqref="N67">
    <cfRule type="cellIs" dxfId="252" priority="2" operator="notEqual">
      <formula>SUM(N56:N66)</formula>
    </cfRule>
  </conditionalFormatting>
  <conditionalFormatting sqref="D32:D43">
    <cfRule type="cellIs" dxfId="251" priority="1" operator="notEqual">
      <formula>D20-D8</formula>
    </cfRule>
  </conditionalFormatting>
  <printOptions horizontalCentered="1"/>
  <pageMargins left="0.31496062992125984" right="0.31496062992125984" top="0.74803149606299213" bottom="0.74803149606299213" header="0.31496062992125984" footer="0.31496062992125984"/>
  <pageSetup scale="66" fitToHeight="0" orientation="landscape" r:id="rId1"/>
  <rowBreaks count="1" manualBreakCount="1">
    <brk id="43" max="15" man="1"/>
  </rowBreak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P95"/>
  <sheetViews>
    <sheetView zoomScaleNormal="100" workbookViewId="0">
      <pane xSplit="2" ySplit="7" topLeftCell="C8" activePane="bottomRight" state="frozen"/>
      <selection pane="topRight" activeCell="C1" sqref="C1"/>
      <selection pane="bottomLeft" activeCell="A9" sqref="A9"/>
      <selection pane="bottomRight" activeCell="C8" sqref="C8"/>
    </sheetView>
  </sheetViews>
  <sheetFormatPr baseColWidth="10" defaultColWidth="10.5" defaultRowHeight="15" customHeight="1" x14ac:dyDescent="0.2"/>
  <cols>
    <col min="1" max="1" width="5" style="3" customWidth="1"/>
    <col min="2" max="2" width="15.83203125" style="1" customWidth="1"/>
    <col min="3" max="3" width="15.6640625" style="80" customWidth="1"/>
    <col min="4" max="4" width="16.5" style="36" customWidth="1"/>
    <col min="5" max="5" width="12.33203125" style="49" customWidth="1"/>
    <col min="6" max="6" width="16.5" style="36" customWidth="1"/>
    <col min="7" max="7" width="16.5" style="62" customWidth="1"/>
    <col min="8" max="9" width="16.5" style="36" customWidth="1"/>
    <col min="10" max="10" width="16.5" style="62" customWidth="1"/>
    <col min="11" max="12" width="16.5" style="36" customWidth="1"/>
    <col min="13" max="13" width="16.5" style="62" customWidth="1"/>
    <col min="14" max="15" width="16.5" style="36" customWidth="1"/>
    <col min="16" max="16" width="16.5" style="62" customWidth="1"/>
    <col min="17" max="28" width="16.5" style="1" customWidth="1"/>
    <col min="29" max="16384" width="10.5" style="1"/>
  </cols>
  <sheetData>
    <row r="1" spans="1:16" ht="15" customHeight="1" x14ac:dyDescent="0.2">
      <c r="B1" s="42"/>
    </row>
    <row r="2" spans="1:16" ht="24.6" customHeight="1" x14ac:dyDescent="0.2">
      <c r="A2" s="116" t="s">
        <v>71</v>
      </c>
      <c r="B2" s="116"/>
      <c r="C2" s="116"/>
      <c r="D2" s="116"/>
      <c r="E2" s="116"/>
      <c r="F2" s="116"/>
      <c r="G2" s="116"/>
      <c r="H2" s="116"/>
      <c r="I2" s="116"/>
      <c r="J2" s="116"/>
      <c r="K2" s="116"/>
      <c r="L2" s="116"/>
      <c r="M2" s="116"/>
      <c r="N2" s="116"/>
      <c r="O2" s="116"/>
      <c r="P2" s="116"/>
    </row>
    <row r="3" spans="1:16" s="21" customFormat="1" ht="15" customHeight="1" x14ac:dyDescent="0.2">
      <c r="A3" s="117" t="str">
        <f>+Notas!C6</f>
        <v>FEBRERO 2024 Y FEBRERO 2025</v>
      </c>
      <c r="B3" s="117"/>
      <c r="C3" s="117"/>
      <c r="D3" s="117"/>
      <c r="E3" s="117"/>
      <c r="F3" s="117"/>
      <c r="G3" s="117"/>
      <c r="H3" s="117"/>
      <c r="I3" s="117"/>
      <c r="J3" s="117"/>
      <c r="K3" s="117"/>
      <c r="L3" s="117"/>
      <c r="M3" s="117"/>
      <c r="N3" s="117"/>
      <c r="O3" s="117"/>
      <c r="P3" s="117"/>
    </row>
    <row r="4" spans="1:16" ht="15" customHeight="1" x14ac:dyDescent="0.2">
      <c r="A4" s="34"/>
      <c r="B4" s="34"/>
      <c r="C4" s="40"/>
      <c r="D4" s="57"/>
      <c r="E4" s="50"/>
      <c r="F4" s="57"/>
      <c r="G4" s="63"/>
      <c r="H4" s="57"/>
      <c r="I4" s="57"/>
      <c r="J4" s="63"/>
      <c r="K4" s="57"/>
      <c r="L4" s="57"/>
      <c r="M4" s="63"/>
      <c r="N4" s="57"/>
      <c r="O4" s="57"/>
      <c r="P4" s="63"/>
    </row>
    <row r="5" spans="1:16" ht="15" customHeight="1" x14ac:dyDescent="0.2">
      <c r="A5" s="20"/>
      <c r="B5" s="20"/>
      <c r="C5" s="20"/>
      <c r="D5" s="58"/>
      <c r="E5" s="51"/>
      <c r="F5" s="58"/>
      <c r="G5" s="64"/>
      <c r="H5" s="58"/>
      <c r="I5" s="58"/>
      <c r="J5" s="64"/>
      <c r="K5" s="58"/>
      <c r="L5" s="58"/>
      <c r="M5" s="64"/>
      <c r="N5" s="58"/>
      <c r="O5" s="58"/>
      <c r="P5" s="64"/>
    </row>
    <row r="6" spans="1:16" ht="21.6" customHeight="1" x14ac:dyDescent="0.2">
      <c r="A6" s="118" t="s">
        <v>5</v>
      </c>
      <c r="B6" s="118" t="s">
        <v>35</v>
      </c>
      <c r="C6" s="120" t="s">
        <v>36</v>
      </c>
      <c r="D6" s="122" t="s">
        <v>37</v>
      </c>
      <c r="E6" s="122"/>
      <c r="F6" s="122"/>
      <c r="G6" s="122"/>
      <c r="H6" s="123" t="s">
        <v>42</v>
      </c>
      <c r="I6" s="122"/>
      <c r="J6" s="124"/>
      <c r="K6" s="122" t="s">
        <v>43</v>
      </c>
      <c r="L6" s="122"/>
      <c r="M6" s="122"/>
      <c r="N6" s="123" t="s">
        <v>44</v>
      </c>
      <c r="O6" s="122"/>
      <c r="P6" s="124"/>
    </row>
    <row r="7" spans="1:16" s="2" customFormat="1" ht="42" x14ac:dyDescent="0.2">
      <c r="A7" s="119"/>
      <c r="B7" s="119"/>
      <c r="C7" s="121"/>
      <c r="D7" s="71" t="s">
        <v>38</v>
      </c>
      <c r="E7" s="52" t="s">
        <v>39</v>
      </c>
      <c r="F7" s="59" t="s">
        <v>40</v>
      </c>
      <c r="G7" s="65" t="s">
        <v>41</v>
      </c>
      <c r="H7" s="72" t="s">
        <v>38</v>
      </c>
      <c r="I7" s="59" t="s">
        <v>40</v>
      </c>
      <c r="J7" s="73" t="s">
        <v>41</v>
      </c>
      <c r="K7" s="71" t="s">
        <v>38</v>
      </c>
      <c r="L7" s="59" t="s">
        <v>40</v>
      </c>
      <c r="M7" s="65" t="s">
        <v>41</v>
      </c>
      <c r="N7" s="72" t="s">
        <v>38</v>
      </c>
      <c r="O7" s="59" t="s">
        <v>40</v>
      </c>
      <c r="P7" s="73" t="s">
        <v>41</v>
      </c>
    </row>
    <row r="8" spans="1:16" ht="15" customHeight="1" x14ac:dyDescent="0.2">
      <c r="A8" s="110">
        <v>1</v>
      </c>
      <c r="B8" s="113" t="s">
        <v>45</v>
      </c>
      <c r="C8" s="84" t="s">
        <v>46</v>
      </c>
      <c r="D8" s="44">
        <v>5</v>
      </c>
      <c r="E8" s="53">
        <v>0.147059</v>
      </c>
      <c r="F8" s="44">
        <v>69991.231430999993</v>
      </c>
      <c r="G8" s="66">
        <v>0.2</v>
      </c>
      <c r="H8" s="43">
        <v>2</v>
      </c>
      <c r="I8" s="44">
        <v>131286.709539</v>
      </c>
      <c r="J8" s="74">
        <v>0.5</v>
      </c>
      <c r="K8" s="44">
        <v>3</v>
      </c>
      <c r="L8" s="44">
        <v>29127.579358999999</v>
      </c>
      <c r="M8" s="66">
        <v>0</v>
      </c>
      <c r="N8" s="43">
        <v>0</v>
      </c>
      <c r="O8" s="44">
        <v>0</v>
      </c>
      <c r="P8" s="74">
        <v>0</v>
      </c>
    </row>
    <row r="9" spans="1:16" ht="15" customHeight="1" x14ac:dyDescent="0.2">
      <c r="A9" s="111"/>
      <c r="B9" s="114"/>
      <c r="C9" s="84" t="s">
        <v>47</v>
      </c>
      <c r="D9" s="44">
        <v>38</v>
      </c>
      <c r="E9" s="53">
        <v>0.28571400000000002</v>
      </c>
      <c r="F9" s="44">
        <v>123137.758405</v>
      </c>
      <c r="G9" s="66">
        <v>0.21052599999999999</v>
      </c>
      <c r="H9" s="43">
        <v>15</v>
      </c>
      <c r="I9" s="44">
        <v>133004.28576999999</v>
      </c>
      <c r="J9" s="74">
        <v>0.26666699999999999</v>
      </c>
      <c r="K9" s="44">
        <v>23</v>
      </c>
      <c r="L9" s="44">
        <v>116703.066645</v>
      </c>
      <c r="M9" s="66">
        <v>0.17391300000000001</v>
      </c>
      <c r="N9" s="43">
        <v>0</v>
      </c>
      <c r="O9" s="44">
        <v>0</v>
      </c>
      <c r="P9" s="74">
        <v>0</v>
      </c>
    </row>
    <row r="10" spans="1:16" ht="15" customHeight="1" x14ac:dyDescent="0.2">
      <c r="A10" s="111"/>
      <c r="B10" s="114"/>
      <c r="C10" s="84" t="s">
        <v>48</v>
      </c>
      <c r="D10" s="44">
        <v>307</v>
      </c>
      <c r="E10" s="53">
        <v>0.22673599999999999</v>
      </c>
      <c r="F10" s="44">
        <v>120081.834153</v>
      </c>
      <c r="G10" s="66">
        <v>0.149837</v>
      </c>
      <c r="H10" s="43">
        <v>130</v>
      </c>
      <c r="I10" s="44">
        <v>137715.012495</v>
      </c>
      <c r="J10" s="74">
        <v>0.27692299999999997</v>
      </c>
      <c r="K10" s="44">
        <v>177</v>
      </c>
      <c r="L10" s="44">
        <v>107130.91220599999</v>
      </c>
      <c r="M10" s="66">
        <v>5.6496999999999999E-2</v>
      </c>
      <c r="N10" s="43">
        <v>0</v>
      </c>
      <c r="O10" s="44">
        <v>0</v>
      </c>
      <c r="P10" s="74">
        <v>0</v>
      </c>
    </row>
    <row r="11" spans="1:16" ht="15" customHeight="1" x14ac:dyDescent="0.2">
      <c r="A11" s="111"/>
      <c r="B11" s="114"/>
      <c r="C11" s="84" t="s">
        <v>49</v>
      </c>
      <c r="D11" s="44">
        <v>840</v>
      </c>
      <c r="E11" s="53">
        <v>0.173375</v>
      </c>
      <c r="F11" s="44">
        <v>126242.531263</v>
      </c>
      <c r="G11" s="66">
        <v>0.25714300000000001</v>
      </c>
      <c r="H11" s="43">
        <v>363</v>
      </c>
      <c r="I11" s="44">
        <v>145758.192335</v>
      </c>
      <c r="J11" s="74">
        <v>0.39669399999999999</v>
      </c>
      <c r="K11" s="44">
        <v>477</v>
      </c>
      <c r="L11" s="44">
        <v>111390.990448</v>
      </c>
      <c r="M11" s="66">
        <v>0.15094299999999999</v>
      </c>
      <c r="N11" s="43">
        <v>0</v>
      </c>
      <c r="O11" s="44">
        <v>0</v>
      </c>
      <c r="P11" s="74">
        <v>0</v>
      </c>
    </row>
    <row r="12" spans="1:16" ht="15" customHeight="1" x14ac:dyDescent="0.2">
      <c r="A12" s="111"/>
      <c r="B12" s="114"/>
      <c r="C12" s="84" t="s">
        <v>50</v>
      </c>
      <c r="D12" s="44">
        <v>829</v>
      </c>
      <c r="E12" s="53">
        <v>0.13106699999999999</v>
      </c>
      <c r="F12" s="44">
        <v>156495.76902599999</v>
      </c>
      <c r="G12" s="66">
        <v>0.522316</v>
      </c>
      <c r="H12" s="43">
        <v>329</v>
      </c>
      <c r="I12" s="44">
        <v>186645.920641</v>
      </c>
      <c r="J12" s="74">
        <v>0.72340400000000005</v>
      </c>
      <c r="K12" s="44">
        <v>500</v>
      </c>
      <c r="L12" s="44">
        <v>136656.96926300001</v>
      </c>
      <c r="M12" s="66">
        <v>0.39</v>
      </c>
      <c r="N12" s="43">
        <v>0</v>
      </c>
      <c r="O12" s="44">
        <v>0</v>
      </c>
      <c r="P12" s="74">
        <v>0</v>
      </c>
    </row>
    <row r="13" spans="1:16" ht="15" customHeight="1" x14ac:dyDescent="0.2">
      <c r="A13" s="111"/>
      <c r="B13" s="114"/>
      <c r="C13" s="84" t="s">
        <v>51</v>
      </c>
      <c r="D13" s="44">
        <v>722</v>
      </c>
      <c r="E13" s="53">
        <v>0.128493</v>
      </c>
      <c r="F13" s="44">
        <v>163961.24018600001</v>
      </c>
      <c r="G13" s="66">
        <v>0.61218799999999995</v>
      </c>
      <c r="H13" s="43">
        <v>248</v>
      </c>
      <c r="I13" s="44">
        <v>182755.75716800001</v>
      </c>
      <c r="J13" s="74">
        <v>0.70564499999999997</v>
      </c>
      <c r="K13" s="44">
        <v>474</v>
      </c>
      <c r="L13" s="44">
        <v>154127.82201800001</v>
      </c>
      <c r="M13" s="66">
        <v>0.56329099999999999</v>
      </c>
      <c r="N13" s="43">
        <v>0</v>
      </c>
      <c r="O13" s="44">
        <v>0</v>
      </c>
      <c r="P13" s="74">
        <v>0</v>
      </c>
    </row>
    <row r="14" spans="1:16" s="3" customFormat="1" ht="15" customHeight="1" x14ac:dyDescent="0.2">
      <c r="A14" s="111"/>
      <c r="B14" s="114"/>
      <c r="C14" s="84" t="s">
        <v>52</v>
      </c>
      <c r="D14" s="35">
        <v>508</v>
      </c>
      <c r="E14" s="55">
        <v>0.105679</v>
      </c>
      <c r="F14" s="35">
        <v>179833.79184699999</v>
      </c>
      <c r="G14" s="68">
        <v>0.72637799999999997</v>
      </c>
      <c r="H14" s="43">
        <v>191</v>
      </c>
      <c r="I14" s="44">
        <v>199482.14055700001</v>
      </c>
      <c r="J14" s="74">
        <v>0.79057599999999995</v>
      </c>
      <c r="K14" s="35">
        <v>317</v>
      </c>
      <c r="L14" s="35">
        <v>167995.196883</v>
      </c>
      <c r="M14" s="68">
        <v>0.687697</v>
      </c>
      <c r="N14" s="43">
        <v>0</v>
      </c>
      <c r="O14" s="44">
        <v>0</v>
      </c>
      <c r="P14" s="74">
        <v>0</v>
      </c>
    </row>
    <row r="15" spans="1:16" ht="15" customHeight="1" x14ac:dyDescent="0.2">
      <c r="A15" s="111"/>
      <c r="B15" s="114"/>
      <c r="C15" s="84" t="s">
        <v>53</v>
      </c>
      <c r="D15" s="44">
        <v>365</v>
      </c>
      <c r="E15" s="53">
        <v>8.5680999999999993E-2</v>
      </c>
      <c r="F15" s="44">
        <v>175891.12270499999</v>
      </c>
      <c r="G15" s="66">
        <v>0.70684899999999995</v>
      </c>
      <c r="H15" s="43">
        <v>131</v>
      </c>
      <c r="I15" s="44">
        <v>178900.682436</v>
      </c>
      <c r="J15" s="74">
        <v>0.61068699999999998</v>
      </c>
      <c r="K15" s="44">
        <v>234</v>
      </c>
      <c r="L15" s="44">
        <v>174206.28370999999</v>
      </c>
      <c r="M15" s="66">
        <v>0.76068400000000003</v>
      </c>
      <c r="N15" s="43">
        <v>0</v>
      </c>
      <c r="O15" s="44">
        <v>0</v>
      </c>
      <c r="P15" s="74">
        <v>0</v>
      </c>
    </row>
    <row r="16" spans="1:16" ht="15" customHeight="1" x14ac:dyDescent="0.2">
      <c r="A16" s="111"/>
      <c r="B16" s="114"/>
      <c r="C16" s="84" t="s">
        <v>54</v>
      </c>
      <c r="D16" s="44">
        <v>314</v>
      </c>
      <c r="E16" s="53">
        <v>8.8900999999999994E-2</v>
      </c>
      <c r="F16" s="44">
        <v>188034.833197</v>
      </c>
      <c r="G16" s="66">
        <v>0.63694300000000004</v>
      </c>
      <c r="H16" s="43">
        <v>132</v>
      </c>
      <c r="I16" s="44">
        <v>179577.807707</v>
      </c>
      <c r="J16" s="74">
        <v>0.41666700000000001</v>
      </c>
      <c r="K16" s="44">
        <v>182</v>
      </c>
      <c r="L16" s="44">
        <v>194168.50003699999</v>
      </c>
      <c r="M16" s="66">
        <v>0.79670300000000005</v>
      </c>
      <c r="N16" s="43">
        <v>0</v>
      </c>
      <c r="O16" s="44">
        <v>0</v>
      </c>
      <c r="P16" s="74">
        <v>0</v>
      </c>
    </row>
    <row r="17" spans="1:16" ht="15" customHeight="1" x14ac:dyDescent="0.2">
      <c r="A17" s="111"/>
      <c r="B17" s="114"/>
      <c r="C17" s="84" t="s">
        <v>55</v>
      </c>
      <c r="D17" s="44">
        <v>353</v>
      </c>
      <c r="E17" s="53">
        <v>0.12002699999999999</v>
      </c>
      <c r="F17" s="44">
        <v>182482.64537300001</v>
      </c>
      <c r="G17" s="66">
        <v>0.43626100000000001</v>
      </c>
      <c r="H17" s="43">
        <v>186</v>
      </c>
      <c r="I17" s="44">
        <v>163737.10971300001</v>
      </c>
      <c r="J17" s="74">
        <v>0.22042999999999999</v>
      </c>
      <c r="K17" s="44">
        <v>167</v>
      </c>
      <c r="L17" s="44">
        <v>203360.906647</v>
      </c>
      <c r="M17" s="66">
        <v>0.676647</v>
      </c>
      <c r="N17" s="43">
        <v>0</v>
      </c>
      <c r="O17" s="44">
        <v>0</v>
      </c>
      <c r="P17" s="74">
        <v>0</v>
      </c>
    </row>
    <row r="18" spans="1:16" s="3" customFormat="1" ht="15" customHeight="1" x14ac:dyDescent="0.2">
      <c r="A18" s="111"/>
      <c r="B18" s="114"/>
      <c r="C18" s="84" t="s">
        <v>56</v>
      </c>
      <c r="D18" s="35">
        <v>482</v>
      </c>
      <c r="E18" s="55">
        <v>9.2816999999999997E-2</v>
      </c>
      <c r="F18" s="35">
        <v>207015.59901899999</v>
      </c>
      <c r="G18" s="68">
        <v>0.356846</v>
      </c>
      <c r="H18" s="43">
        <v>203</v>
      </c>
      <c r="I18" s="44">
        <v>186566.074055</v>
      </c>
      <c r="J18" s="74">
        <v>0.1133</v>
      </c>
      <c r="K18" s="35">
        <v>279</v>
      </c>
      <c r="L18" s="35">
        <v>221894.64406399999</v>
      </c>
      <c r="M18" s="68">
        <v>0.53405000000000002</v>
      </c>
      <c r="N18" s="43">
        <v>0</v>
      </c>
      <c r="O18" s="44">
        <v>0</v>
      </c>
      <c r="P18" s="74">
        <v>0</v>
      </c>
    </row>
    <row r="19" spans="1:16" s="3" customFormat="1" ht="15" customHeight="1" x14ac:dyDescent="0.2">
      <c r="A19" s="112"/>
      <c r="B19" s="115"/>
      <c r="C19" s="85" t="s">
        <v>9</v>
      </c>
      <c r="D19" s="46">
        <v>4763</v>
      </c>
      <c r="E19" s="54">
        <v>0.12199400000000001</v>
      </c>
      <c r="F19" s="46">
        <v>162681.02130399999</v>
      </c>
      <c r="G19" s="67">
        <v>0.48267900000000002</v>
      </c>
      <c r="H19" s="87">
        <v>1930</v>
      </c>
      <c r="I19" s="46">
        <v>172730.628559</v>
      </c>
      <c r="J19" s="75">
        <v>0.49119200000000002</v>
      </c>
      <c r="K19" s="46">
        <v>2833</v>
      </c>
      <c r="L19" s="46">
        <v>155834.65985</v>
      </c>
      <c r="M19" s="67">
        <v>0.47688000000000003</v>
      </c>
      <c r="N19" s="87">
        <v>0</v>
      </c>
      <c r="O19" s="46">
        <v>0</v>
      </c>
      <c r="P19" s="75">
        <v>0</v>
      </c>
    </row>
    <row r="20" spans="1:16" ht="15" customHeight="1" x14ac:dyDescent="0.2">
      <c r="A20" s="110">
        <v>2</v>
      </c>
      <c r="B20" s="113" t="s">
        <v>57</v>
      </c>
      <c r="C20" s="84" t="s">
        <v>46</v>
      </c>
      <c r="D20" s="44">
        <v>9</v>
      </c>
      <c r="E20" s="53">
        <v>0.264706</v>
      </c>
      <c r="F20" s="44">
        <v>66557</v>
      </c>
      <c r="G20" s="66">
        <v>0.33333299999999999</v>
      </c>
      <c r="H20" s="43">
        <v>4</v>
      </c>
      <c r="I20" s="44">
        <v>86601</v>
      </c>
      <c r="J20" s="74">
        <v>0.75</v>
      </c>
      <c r="K20" s="44">
        <v>5</v>
      </c>
      <c r="L20" s="44">
        <v>50521.8</v>
      </c>
      <c r="M20" s="66">
        <v>0</v>
      </c>
      <c r="N20" s="43">
        <v>0</v>
      </c>
      <c r="O20" s="44">
        <v>0</v>
      </c>
      <c r="P20" s="74">
        <v>0</v>
      </c>
    </row>
    <row r="21" spans="1:16" ht="15" customHeight="1" x14ac:dyDescent="0.2">
      <c r="A21" s="111"/>
      <c r="B21" s="114"/>
      <c r="C21" s="84" t="s">
        <v>47</v>
      </c>
      <c r="D21" s="44">
        <v>45</v>
      </c>
      <c r="E21" s="53">
        <v>0.33834599999999998</v>
      </c>
      <c r="F21" s="44">
        <v>125479.222222</v>
      </c>
      <c r="G21" s="66">
        <v>4.4443999999999997E-2</v>
      </c>
      <c r="H21" s="43">
        <v>19</v>
      </c>
      <c r="I21" s="44">
        <v>115271.94736799999</v>
      </c>
      <c r="J21" s="74">
        <v>0</v>
      </c>
      <c r="K21" s="44">
        <v>26</v>
      </c>
      <c r="L21" s="44">
        <v>132938.38461499999</v>
      </c>
      <c r="M21" s="66">
        <v>7.6923000000000005E-2</v>
      </c>
      <c r="N21" s="43">
        <v>0</v>
      </c>
      <c r="O21" s="44">
        <v>0</v>
      </c>
      <c r="P21" s="74">
        <v>0</v>
      </c>
    </row>
    <row r="22" spans="1:16" ht="15" customHeight="1" x14ac:dyDescent="0.2">
      <c r="A22" s="111"/>
      <c r="B22" s="114"/>
      <c r="C22" s="84" t="s">
        <v>48</v>
      </c>
      <c r="D22" s="44">
        <v>208</v>
      </c>
      <c r="E22" s="53">
        <v>0.15361900000000001</v>
      </c>
      <c r="F22" s="44">
        <v>164176.44711499999</v>
      </c>
      <c r="G22" s="66">
        <v>0.11057699999999999</v>
      </c>
      <c r="H22" s="43">
        <v>88</v>
      </c>
      <c r="I22" s="44">
        <v>162319.40909100001</v>
      </c>
      <c r="J22" s="74">
        <v>0.125</v>
      </c>
      <c r="K22" s="44">
        <v>120</v>
      </c>
      <c r="L22" s="44">
        <v>165538.27499999999</v>
      </c>
      <c r="M22" s="66">
        <v>0.1</v>
      </c>
      <c r="N22" s="43">
        <v>0</v>
      </c>
      <c r="O22" s="44">
        <v>0</v>
      </c>
      <c r="P22" s="74">
        <v>0</v>
      </c>
    </row>
    <row r="23" spans="1:16" ht="15" customHeight="1" x14ac:dyDescent="0.2">
      <c r="A23" s="111"/>
      <c r="B23" s="114"/>
      <c r="C23" s="84" t="s">
        <v>49</v>
      </c>
      <c r="D23" s="44">
        <v>169</v>
      </c>
      <c r="E23" s="53">
        <v>3.4881000000000002E-2</v>
      </c>
      <c r="F23" s="44">
        <v>165380.455621</v>
      </c>
      <c r="G23" s="66">
        <v>0.15976299999999999</v>
      </c>
      <c r="H23" s="43">
        <v>81</v>
      </c>
      <c r="I23" s="44">
        <v>164677.28395099999</v>
      </c>
      <c r="J23" s="74">
        <v>0.123457</v>
      </c>
      <c r="K23" s="44">
        <v>88</v>
      </c>
      <c r="L23" s="44">
        <v>166027.69318199999</v>
      </c>
      <c r="M23" s="66">
        <v>0.19318199999999999</v>
      </c>
      <c r="N23" s="43">
        <v>0</v>
      </c>
      <c r="O23" s="44">
        <v>0</v>
      </c>
      <c r="P23" s="74">
        <v>0</v>
      </c>
    </row>
    <row r="24" spans="1:16" ht="15" customHeight="1" x14ac:dyDescent="0.2">
      <c r="A24" s="111"/>
      <c r="B24" s="114"/>
      <c r="C24" s="84" t="s">
        <v>50</v>
      </c>
      <c r="D24" s="44">
        <v>135</v>
      </c>
      <c r="E24" s="53">
        <v>2.1343999999999998E-2</v>
      </c>
      <c r="F24" s="44">
        <v>198577.34074099999</v>
      </c>
      <c r="G24" s="66">
        <v>0.26666699999999999</v>
      </c>
      <c r="H24" s="43">
        <v>49</v>
      </c>
      <c r="I24" s="44">
        <v>219604.02040800001</v>
      </c>
      <c r="J24" s="74">
        <v>0.38775500000000002</v>
      </c>
      <c r="K24" s="44">
        <v>86</v>
      </c>
      <c r="L24" s="44">
        <v>186597.02325599999</v>
      </c>
      <c r="M24" s="66">
        <v>0.19767399999999999</v>
      </c>
      <c r="N24" s="43">
        <v>0</v>
      </c>
      <c r="O24" s="44">
        <v>0</v>
      </c>
      <c r="P24" s="74">
        <v>0</v>
      </c>
    </row>
    <row r="25" spans="1:16" ht="15" customHeight="1" x14ac:dyDescent="0.2">
      <c r="A25" s="111"/>
      <c r="B25" s="114"/>
      <c r="C25" s="84" t="s">
        <v>51</v>
      </c>
      <c r="D25" s="44">
        <v>78</v>
      </c>
      <c r="E25" s="53">
        <v>1.3880999999999999E-2</v>
      </c>
      <c r="F25" s="44">
        <v>210965.47435900001</v>
      </c>
      <c r="G25" s="66">
        <v>0.51282099999999997</v>
      </c>
      <c r="H25" s="43">
        <v>22</v>
      </c>
      <c r="I25" s="44">
        <v>208622.81818199999</v>
      </c>
      <c r="J25" s="74">
        <v>0.5</v>
      </c>
      <c r="K25" s="44">
        <v>56</v>
      </c>
      <c r="L25" s="44">
        <v>211885.803571</v>
      </c>
      <c r="M25" s="66">
        <v>0.51785700000000001</v>
      </c>
      <c r="N25" s="43">
        <v>0</v>
      </c>
      <c r="O25" s="44">
        <v>0</v>
      </c>
      <c r="P25" s="74">
        <v>0</v>
      </c>
    </row>
    <row r="26" spans="1:16" s="3" customFormat="1" ht="15" customHeight="1" x14ac:dyDescent="0.2">
      <c r="A26" s="111"/>
      <c r="B26" s="114"/>
      <c r="C26" s="84" t="s">
        <v>52</v>
      </c>
      <c r="D26" s="35">
        <v>60</v>
      </c>
      <c r="E26" s="55">
        <v>1.2482E-2</v>
      </c>
      <c r="F26" s="35">
        <v>221243.45</v>
      </c>
      <c r="G26" s="68">
        <v>0.38333299999999998</v>
      </c>
      <c r="H26" s="43">
        <v>20</v>
      </c>
      <c r="I26" s="44">
        <v>231690.65</v>
      </c>
      <c r="J26" s="74">
        <v>0.3</v>
      </c>
      <c r="K26" s="35">
        <v>40</v>
      </c>
      <c r="L26" s="35">
        <v>216019.85</v>
      </c>
      <c r="M26" s="68">
        <v>0.42499999999999999</v>
      </c>
      <c r="N26" s="43">
        <v>0</v>
      </c>
      <c r="O26" s="44">
        <v>0</v>
      </c>
      <c r="P26" s="74">
        <v>0</v>
      </c>
    </row>
    <row r="27" spans="1:16" ht="15" customHeight="1" x14ac:dyDescent="0.2">
      <c r="A27" s="111"/>
      <c r="B27" s="114"/>
      <c r="C27" s="84" t="s">
        <v>53</v>
      </c>
      <c r="D27" s="44">
        <v>36</v>
      </c>
      <c r="E27" s="53">
        <v>8.4510000000000002E-3</v>
      </c>
      <c r="F27" s="44">
        <v>200608.91666700001</v>
      </c>
      <c r="G27" s="66">
        <v>0.30555599999999999</v>
      </c>
      <c r="H27" s="43">
        <v>14</v>
      </c>
      <c r="I27" s="44">
        <v>211124.428571</v>
      </c>
      <c r="J27" s="74">
        <v>0.214286</v>
      </c>
      <c r="K27" s="44">
        <v>22</v>
      </c>
      <c r="L27" s="44">
        <v>193917.227273</v>
      </c>
      <c r="M27" s="66">
        <v>0.36363600000000001</v>
      </c>
      <c r="N27" s="43">
        <v>0</v>
      </c>
      <c r="O27" s="44">
        <v>0</v>
      </c>
      <c r="P27" s="74">
        <v>0</v>
      </c>
    </row>
    <row r="28" spans="1:16" ht="15" customHeight="1" x14ac:dyDescent="0.2">
      <c r="A28" s="111"/>
      <c r="B28" s="114"/>
      <c r="C28" s="84" t="s">
        <v>54</v>
      </c>
      <c r="D28" s="44">
        <v>24</v>
      </c>
      <c r="E28" s="53">
        <v>6.7949999999999998E-3</v>
      </c>
      <c r="F28" s="44">
        <v>248618.875</v>
      </c>
      <c r="G28" s="66">
        <v>0.16666700000000001</v>
      </c>
      <c r="H28" s="43">
        <v>14</v>
      </c>
      <c r="I28" s="44">
        <v>256758.5</v>
      </c>
      <c r="J28" s="74">
        <v>0.14285700000000001</v>
      </c>
      <c r="K28" s="44">
        <v>10</v>
      </c>
      <c r="L28" s="44">
        <v>237223.4</v>
      </c>
      <c r="M28" s="66">
        <v>0.2</v>
      </c>
      <c r="N28" s="43">
        <v>0</v>
      </c>
      <c r="O28" s="44">
        <v>0</v>
      </c>
      <c r="P28" s="74">
        <v>0</v>
      </c>
    </row>
    <row r="29" spans="1:16" ht="15" customHeight="1" x14ac:dyDescent="0.2">
      <c r="A29" s="111"/>
      <c r="B29" s="114"/>
      <c r="C29" s="84" t="s">
        <v>55</v>
      </c>
      <c r="D29" s="44">
        <v>14</v>
      </c>
      <c r="E29" s="53">
        <v>4.7600000000000003E-3</v>
      </c>
      <c r="F29" s="44">
        <v>220947.571429</v>
      </c>
      <c r="G29" s="66">
        <v>7.1429000000000006E-2</v>
      </c>
      <c r="H29" s="43">
        <v>6</v>
      </c>
      <c r="I29" s="44">
        <v>184617.83333299999</v>
      </c>
      <c r="J29" s="74">
        <v>0</v>
      </c>
      <c r="K29" s="44">
        <v>8</v>
      </c>
      <c r="L29" s="44">
        <v>248194.875</v>
      </c>
      <c r="M29" s="66">
        <v>0.125</v>
      </c>
      <c r="N29" s="43">
        <v>0</v>
      </c>
      <c r="O29" s="44">
        <v>0</v>
      </c>
      <c r="P29" s="74">
        <v>0</v>
      </c>
    </row>
    <row r="30" spans="1:16" s="3" customFormat="1" ht="15" customHeight="1" x14ac:dyDescent="0.2">
      <c r="A30" s="111"/>
      <c r="B30" s="114"/>
      <c r="C30" s="84" t="s">
        <v>56</v>
      </c>
      <c r="D30" s="35">
        <v>17</v>
      </c>
      <c r="E30" s="55">
        <v>3.274E-3</v>
      </c>
      <c r="F30" s="35">
        <v>132103.35294099999</v>
      </c>
      <c r="G30" s="68">
        <v>0.235294</v>
      </c>
      <c r="H30" s="43">
        <v>15</v>
      </c>
      <c r="I30" s="44">
        <v>110491.13333300001</v>
      </c>
      <c r="J30" s="74">
        <v>0.26666699999999999</v>
      </c>
      <c r="K30" s="35">
        <v>2</v>
      </c>
      <c r="L30" s="35">
        <v>294195</v>
      </c>
      <c r="M30" s="68">
        <v>0</v>
      </c>
      <c r="N30" s="43">
        <v>0</v>
      </c>
      <c r="O30" s="44">
        <v>0</v>
      </c>
      <c r="P30" s="74">
        <v>0</v>
      </c>
    </row>
    <row r="31" spans="1:16" s="3" customFormat="1" ht="15" customHeight="1" x14ac:dyDescent="0.2">
      <c r="A31" s="112"/>
      <c r="B31" s="115"/>
      <c r="C31" s="85" t="s">
        <v>9</v>
      </c>
      <c r="D31" s="46">
        <v>795</v>
      </c>
      <c r="E31" s="54">
        <v>2.0362000000000002E-2</v>
      </c>
      <c r="F31" s="46">
        <v>180388.96603800001</v>
      </c>
      <c r="G31" s="67">
        <v>0.21886800000000001</v>
      </c>
      <c r="H31" s="87">
        <v>332</v>
      </c>
      <c r="I31" s="46">
        <v>179093.63253</v>
      </c>
      <c r="J31" s="75">
        <v>0.20783099999999999</v>
      </c>
      <c r="K31" s="46">
        <v>463</v>
      </c>
      <c r="L31" s="46">
        <v>181317.80129599999</v>
      </c>
      <c r="M31" s="67">
        <v>0.22678200000000001</v>
      </c>
      <c r="N31" s="87">
        <v>0</v>
      </c>
      <c r="O31" s="46">
        <v>0</v>
      </c>
      <c r="P31" s="75">
        <v>0</v>
      </c>
    </row>
    <row r="32" spans="1:16" ht="15" customHeight="1" x14ac:dyDescent="0.2">
      <c r="A32" s="110">
        <v>3</v>
      </c>
      <c r="B32" s="113" t="s">
        <v>58</v>
      </c>
      <c r="C32" s="84" t="s">
        <v>46</v>
      </c>
      <c r="D32" s="44">
        <v>4</v>
      </c>
      <c r="E32" s="44">
        <v>0</v>
      </c>
      <c r="F32" s="44">
        <v>-3434.2314310000002</v>
      </c>
      <c r="G32" s="66">
        <v>0.13333300000000001</v>
      </c>
      <c r="H32" s="43">
        <v>2</v>
      </c>
      <c r="I32" s="44">
        <v>-44685.709539000003</v>
      </c>
      <c r="J32" s="74">
        <v>0.25</v>
      </c>
      <c r="K32" s="44">
        <v>2</v>
      </c>
      <c r="L32" s="44">
        <v>21394.220641</v>
      </c>
      <c r="M32" s="66">
        <v>0</v>
      </c>
      <c r="N32" s="43">
        <v>0</v>
      </c>
      <c r="O32" s="44">
        <v>0</v>
      </c>
      <c r="P32" s="74">
        <v>0</v>
      </c>
    </row>
    <row r="33" spans="1:16" ht="15" customHeight="1" x14ac:dyDescent="0.2">
      <c r="A33" s="111"/>
      <c r="B33" s="114"/>
      <c r="C33" s="84" t="s">
        <v>47</v>
      </c>
      <c r="D33" s="44">
        <v>7</v>
      </c>
      <c r="E33" s="44">
        <v>0</v>
      </c>
      <c r="F33" s="44">
        <v>2341.4638169999998</v>
      </c>
      <c r="G33" s="66">
        <v>-0.16608200000000001</v>
      </c>
      <c r="H33" s="43">
        <v>4</v>
      </c>
      <c r="I33" s="44">
        <v>-17732.338402000001</v>
      </c>
      <c r="J33" s="74">
        <v>-0.26666699999999999</v>
      </c>
      <c r="K33" s="44">
        <v>3</v>
      </c>
      <c r="L33" s="44">
        <v>16235.31797</v>
      </c>
      <c r="M33" s="66">
        <v>-9.6990000000000007E-2</v>
      </c>
      <c r="N33" s="43">
        <v>0</v>
      </c>
      <c r="O33" s="44">
        <v>0</v>
      </c>
      <c r="P33" s="74">
        <v>0</v>
      </c>
    </row>
    <row r="34" spans="1:16" ht="15" customHeight="1" x14ac:dyDescent="0.2">
      <c r="A34" s="111"/>
      <c r="B34" s="114"/>
      <c r="C34" s="84" t="s">
        <v>48</v>
      </c>
      <c r="D34" s="44">
        <v>-99</v>
      </c>
      <c r="E34" s="44">
        <v>0</v>
      </c>
      <c r="F34" s="44">
        <v>44094.612963</v>
      </c>
      <c r="G34" s="66">
        <v>-3.9260000000000003E-2</v>
      </c>
      <c r="H34" s="43">
        <v>-42</v>
      </c>
      <c r="I34" s="44">
        <v>24604.396595999999</v>
      </c>
      <c r="J34" s="74">
        <v>-0.151923</v>
      </c>
      <c r="K34" s="44">
        <v>-57</v>
      </c>
      <c r="L34" s="44">
        <v>58407.362794000001</v>
      </c>
      <c r="M34" s="66">
        <v>4.3503E-2</v>
      </c>
      <c r="N34" s="43">
        <v>0</v>
      </c>
      <c r="O34" s="44">
        <v>0</v>
      </c>
      <c r="P34" s="74">
        <v>0</v>
      </c>
    </row>
    <row r="35" spans="1:16" ht="15" customHeight="1" x14ac:dyDescent="0.2">
      <c r="A35" s="111"/>
      <c r="B35" s="114"/>
      <c r="C35" s="84" t="s">
        <v>49</v>
      </c>
      <c r="D35" s="44">
        <v>-671</v>
      </c>
      <c r="E35" s="44">
        <v>0</v>
      </c>
      <c r="F35" s="44">
        <v>39137.924357999997</v>
      </c>
      <c r="G35" s="66">
        <v>-9.7379999999999994E-2</v>
      </c>
      <c r="H35" s="43">
        <v>-282</v>
      </c>
      <c r="I35" s="44">
        <v>18919.091616000002</v>
      </c>
      <c r="J35" s="74">
        <v>-0.27323700000000001</v>
      </c>
      <c r="K35" s="44">
        <v>-389</v>
      </c>
      <c r="L35" s="44">
        <v>54636.702733999999</v>
      </c>
      <c r="M35" s="66">
        <v>4.2237999999999998E-2</v>
      </c>
      <c r="N35" s="43">
        <v>0</v>
      </c>
      <c r="O35" s="44">
        <v>0</v>
      </c>
      <c r="P35" s="74">
        <v>0</v>
      </c>
    </row>
    <row r="36" spans="1:16" ht="15" customHeight="1" x14ac:dyDescent="0.2">
      <c r="A36" s="111"/>
      <c r="B36" s="114"/>
      <c r="C36" s="84" t="s">
        <v>50</v>
      </c>
      <c r="D36" s="44">
        <v>-694</v>
      </c>
      <c r="E36" s="44">
        <v>0</v>
      </c>
      <c r="F36" s="44">
        <v>42081.571714999998</v>
      </c>
      <c r="G36" s="66">
        <v>-0.25564900000000002</v>
      </c>
      <c r="H36" s="43">
        <v>-280</v>
      </c>
      <c r="I36" s="44">
        <v>32958.099767</v>
      </c>
      <c r="J36" s="74">
        <v>-0.33564899999999998</v>
      </c>
      <c r="K36" s="44">
        <v>-414</v>
      </c>
      <c r="L36" s="44">
        <v>49940.053993000001</v>
      </c>
      <c r="M36" s="66">
        <v>-0.192326</v>
      </c>
      <c r="N36" s="43">
        <v>0</v>
      </c>
      <c r="O36" s="44">
        <v>0</v>
      </c>
      <c r="P36" s="74">
        <v>0</v>
      </c>
    </row>
    <row r="37" spans="1:16" ht="15" customHeight="1" x14ac:dyDescent="0.2">
      <c r="A37" s="111"/>
      <c r="B37" s="114"/>
      <c r="C37" s="84" t="s">
        <v>51</v>
      </c>
      <c r="D37" s="44">
        <v>-644</v>
      </c>
      <c r="E37" s="44">
        <v>0</v>
      </c>
      <c r="F37" s="44">
        <v>47004.234172999997</v>
      </c>
      <c r="G37" s="66">
        <v>-9.9367999999999998E-2</v>
      </c>
      <c r="H37" s="43">
        <v>-226</v>
      </c>
      <c r="I37" s="44">
        <v>25867.061013999999</v>
      </c>
      <c r="J37" s="74">
        <v>-0.20564499999999999</v>
      </c>
      <c r="K37" s="44">
        <v>-418</v>
      </c>
      <c r="L37" s="44">
        <v>57757.981553999998</v>
      </c>
      <c r="M37" s="66">
        <v>-4.5434000000000002E-2</v>
      </c>
      <c r="N37" s="43">
        <v>0</v>
      </c>
      <c r="O37" s="44">
        <v>0</v>
      </c>
      <c r="P37" s="74">
        <v>0</v>
      </c>
    </row>
    <row r="38" spans="1:16" s="3" customFormat="1" ht="15" customHeight="1" x14ac:dyDescent="0.2">
      <c r="A38" s="111"/>
      <c r="B38" s="114"/>
      <c r="C38" s="84" t="s">
        <v>52</v>
      </c>
      <c r="D38" s="35">
        <v>-448</v>
      </c>
      <c r="E38" s="35">
        <v>0</v>
      </c>
      <c r="F38" s="35">
        <v>41409.658152999997</v>
      </c>
      <c r="G38" s="68">
        <v>-0.34304499999999999</v>
      </c>
      <c r="H38" s="43">
        <v>-171</v>
      </c>
      <c r="I38" s="44">
        <v>32208.509442999999</v>
      </c>
      <c r="J38" s="74">
        <v>-0.49057600000000001</v>
      </c>
      <c r="K38" s="35">
        <v>-277</v>
      </c>
      <c r="L38" s="35">
        <v>48024.653117000002</v>
      </c>
      <c r="M38" s="68">
        <v>-0.26269700000000001</v>
      </c>
      <c r="N38" s="43">
        <v>0</v>
      </c>
      <c r="O38" s="44">
        <v>0</v>
      </c>
      <c r="P38" s="74">
        <v>0</v>
      </c>
    </row>
    <row r="39" spans="1:16" ht="15" customHeight="1" x14ac:dyDescent="0.2">
      <c r="A39" s="111"/>
      <c r="B39" s="114"/>
      <c r="C39" s="84" t="s">
        <v>53</v>
      </c>
      <c r="D39" s="44">
        <v>-329</v>
      </c>
      <c r="E39" s="44">
        <v>0</v>
      </c>
      <c r="F39" s="44">
        <v>24717.793962</v>
      </c>
      <c r="G39" s="66">
        <v>-0.40129399999999998</v>
      </c>
      <c r="H39" s="43">
        <v>-117</v>
      </c>
      <c r="I39" s="44">
        <v>32223.746135000001</v>
      </c>
      <c r="J39" s="74">
        <v>-0.396401</v>
      </c>
      <c r="K39" s="44">
        <v>-212</v>
      </c>
      <c r="L39" s="44">
        <v>19710.943562</v>
      </c>
      <c r="M39" s="66">
        <v>-0.39704699999999998</v>
      </c>
      <c r="N39" s="43">
        <v>0</v>
      </c>
      <c r="O39" s="44">
        <v>0</v>
      </c>
      <c r="P39" s="74">
        <v>0</v>
      </c>
    </row>
    <row r="40" spans="1:16" ht="15" customHeight="1" x14ac:dyDescent="0.2">
      <c r="A40" s="111"/>
      <c r="B40" s="114"/>
      <c r="C40" s="84" t="s">
        <v>54</v>
      </c>
      <c r="D40" s="44">
        <v>-290</v>
      </c>
      <c r="E40" s="44">
        <v>0</v>
      </c>
      <c r="F40" s="44">
        <v>60584.041803</v>
      </c>
      <c r="G40" s="66">
        <v>-0.47027600000000003</v>
      </c>
      <c r="H40" s="43">
        <v>-118</v>
      </c>
      <c r="I40" s="44">
        <v>77180.692293</v>
      </c>
      <c r="J40" s="74">
        <v>-0.27381</v>
      </c>
      <c r="K40" s="44">
        <v>-172</v>
      </c>
      <c r="L40" s="44">
        <v>43054.899963000003</v>
      </c>
      <c r="M40" s="66">
        <v>-0.59670299999999998</v>
      </c>
      <c r="N40" s="43">
        <v>0</v>
      </c>
      <c r="O40" s="44">
        <v>0</v>
      </c>
      <c r="P40" s="74">
        <v>0</v>
      </c>
    </row>
    <row r="41" spans="1:16" ht="15" customHeight="1" x14ac:dyDescent="0.2">
      <c r="A41" s="111"/>
      <c r="B41" s="114"/>
      <c r="C41" s="84" t="s">
        <v>55</v>
      </c>
      <c r="D41" s="44">
        <v>-339</v>
      </c>
      <c r="E41" s="44">
        <v>0</v>
      </c>
      <c r="F41" s="44">
        <v>38464.926055999997</v>
      </c>
      <c r="G41" s="66">
        <v>-0.36483199999999999</v>
      </c>
      <c r="H41" s="43">
        <v>-180</v>
      </c>
      <c r="I41" s="44">
        <v>20880.723621000001</v>
      </c>
      <c r="J41" s="74">
        <v>-0.22042999999999999</v>
      </c>
      <c r="K41" s="44">
        <v>-159</v>
      </c>
      <c r="L41" s="44">
        <v>44833.968352999997</v>
      </c>
      <c r="M41" s="66">
        <v>-0.551647</v>
      </c>
      <c r="N41" s="43">
        <v>0</v>
      </c>
      <c r="O41" s="44">
        <v>0</v>
      </c>
      <c r="P41" s="74">
        <v>0</v>
      </c>
    </row>
    <row r="42" spans="1:16" s="3" customFormat="1" ht="15" customHeight="1" x14ac:dyDescent="0.2">
      <c r="A42" s="111"/>
      <c r="B42" s="114"/>
      <c r="C42" s="84" t="s">
        <v>56</v>
      </c>
      <c r="D42" s="35">
        <v>-465</v>
      </c>
      <c r="E42" s="35">
        <v>0</v>
      </c>
      <c r="F42" s="35">
        <v>-74912.246077999996</v>
      </c>
      <c r="G42" s="68">
        <v>-0.12155199999999999</v>
      </c>
      <c r="H42" s="43">
        <v>-188</v>
      </c>
      <c r="I42" s="44">
        <v>-76074.940721999999</v>
      </c>
      <c r="J42" s="74">
        <v>0.153366</v>
      </c>
      <c r="K42" s="35">
        <v>-277</v>
      </c>
      <c r="L42" s="35">
        <v>72300.355936000007</v>
      </c>
      <c r="M42" s="68">
        <v>-0.53405000000000002</v>
      </c>
      <c r="N42" s="43">
        <v>0</v>
      </c>
      <c r="O42" s="44">
        <v>0</v>
      </c>
      <c r="P42" s="74">
        <v>0</v>
      </c>
    </row>
    <row r="43" spans="1:16" s="3" customFormat="1" ht="15" customHeight="1" x14ac:dyDescent="0.2">
      <c r="A43" s="112"/>
      <c r="B43" s="115"/>
      <c r="C43" s="85" t="s">
        <v>9</v>
      </c>
      <c r="D43" s="46">
        <v>-3968</v>
      </c>
      <c r="E43" s="46">
        <v>0</v>
      </c>
      <c r="F43" s="46">
        <v>17707.944733</v>
      </c>
      <c r="G43" s="67">
        <v>-0.26381100000000002</v>
      </c>
      <c r="H43" s="87">
        <v>-1598</v>
      </c>
      <c r="I43" s="46">
        <v>6363.0039710000001</v>
      </c>
      <c r="J43" s="75">
        <v>-0.28336</v>
      </c>
      <c r="K43" s="46">
        <v>-2370</v>
      </c>
      <c r="L43" s="46">
        <v>25483.141446000001</v>
      </c>
      <c r="M43" s="67">
        <v>-0.25009799999999999</v>
      </c>
      <c r="N43" s="87">
        <v>0</v>
      </c>
      <c r="O43" s="46">
        <v>0</v>
      </c>
      <c r="P43" s="75">
        <v>0</v>
      </c>
    </row>
    <row r="44" spans="1:16" ht="15" customHeight="1" x14ac:dyDescent="0.2">
      <c r="A44" s="110">
        <v>4</v>
      </c>
      <c r="B44" s="113" t="s">
        <v>59</v>
      </c>
      <c r="C44" s="84" t="s">
        <v>46</v>
      </c>
      <c r="D44" s="44">
        <v>0</v>
      </c>
      <c r="E44" s="53">
        <v>0</v>
      </c>
      <c r="F44" s="44">
        <v>0</v>
      </c>
      <c r="G44" s="66">
        <v>0</v>
      </c>
      <c r="H44" s="43">
        <v>0</v>
      </c>
      <c r="I44" s="44">
        <v>0</v>
      </c>
      <c r="J44" s="74">
        <v>0</v>
      </c>
      <c r="K44" s="44">
        <v>0</v>
      </c>
      <c r="L44" s="44">
        <v>0</v>
      </c>
      <c r="M44" s="66">
        <v>0</v>
      </c>
      <c r="N44" s="43">
        <v>0</v>
      </c>
      <c r="O44" s="44">
        <v>0</v>
      </c>
      <c r="P44" s="74">
        <v>0</v>
      </c>
    </row>
    <row r="45" spans="1:16" ht="15" customHeight="1" x14ac:dyDescent="0.2">
      <c r="A45" s="111"/>
      <c r="B45" s="114"/>
      <c r="C45" s="84" t="s">
        <v>47</v>
      </c>
      <c r="D45" s="44">
        <v>5</v>
      </c>
      <c r="E45" s="53">
        <v>3.7594000000000002E-2</v>
      </c>
      <c r="F45" s="44">
        <v>179147.6</v>
      </c>
      <c r="G45" s="66">
        <v>0.6</v>
      </c>
      <c r="H45" s="43">
        <v>2</v>
      </c>
      <c r="I45" s="44">
        <v>239557.5</v>
      </c>
      <c r="J45" s="74">
        <v>1.5</v>
      </c>
      <c r="K45" s="44">
        <v>3</v>
      </c>
      <c r="L45" s="44">
        <v>138874.33333299999</v>
      </c>
      <c r="M45" s="66">
        <v>0</v>
      </c>
      <c r="N45" s="43">
        <v>0</v>
      </c>
      <c r="O45" s="44">
        <v>0</v>
      </c>
      <c r="P45" s="74">
        <v>0</v>
      </c>
    </row>
    <row r="46" spans="1:16" ht="15" customHeight="1" x14ac:dyDescent="0.2">
      <c r="A46" s="111"/>
      <c r="B46" s="114"/>
      <c r="C46" s="84" t="s">
        <v>48</v>
      </c>
      <c r="D46" s="44">
        <v>55</v>
      </c>
      <c r="E46" s="53">
        <v>4.0620000000000003E-2</v>
      </c>
      <c r="F46" s="44">
        <v>167003.76363599999</v>
      </c>
      <c r="G46" s="66">
        <v>0.18181800000000001</v>
      </c>
      <c r="H46" s="43">
        <v>21</v>
      </c>
      <c r="I46" s="44">
        <v>155327.76190499999</v>
      </c>
      <c r="J46" s="74">
        <v>0.14285700000000001</v>
      </c>
      <c r="K46" s="44">
        <v>34</v>
      </c>
      <c r="L46" s="44">
        <v>174215.411765</v>
      </c>
      <c r="M46" s="66">
        <v>0.20588200000000001</v>
      </c>
      <c r="N46" s="43">
        <v>0</v>
      </c>
      <c r="O46" s="44">
        <v>0</v>
      </c>
      <c r="P46" s="74">
        <v>0</v>
      </c>
    </row>
    <row r="47" spans="1:16" ht="15" customHeight="1" x14ac:dyDescent="0.2">
      <c r="A47" s="111"/>
      <c r="B47" s="114"/>
      <c r="C47" s="84" t="s">
        <v>49</v>
      </c>
      <c r="D47" s="44">
        <v>272</v>
      </c>
      <c r="E47" s="53">
        <v>5.6140000000000002E-2</v>
      </c>
      <c r="F47" s="44">
        <v>183554.75</v>
      </c>
      <c r="G47" s="66">
        <v>0.26102900000000001</v>
      </c>
      <c r="H47" s="43">
        <v>98</v>
      </c>
      <c r="I47" s="44">
        <v>182879.34693900001</v>
      </c>
      <c r="J47" s="74">
        <v>0.23469400000000001</v>
      </c>
      <c r="K47" s="44">
        <v>174</v>
      </c>
      <c r="L47" s="44">
        <v>183935.14942500001</v>
      </c>
      <c r="M47" s="66">
        <v>0.275862</v>
      </c>
      <c r="N47" s="43">
        <v>0</v>
      </c>
      <c r="O47" s="44">
        <v>0</v>
      </c>
      <c r="P47" s="74">
        <v>0</v>
      </c>
    </row>
    <row r="48" spans="1:16" ht="15" customHeight="1" x14ac:dyDescent="0.2">
      <c r="A48" s="111"/>
      <c r="B48" s="114"/>
      <c r="C48" s="84" t="s">
        <v>50</v>
      </c>
      <c r="D48" s="44">
        <v>260</v>
      </c>
      <c r="E48" s="53">
        <v>4.1106999999999998E-2</v>
      </c>
      <c r="F48" s="44">
        <v>217783.67692299999</v>
      </c>
      <c r="G48" s="66">
        <v>0.480769</v>
      </c>
      <c r="H48" s="43">
        <v>92</v>
      </c>
      <c r="I48" s="44">
        <v>219135.40217399999</v>
      </c>
      <c r="J48" s="74">
        <v>0.467391</v>
      </c>
      <c r="K48" s="44">
        <v>168</v>
      </c>
      <c r="L48" s="44">
        <v>217043.446429</v>
      </c>
      <c r="M48" s="66">
        <v>0.488095</v>
      </c>
      <c r="N48" s="43">
        <v>0</v>
      </c>
      <c r="O48" s="44">
        <v>0</v>
      </c>
      <c r="P48" s="74">
        <v>0</v>
      </c>
    </row>
    <row r="49" spans="1:16" ht="15" customHeight="1" x14ac:dyDescent="0.2">
      <c r="A49" s="111"/>
      <c r="B49" s="114"/>
      <c r="C49" s="84" t="s">
        <v>51</v>
      </c>
      <c r="D49" s="44">
        <v>195</v>
      </c>
      <c r="E49" s="53">
        <v>3.4703999999999999E-2</v>
      </c>
      <c r="F49" s="44">
        <v>223427.21025599999</v>
      </c>
      <c r="G49" s="66">
        <v>0.57948699999999997</v>
      </c>
      <c r="H49" s="43">
        <v>72</v>
      </c>
      <c r="I49" s="44">
        <v>223380.73611100001</v>
      </c>
      <c r="J49" s="74">
        <v>0.52777799999999997</v>
      </c>
      <c r="K49" s="44">
        <v>123</v>
      </c>
      <c r="L49" s="44">
        <v>223454.41463399999</v>
      </c>
      <c r="M49" s="66">
        <v>0.60975599999999996</v>
      </c>
      <c r="N49" s="43">
        <v>0</v>
      </c>
      <c r="O49" s="44">
        <v>0</v>
      </c>
      <c r="P49" s="74">
        <v>0</v>
      </c>
    </row>
    <row r="50" spans="1:16" s="3" customFormat="1" ht="15" customHeight="1" x14ac:dyDescent="0.2">
      <c r="A50" s="111"/>
      <c r="B50" s="114"/>
      <c r="C50" s="84" t="s">
        <v>52</v>
      </c>
      <c r="D50" s="35">
        <v>105</v>
      </c>
      <c r="E50" s="55">
        <v>2.1843000000000001E-2</v>
      </c>
      <c r="F50" s="35">
        <v>250003.971429</v>
      </c>
      <c r="G50" s="68">
        <v>0.76190500000000005</v>
      </c>
      <c r="H50" s="43">
        <v>39</v>
      </c>
      <c r="I50" s="44">
        <v>277747.25640999997</v>
      </c>
      <c r="J50" s="74">
        <v>0.82051300000000005</v>
      </c>
      <c r="K50" s="35">
        <v>66</v>
      </c>
      <c r="L50" s="35">
        <v>233610.21212099999</v>
      </c>
      <c r="M50" s="68">
        <v>0.72727299999999995</v>
      </c>
      <c r="N50" s="43">
        <v>0</v>
      </c>
      <c r="O50" s="44">
        <v>0</v>
      </c>
      <c r="P50" s="74">
        <v>0</v>
      </c>
    </row>
    <row r="51" spans="1:16" ht="15" customHeight="1" x14ac:dyDescent="0.2">
      <c r="A51" s="111"/>
      <c r="B51" s="114"/>
      <c r="C51" s="84" t="s">
        <v>53</v>
      </c>
      <c r="D51" s="44">
        <v>87</v>
      </c>
      <c r="E51" s="53">
        <v>2.0423E-2</v>
      </c>
      <c r="F51" s="44">
        <v>246065.965517</v>
      </c>
      <c r="G51" s="66">
        <v>0.74712599999999996</v>
      </c>
      <c r="H51" s="43">
        <v>23</v>
      </c>
      <c r="I51" s="44">
        <v>245170.130435</v>
      </c>
      <c r="J51" s="74">
        <v>0.782609</v>
      </c>
      <c r="K51" s="44">
        <v>64</v>
      </c>
      <c r="L51" s="44">
        <v>246387.90625</v>
      </c>
      <c r="M51" s="66">
        <v>0.734375</v>
      </c>
      <c r="N51" s="43">
        <v>0</v>
      </c>
      <c r="O51" s="44">
        <v>0</v>
      </c>
      <c r="P51" s="74">
        <v>0</v>
      </c>
    </row>
    <row r="52" spans="1:16" ht="15" customHeight="1" x14ac:dyDescent="0.2">
      <c r="A52" s="111"/>
      <c r="B52" s="114"/>
      <c r="C52" s="84" t="s">
        <v>54</v>
      </c>
      <c r="D52" s="44">
        <v>27</v>
      </c>
      <c r="E52" s="53">
        <v>7.6439999999999998E-3</v>
      </c>
      <c r="F52" s="44">
        <v>309451.74074099999</v>
      </c>
      <c r="G52" s="66">
        <v>0.66666700000000001</v>
      </c>
      <c r="H52" s="43">
        <v>12</v>
      </c>
      <c r="I52" s="44">
        <v>257358.83333299999</v>
      </c>
      <c r="J52" s="74">
        <v>0.33333299999999999</v>
      </c>
      <c r="K52" s="44">
        <v>15</v>
      </c>
      <c r="L52" s="44">
        <v>351126.06666700001</v>
      </c>
      <c r="M52" s="66">
        <v>0.93333299999999997</v>
      </c>
      <c r="N52" s="43">
        <v>0</v>
      </c>
      <c r="O52" s="44">
        <v>0</v>
      </c>
      <c r="P52" s="74">
        <v>0</v>
      </c>
    </row>
    <row r="53" spans="1:16" ht="15" customHeight="1" x14ac:dyDescent="0.2">
      <c r="A53" s="111"/>
      <c r="B53" s="114"/>
      <c r="C53" s="84" t="s">
        <v>55</v>
      </c>
      <c r="D53" s="44">
        <v>9</v>
      </c>
      <c r="E53" s="53">
        <v>3.0599999999999998E-3</v>
      </c>
      <c r="F53" s="44">
        <v>325907.77777799999</v>
      </c>
      <c r="G53" s="66">
        <v>0.44444400000000001</v>
      </c>
      <c r="H53" s="43">
        <v>3</v>
      </c>
      <c r="I53" s="44">
        <v>247370.66666700001</v>
      </c>
      <c r="J53" s="74">
        <v>0</v>
      </c>
      <c r="K53" s="44">
        <v>6</v>
      </c>
      <c r="L53" s="44">
        <v>365176.33333300002</v>
      </c>
      <c r="M53" s="66">
        <v>0.66666700000000001</v>
      </c>
      <c r="N53" s="43">
        <v>0</v>
      </c>
      <c r="O53" s="44">
        <v>0</v>
      </c>
      <c r="P53" s="74">
        <v>0</v>
      </c>
    </row>
    <row r="54" spans="1:16" s="3" customFormat="1" ht="15" customHeight="1" x14ac:dyDescent="0.2">
      <c r="A54" s="111"/>
      <c r="B54" s="114"/>
      <c r="C54" s="84" t="s">
        <v>56</v>
      </c>
      <c r="D54" s="35">
        <v>4</v>
      </c>
      <c r="E54" s="55">
        <v>7.6999999999999996E-4</v>
      </c>
      <c r="F54" s="35">
        <v>240719.75</v>
      </c>
      <c r="G54" s="68">
        <v>0</v>
      </c>
      <c r="H54" s="43">
        <v>2</v>
      </c>
      <c r="I54" s="44">
        <v>276718.5</v>
      </c>
      <c r="J54" s="74">
        <v>0</v>
      </c>
      <c r="K54" s="35">
        <v>2</v>
      </c>
      <c r="L54" s="35">
        <v>204721</v>
      </c>
      <c r="M54" s="68">
        <v>0</v>
      </c>
      <c r="N54" s="43">
        <v>0</v>
      </c>
      <c r="O54" s="44">
        <v>0</v>
      </c>
      <c r="P54" s="74">
        <v>0</v>
      </c>
    </row>
    <row r="55" spans="1:16" s="3" customFormat="1" ht="15" customHeight="1" x14ac:dyDescent="0.2">
      <c r="A55" s="112"/>
      <c r="B55" s="115"/>
      <c r="C55" s="85" t="s">
        <v>9</v>
      </c>
      <c r="D55" s="46">
        <v>1019</v>
      </c>
      <c r="E55" s="54">
        <v>2.6099000000000001E-2</v>
      </c>
      <c r="F55" s="46">
        <v>216005.20215900001</v>
      </c>
      <c r="G55" s="67">
        <v>0.47988199999999998</v>
      </c>
      <c r="H55" s="87">
        <v>364</v>
      </c>
      <c r="I55" s="46">
        <v>216378.99725300001</v>
      </c>
      <c r="J55" s="75">
        <v>0.45054899999999998</v>
      </c>
      <c r="K55" s="46">
        <v>655</v>
      </c>
      <c r="L55" s="46">
        <v>215797.47480900001</v>
      </c>
      <c r="M55" s="67">
        <v>0.49618299999999999</v>
      </c>
      <c r="N55" s="87">
        <v>0</v>
      </c>
      <c r="O55" s="46">
        <v>0</v>
      </c>
      <c r="P55" s="75">
        <v>0</v>
      </c>
    </row>
    <row r="56" spans="1:16" ht="15" customHeight="1" x14ac:dyDescent="0.2">
      <c r="A56" s="110">
        <v>5</v>
      </c>
      <c r="B56" s="113" t="s">
        <v>60</v>
      </c>
      <c r="C56" s="84" t="s">
        <v>46</v>
      </c>
      <c r="D56" s="44">
        <v>34</v>
      </c>
      <c r="E56" s="53">
        <v>1</v>
      </c>
      <c r="F56" s="44">
        <v>74326.647058999995</v>
      </c>
      <c r="G56" s="66">
        <v>0.20588200000000001</v>
      </c>
      <c r="H56" s="43">
        <v>19</v>
      </c>
      <c r="I56" s="44">
        <v>86687.894736999995</v>
      </c>
      <c r="J56" s="74">
        <v>0.368421</v>
      </c>
      <c r="K56" s="44">
        <v>15</v>
      </c>
      <c r="L56" s="44">
        <v>58669.066666999999</v>
      </c>
      <c r="M56" s="66">
        <v>0</v>
      </c>
      <c r="N56" s="43">
        <v>0</v>
      </c>
      <c r="O56" s="44">
        <v>0</v>
      </c>
      <c r="P56" s="74">
        <v>0</v>
      </c>
    </row>
    <row r="57" spans="1:16" ht="15" customHeight="1" x14ac:dyDescent="0.2">
      <c r="A57" s="111"/>
      <c r="B57" s="114"/>
      <c r="C57" s="84" t="s">
        <v>47</v>
      </c>
      <c r="D57" s="44">
        <v>133</v>
      </c>
      <c r="E57" s="53">
        <v>1</v>
      </c>
      <c r="F57" s="44">
        <v>132702.72932300001</v>
      </c>
      <c r="G57" s="66">
        <v>0.14285700000000001</v>
      </c>
      <c r="H57" s="43">
        <v>47</v>
      </c>
      <c r="I57" s="44">
        <v>138309.27659600001</v>
      </c>
      <c r="J57" s="74">
        <v>0.234043</v>
      </c>
      <c r="K57" s="44">
        <v>86</v>
      </c>
      <c r="L57" s="44">
        <v>129638.686047</v>
      </c>
      <c r="M57" s="66">
        <v>9.3022999999999995E-2</v>
      </c>
      <c r="N57" s="43">
        <v>0</v>
      </c>
      <c r="O57" s="44">
        <v>0</v>
      </c>
      <c r="P57" s="74">
        <v>0</v>
      </c>
    </row>
    <row r="58" spans="1:16" ht="15" customHeight="1" x14ac:dyDescent="0.2">
      <c r="A58" s="111"/>
      <c r="B58" s="114"/>
      <c r="C58" s="84" t="s">
        <v>48</v>
      </c>
      <c r="D58" s="44">
        <v>1354</v>
      </c>
      <c r="E58" s="53">
        <v>1</v>
      </c>
      <c r="F58" s="44">
        <v>158108.84564300001</v>
      </c>
      <c r="G58" s="66">
        <v>0.104874</v>
      </c>
      <c r="H58" s="43">
        <v>568</v>
      </c>
      <c r="I58" s="44">
        <v>160697.85739399999</v>
      </c>
      <c r="J58" s="74">
        <v>0.13380300000000001</v>
      </c>
      <c r="K58" s="44">
        <v>786</v>
      </c>
      <c r="L58" s="44">
        <v>156237.905852</v>
      </c>
      <c r="M58" s="66">
        <v>8.3969000000000002E-2</v>
      </c>
      <c r="N58" s="43">
        <v>0</v>
      </c>
      <c r="O58" s="44">
        <v>0</v>
      </c>
      <c r="P58" s="74">
        <v>0</v>
      </c>
    </row>
    <row r="59" spans="1:16" ht="15" customHeight="1" x14ac:dyDescent="0.2">
      <c r="A59" s="111"/>
      <c r="B59" s="114"/>
      <c r="C59" s="84" t="s">
        <v>49</v>
      </c>
      <c r="D59" s="44">
        <v>4845</v>
      </c>
      <c r="E59" s="53">
        <v>1</v>
      </c>
      <c r="F59" s="44">
        <v>171106.12858600001</v>
      </c>
      <c r="G59" s="66">
        <v>0.21836900000000001</v>
      </c>
      <c r="H59" s="43">
        <v>2011</v>
      </c>
      <c r="I59" s="44">
        <v>178785.525112</v>
      </c>
      <c r="J59" s="74">
        <v>0.313774</v>
      </c>
      <c r="K59" s="44">
        <v>2834</v>
      </c>
      <c r="L59" s="44">
        <v>165656.846154</v>
      </c>
      <c r="M59" s="66">
        <v>0.15067</v>
      </c>
      <c r="N59" s="43">
        <v>0</v>
      </c>
      <c r="O59" s="44">
        <v>0</v>
      </c>
      <c r="P59" s="74">
        <v>0</v>
      </c>
    </row>
    <row r="60" spans="1:16" ht="15" customHeight="1" x14ac:dyDescent="0.2">
      <c r="A60" s="111"/>
      <c r="B60" s="114"/>
      <c r="C60" s="84" t="s">
        <v>50</v>
      </c>
      <c r="D60" s="44">
        <v>6325</v>
      </c>
      <c r="E60" s="53">
        <v>1</v>
      </c>
      <c r="F60" s="44">
        <v>193734.62861700001</v>
      </c>
      <c r="G60" s="66">
        <v>0.42782599999999998</v>
      </c>
      <c r="H60" s="43">
        <v>2481</v>
      </c>
      <c r="I60" s="44">
        <v>204332.688432</v>
      </c>
      <c r="J60" s="74">
        <v>0.55582399999999998</v>
      </c>
      <c r="K60" s="44">
        <v>3844</v>
      </c>
      <c r="L60" s="44">
        <v>186894.41363200001</v>
      </c>
      <c r="M60" s="66">
        <v>0.34521299999999999</v>
      </c>
      <c r="N60" s="43">
        <v>0</v>
      </c>
      <c r="O60" s="44">
        <v>0</v>
      </c>
      <c r="P60" s="74">
        <v>0</v>
      </c>
    </row>
    <row r="61" spans="1:16" ht="15" customHeight="1" x14ac:dyDescent="0.2">
      <c r="A61" s="111"/>
      <c r="B61" s="114"/>
      <c r="C61" s="84" t="s">
        <v>51</v>
      </c>
      <c r="D61" s="44">
        <v>5619</v>
      </c>
      <c r="E61" s="53">
        <v>1</v>
      </c>
      <c r="F61" s="44">
        <v>217081.347037</v>
      </c>
      <c r="G61" s="66">
        <v>0.666489</v>
      </c>
      <c r="H61" s="43">
        <v>2167</v>
      </c>
      <c r="I61" s="44">
        <v>223078.05076099999</v>
      </c>
      <c r="J61" s="74">
        <v>0.70835300000000001</v>
      </c>
      <c r="K61" s="44">
        <v>3452</v>
      </c>
      <c r="L61" s="44">
        <v>213316.904114</v>
      </c>
      <c r="M61" s="66">
        <v>0.64020900000000003</v>
      </c>
      <c r="N61" s="43">
        <v>0</v>
      </c>
      <c r="O61" s="44">
        <v>0</v>
      </c>
      <c r="P61" s="74">
        <v>0</v>
      </c>
    </row>
    <row r="62" spans="1:16" s="3" customFormat="1" ht="15" customHeight="1" x14ac:dyDescent="0.2">
      <c r="A62" s="111"/>
      <c r="B62" s="114"/>
      <c r="C62" s="84" t="s">
        <v>52</v>
      </c>
      <c r="D62" s="35">
        <v>4807</v>
      </c>
      <c r="E62" s="55">
        <v>1</v>
      </c>
      <c r="F62" s="35">
        <v>229425.70043699999</v>
      </c>
      <c r="G62" s="68">
        <v>0.81672599999999995</v>
      </c>
      <c r="H62" s="43">
        <v>1884</v>
      </c>
      <c r="I62" s="44">
        <v>225969.05838599999</v>
      </c>
      <c r="J62" s="74">
        <v>0.72292999999999996</v>
      </c>
      <c r="K62" s="35">
        <v>2923</v>
      </c>
      <c r="L62" s="35">
        <v>231653.655833</v>
      </c>
      <c r="M62" s="68">
        <v>0.87718099999999999</v>
      </c>
      <c r="N62" s="43">
        <v>0</v>
      </c>
      <c r="O62" s="44">
        <v>0</v>
      </c>
      <c r="P62" s="74">
        <v>0</v>
      </c>
    </row>
    <row r="63" spans="1:16" ht="15" customHeight="1" x14ac:dyDescent="0.2">
      <c r="A63" s="111"/>
      <c r="B63" s="114"/>
      <c r="C63" s="84" t="s">
        <v>53</v>
      </c>
      <c r="D63" s="44">
        <v>4260</v>
      </c>
      <c r="E63" s="53">
        <v>1</v>
      </c>
      <c r="F63" s="44">
        <v>232459.47769999999</v>
      </c>
      <c r="G63" s="66">
        <v>0.82511699999999999</v>
      </c>
      <c r="H63" s="43">
        <v>1816</v>
      </c>
      <c r="I63" s="44">
        <v>217789.592511</v>
      </c>
      <c r="J63" s="74">
        <v>0.62114499999999995</v>
      </c>
      <c r="K63" s="44">
        <v>2444</v>
      </c>
      <c r="L63" s="44">
        <v>243359.85065499999</v>
      </c>
      <c r="M63" s="66">
        <v>0.97667800000000005</v>
      </c>
      <c r="N63" s="43">
        <v>0</v>
      </c>
      <c r="O63" s="44">
        <v>0</v>
      </c>
      <c r="P63" s="74">
        <v>0</v>
      </c>
    </row>
    <row r="64" spans="1:16" ht="15" customHeight="1" x14ac:dyDescent="0.2">
      <c r="A64" s="111"/>
      <c r="B64" s="114"/>
      <c r="C64" s="84" t="s">
        <v>54</v>
      </c>
      <c r="D64" s="44">
        <v>3532</v>
      </c>
      <c r="E64" s="53">
        <v>1</v>
      </c>
      <c r="F64" s="44">
        <v>234745.43035099999</v>
      </c>
      <c r="G64" s="66">
        <v>0.75934299999999999</v>
      </c>
      <c r="H64" s="43">
        <v>1476</v>
      </c>
      <c r="I64" s="44">
        <v>211469.423442</v>
      </c>
      <c r="J64" s="74">
        <v>0.45460699999999998</v>
      </c>
      <c r="K64" s="44">
        <v>2056</v>
      </c>
      <c r="L64" s="44">
        <v>251455.24854100001</v>
      </c>
      <c r="M64" s="66">
        <v>0.97811300000000001</v>
      </c>
      <c r="N64" s="43">
        <v>0</v>
      </c>
      <c r="O64" s="44">
        <v>0</v>
      </c>
      <c r="P64" s="74">
        <v>0</v>
      </c>
    </row>
    <row r="65" spans="1:16" ht="15" customHeight="1" x14ac:dyDescent="0.2">
      <c r="A65" s="111"/>
      <c r="B65" s="114"/>
      <c r="C65" s="84" t="s">
        <v>55</v>
      </c>
      <c r="D65" s="44">
        <v>2941</v>
      </c>
      <c r="E65" s="53">
        <v>1</v>
      </c>
      <c r="F65" s="44">
        <v>235762.913975</v>
      </c>
      <c r="G65" s="66">
        <v>0.55185300000000004</v>
      </c>
      <c r="H65" s="43">
        <v>1226</v>
      </c>
      <c r="I65" s="44">
        <v>209383.97960799999</v>
      </c>
      <c r="J65" s="74">
        <v>0.26345800000000003</v>
      </c>
      <c r="K65" s="44">
        <v>1715</v>
      </c>
      <c r="L65" s="44">
        <v>254620.39125399999</v>
      </c>
      <c r="M65" s="66">
        <v>0.75801700000000005</v>
      </c>
      <c r="N65" s="43">
        <v>0</v>
      </c>
      <c r="O65" s="44">
        <v>0</v>
      </c>
      <c r="P65" s="74">
        <v>0</v>
      </c>
    </row>
    <row r="66" spans="1:16" s="3" customFormat="1" ht="15" customHeight="1" x14ac:dyDescent="0.2">
      <c r="A66" s="111"/>
      <c r="B66" s="114"/>
      <c r="C66" s="84" t="s">
        <v>56</v>
      </c>
      <c r="D66" s="35">
        <v>5193</v>
      </c>
      <c r="E66" s="55">
        <v>1</v>
      </c>
      <c r="F66" s="35">
        <v>224497.107067</v>
      </c>
      <c r="G66" s="68">
        <v>0.32659300000000002</v>
      </c>
      <c r="H66" s="43">
        <v>2250</v>
      </c>
      <c r="I66" s="44">
        <v>183445.75555599999</v>
      </c>
      <c r="J66" s="74">
        <v>8.8888999999999996E-2</v>
      </c>
      <c r="K66" s="35">
        <v>2943</v>
      </c>
      <c r="L66" s="35">
        <v>255881.932382</v>
      </c>
      <c r="M66" s="68">
        <v>0.50832500000000003</v>
      </c>
      <c r="N66" s="43">
        <v>0</v>
      </c>
      <c r="O66" s="44">
        <v>0</v>
      </c>
      <c r="P66" s="74">
        <v>0</v>
      </c>
    </row>
    <row r="67" spans="1:16" s="3" customFormat="1" ht="15" customHeight="1" x14ac:dyDescent="0.2">
      <c r="A67" s="112"/>
      <c r="B67" s="115"/>
      <c r="C67" s="85" t="s">
        <v>9</v>
      </c>
      <c r="D67" s="46">
        <v>39043</v>
      </c>
      <c r="E67" s="54">
        <v>1</v>
      </c>
      <c r="F67" s="46">
        <v>212326.320672</v>
      </c>
      <c r="G67" s="67">
        <v>0.54091599999999995</v>
      </c>
      <c r="H67" s="87">
        <v>15945</v>
      </c>
      <c r="I67" s="46">
        <v>203959.82439600001</v>
      </c>
      <c r="J67" s="75">
        <v>0.45926600000000001</v>
      </c>
      <c r="K67" s="46">
        <v>23098</v>
      </c>
      <c r="L67" s="46">
        <v>218101.87626600001</v>
      </c>
      <c r="M67" s="67">
        <v>0.59728099999999995</v>
      </c>
      <c r="N67" s="87">
        <v>0</v>
      </c>
      <c r="O67" s="46">
        <v>0</v>
      </c>
      <c r="P67" s="75">
        <v>0</v>
      </c>
    </row>
    <row r="68" spans="1:16" s="3" customFormat="1" ht="15" customHeight="1" x14ac:dyDescent="0.2">
      <c r="A68" s="78"/>
      <c r="B68" s="79"/>
      <c r="C68" s="81"/>
      <c r="D68" s="45"/>
      <c r="E68" s="76"/>
      <c r="F68" s="45"/>
      <c r="G68" s="77"/>
      <c r="H68" s="45"/>
      <c r="I68" s="45"/>
      <c r="J68" s="77"/>
      <c r="K68" s="45"/>
      <c r="L68" s="45"/>
      <c r="M68" s="77"/>
      <c r="N68" s="45"/>
      <c r="O68" s="45"/>
      <c r="P68" s="77"/>
    </row>
    <row r="69" spans="1:16" s="37" customFormat="1" ht="15" customHeight="1" x14ac:dyDescent="0.2">
      <c r="A69" s="38" t="s">
        <v>2</v>
      </c>
      <c r="C69" s="82"/>
      <c r="D69" s="86">
        <f>+Nacional!D69</f>
        <v>45737</v>
      </c>
      <c r="F69" s="60"/>
      <c r="G69" s="69"/>
      <c r="H69" s="60"/>
      <c r="I69" s="60"/>
      <c r="J69" s="69"/>
      <c r="K69" s="60"/>
      <c r="L69" s="60"/>
      <c r="M69" s="69"/>
      <c r="N69" s="60"/>
      <c r="O69" s="60"/>
      <c r="P69" s="69"/>
    </row>
    <row r="70" spans="1:16" ht="15" customHeight="1" x14ac:dyDescent="0.2">
      <c r="A70" s="47"/>
      <c r="B70" s="24"/>
      <c r="C70" s="83"/>
      <c r="D70" s="61"/>
      <c r="E70" s="56"/>
      <c r="F70" s="61"/>
      <c r="G70" s="70"/>
      <c r="H70" s="61"/>
      <c r="I70" s="61"/>
      <c r="J70" s="70"/>
      <c r="K70" s="61"/>
      <c r="L70" s="61"/>
      <c r="M70" s="70"/>
      <c r="N70" s="61"/>
      <c r="O70" s="61"/>
      <c r="P70" s="70"/>
    </row>
    <row r="71" spans="1:16" ht="15" customHeight="1" x14ac:dyDescent="0.2">
      <c r="A71" s="48"/>
      <c r="C71" s="23"/>
      <c r="D71" s="35"/>
      <c r="E71" s="55"/>
      <c r="F71" s="35"/>
      <c r="G71" s="68"/>
      <c r="H71" s="35"/>
      <c r="I71" s="35"/>
      <c r="J71" s="68"/>
      <c r="K71" s="35"/>
      <c r="L71" s="35"/>
      <c r="M71" s="68"/>
      <c r="N71" s="35"/>
      <c r="O71" s="35"/>
      <c r="P71" s="68"/>
    </row>
    <row r="72" spans="1:16" ht="15" customHeight="1" x14ac:dyDescent="0.2">
      <c r="A72" s="48"/>
      <c r="C72" s="23"/>
      <c r="D72" s="35"/>
      <c r="E72" s="55"/>
      <c r="F72" s="35"/>
      <c r="G72" s="68"/>
      <c r="H72" s="35"/>
      <c r="I72" s="35"/>
      <c r="J72" s="68"/>
      <c r="K72" s="35"/>
      <c r="L72" s="35"/>
      <c r="M72" s="68"/>
      <c r="N72" s="35"/>
      <c r="O72" s="35"/>
      <c r="P72" s="68"/>
    </row>
    <row r="73" spans="1:16" ht="15" customHeight="1" x14ac:dyDescent="0.2">
      <c r="A73" s="48"/>
      <c r="C73" s="23"/>
      <c r="D73" s="35"/>
      <c r="E73" s="55"/>
      <c r="F73" s="35"/>
      <c r="G73" s="68"/>
      <c r="H73" s="35"/>
      <c r="I73" s="35"/>
      <c r="J73" s="68"/>
      <c r="K73" s="35"/>
      <c r="L73" s="35"/>
      <c r="M73" s="68"/>
      <c r="N73" s="35"/>
      <c r="O73" s="35"/>
      <c r="P73" s="68"/>
    </row>
    <row r="74" spans="1:16" ht="15" customHeight="1" x14ac:dyDescent="0.2">
      <c r="A74" s="48"/>
      <c r="C74" s="23"/>
      <c r="D74" s="35"/>
      <c r="E74" s="55"/>
      <c r="F74" s="35"/>
      <c r="G74" s="68"/>
      <c r="H74" s="35"/>
      <c r="I74" s="35"/>
      <c r="J74" s="68"/>
      <c r="K74" s="35"/>
      <c r="L74" s="35"/>
      <c r="M74" s="68"/>
      <c r="N74" s="35"/>
      <c r="O74" s="35"/>
      <c r="P74" s="68"/>
    </row>
    <row r="75" spans="1:16" ht="15" customHeight="1" x14ac:dyDescent="0.2">
      <c r="A75" s="48"/>
      <c r="C75" s="23"/>
      <c r="D75" s="35"/>
      <c r="E75" s="55"/>
      <c r="F75" s="35"/>
      <c r="G75" s="68"/>
      <c r="H75" s="35"/>
      <c r="I75" s="35"/>
      <c r="J75" s="68"/>
      <c r="K75" s="35"/>
      <c r="L75" s="35"/>
      <c r="M75" s="68"/>
      <c r="N75" s="35"/>
      <c r="O75" s="35"/>
      <c r="P75" s="68"/>
    </row>
    <row r="76" spans="1:16" ht="15" customHeight="1" x14ac:dyDescent="0.2">
      <c r="A76" s="48"/>
      <c r="C76" s="23"/>
      <c r="D76" s="35"/>
      <c r="E76" s="55"/>
      <c r="F76" s="35"/>
      <c r="G76" s="68"/>
      <c r="H76" s="35"/>
      <c r="I76" s="35"/>
      <c r="J76" s="68"/>
      <c r="K76" s="35"/>
      <c r="L76" s="35"/>
      <c r="M76" s="68"/>
      <c r="N76" s="35"/>
      <c r="O76" s="35"/>
      <c r="P76" s="68"/>
    </row>
    <row r="77" spans="1:16" ht="15" customHeight="1" x14ac:dyDescent="0.2">
      <c r="A77" s="48"/>
      <c r="C77" s="23"/>
      <c r="D77" s="35"/>
      <c r="E77" s="55"/>
      <c r="F77" s="35"/>
      <c r="G77" s="68"/>
      <c r="H77" s="35"/>
      <c r="I77" s="35"/>
      <c r="J77" s="68"/>
      <c r="K77" s="35"/>
      <c r="L77" s="35"/>
      <c r="M77" s="68"/>
      <c r="N77" s="35"/>
      <c r="O77" s="35"/>
      <c r="P77" s="68"/>
    </row>
    <row r="78" spans="1:16" ht="15" customHeight="1" x14ac:dyDescent="0.2">
      <c r="A78" s="48"/>
      <c r="C78" s="23"/>
      <c r="D78" s="35"/>
      <c r="E78" s="55"/>
      <c r="F78" s="35"/>
      <c r="G78" s="68"/>
      <c r="H78" s="35"/>
      <c r="I78" s="35"/>
      <c r="J78" s="68"/>
      <c r="K78" s="35"/>
      <c r="L78" s="35"/>
      <c r="M78" s="68"/>
      <c r="N78" s="35"/>
      <c r="O78" s="35"/>
      <c r="P78" s="68"/>
    </row>
    <row r="79" spans="1:16" ht="15" customHeight="1" x14ac:dyDescent="0.2">
      <c r="A79" s="48"/>
      <c r="C79" s="23"/>
      <c r="D79" s="35"/>
      <c r="E79" s="55"/>
      <c r="F79" s="35"/>
      <c r="G79" s="68"/>
      <c r="H79" s="35"/>
      <c r="I79" s="35"/>
      <c r="J79" s="68"/>
      <c r="K79" s="35"/>
      <c r="L79" s="35"/>
      <c r="M79" s="68"/>
      <c r="N79" s="35"/>
      <c r="O79" s="35"/>
      <c r="P79" s="68"/>
    </row>
    <row r="80" spans="1:16" ht="15" customHeight="1" x14ac:dyDescent="0.2">
      <c r="A80" s="48"/>
      <c r="C80" s="23"/>
      <c r="D80" s="35"/>
      <c r="E80" s="55"/>
      <c r="F80" s="35"/>
      <c r="G80" s="68"/>
      <c r="H80" s="35"/>
      <c r="I80" s="35"/>
      <c r="J80" s="68"/>
      <c r="K80" s="35"/>
      <c r="L80" s="35"/>
      <c r="M80" s="68"/>
      <c r="N80" s="35"/>
      <c r="O80" s="35"/>
      <c r="P80" s="68"/>
    </row>
    <row r="81" spans="1:16" ht="15" customHeight="1" x14ac:dyDescent="0.2">
      <c r="A81" s="48"/>
      <c r="C81" s="23"/>
      <c r="D81" s="35"/>
      <c r="E81" s="55"/>
      <c r="F81" s="35"/>
      <c r="G81" s="68"/>
      <c r="H81" s="35"/>
      <c r="I81" s="35"/>
      <c r="J81" s="68"/>
      <c r="K81" s="35"/>
      <c r="L81" s="35"/>
      <c r="M81" s="68"/>
      <c r="N81" s="35"/>
      <c r="O81" s="35"/>
      <c r="P81" s="68"/>
    </row>
    <row r="82" spans="1:16" ht="15" customHeight="1" x14ac:dyDescent="0.2">
      <c r="A82" s="48"/>
      <c r="C82" s="23"/>
      <c r="D82" s="35"/>
      <c r="E82" s="55"/>
      <c r="F82" s="35"/>
      <c r="G82" s="68"/>
      <c r="H82" s="35"/>
      <c r="I82" s="35"/>
      <c r="J82" s="68"/>
      <c r="K82" s="35"/>
      <c r="L82" s="35"/>
      <c r="M82" s="68"/>
      <c r="N82" s="35"/>
      <c r="O82" s="35"/>
      <c r="P82" s="68"/>
    </row>
    <row r="83" spans="1:16" ht="15" customHeight="1" x14ac:dyDescent="0.2">
      <c r="A83" s="48"/>
      <c r="C83" s="23"/>
      <c r="D83" s="35"/>
      <c r="E83" s="55"/>
      <c r="F83" s="35"/>
      <c r="G83" s="68"/>
      <c r="H83" s="35"/>
      <c r="I83" s="35"/>
      <c r="J83" s="68"/>
      <c r="K83" s="35"/>
      <c r="L83" s="35"/>
      <c r="M83" s="68"/>
      <c r="N83" s="35"/>
      <c r="O83" s="35"/>
      <c r="P83" s="68"/>
    </row>
    <row r="84" spans="1:16" ht="15" customHeight="1" x14ac:dyDescent="0.2">
      <c r="A84" s="48"/>
      <c r="C84" s="23"/>
      <c r="D84" s="35"/>
      <c r="E84" s="55"/>
      <c r="F84" s="35"/>
      <c r="G84" s="68"/>
      <c r="H84" s="35"/>
      <c r="I84" s="35"/>
      <c r="J84" s="68"/>
      <c r="K84" s="35"/>
      <c r="L84" s="35"/>
      <c r="M84" s="68"/>
      <c r="N84" s="35"/>
      <c r="O84" s="35"/>
      <c r="P84" s="68"/>
    </row>
    <row r="85" spans="1:16" ht="15" customHeight="1" x14ac:dyDescent="0.2">
      <c r="A85" s="48"/>
      <c r="C85" s="23"/>
      <c r="D85" s="35"/>
      <c r="E85" s="55"/>
      <c r="F85" s="35"/>
      <c r="G85" s="68"/>
      <c r="H85" s="35"/>
      <c r="I85" s="35"/>
      <c r="J85" s="68"/>
      <c r="K85" s="35"/>
      <c r="L85" s="35"/>
      <c r="M85" s="68"/>
      <c r="N85" s="35"/>
      <c r="O85" s="35"/>
      <c r="P85" s="68"/>
    </row>
    <row r="86" spans="1:16" ht="15" customHeight="1" x14ac:dyDescent="0.2">
      <c r="A86" s="48"/>
      <c r="C86" s="23"/>
      <c r="D86" s="35"/>
      <c r="E86" s="55"/>
      <c r="F86" s="35"/>
      <c r="G86" s="68"/>
      <c r="H86" s="35"/>
      <c r="I86" s="35"/>
      <c r="J86" s="68"/>
      <c r="K86" s="35"/>
      <c r="L86" s="35"/>
      <c r="M86" s="68"/>
      <c r="N86" s="35"/>
      <c r="O86" s="35"/>
      <c r="P86" s="68"/>
    </row>
    <row r="87" spans="1:16" ht="15" customHeight="1" x14ac:dyDescent="0.2">
      <c r="A87" s="48"/>
      <c r="C87" s="23"/>
      <c r="D87" s="35"/>
      <c r="E87" s="55"/>
      <c r="F87" s="35"/>
      <c r="G87" s="68"/>
      <c r="H87" s="35"/>
      <c r="I87" s="35"/>
      <c r="J87" s="68"/>
      <c r="K87" s="35"/>
      <c r="L87" s="35"/>
      <c r="M87" s="68"/>
      <c r="N87" s="35"/>
      <c r="O87" s="35"/>
      <c r="P87" s="68"/>
    </row>
    <row r="88" spans="1:16" ht="15" customHeight="1" x14ac:dyDescent="0.2">
      <c r="A88" s="48"/>
      <c r="C88" s="23"/>
      <c r="D88" s="35"/>
      <c r="E88" s="55"/>
      <c r="F88" s="35"/>
      <c r="G88" s="68"/>
      <c r="H88" s="35"/>
      <c r="I88" s="35"/>
      <c r="J88" s="68"/>
      <c r="K88" s="35"/>
      <c r="L88" s="35"/>
      <c r="M88" s="68"/>
      <c r="N88" s="35"/>
      <c r="O88" s="35"/>
      <c r="P88" s="68"/>
    </row>
    <row r="89" spans="1:16" ht="15" customHeight="1" x14ac:dyDescent="0.2">
      <c r="A89" s="48"/>
      <c r="C89" s="23"/>
      <c r="D89" s="35"/>
      <c r="E89" s="55"/>
      <c r="F89" s="35"/>
      <c r="G89" s="68"/>
      <c r="H89" s="35"/>
      <c r="I89" s="35"/>
      <c r="J89" s="68"/>
      <c r="K89" s="35"/>
      <c r="L89" s="35"/>
      <c r="M89" s="68"/>
      <c r="N89" s="35"/>
      <c r="O89" s="35"/>
      <c r="P89" s="68"/>
    </row>
    <row r="90" spans="1:16" ht="15" customHeight="1" x14ac:dyDescent="0.2">
      <c r="A90" s="48"/>
      <c r="C90" s="23"/>
      <c r="D90" s="35"/>
      <c r="E90" s="55"/>
      <c r="F90" s="35"/>
      <c r="G90" s="68"/>
      <c r="H90" s="35"/>
      <c r="I90" s="35"/>
      <c r="J90" s="68"/>
      <c r="K90" s="35"/>
      <c r="L90" s="35"/>
      <c r="M90" s="68"/>
      <c r="N90" s="35"/>
      <c r="O90" s="35"/>
      <c r="P90" s="68"/>
    </row>
    <row r="91" spans="1:16" ht="15" customHeight="1" x14ac:dyDescent="0.2">
      <c r="A91" s="48"/>
      <c r="C91" s="23"/>
      <c r="D91" s="35"/>
      <c r="E91" s="55"/>
      <c r="F91" s="35"/>
      <c r="G91" s="68"/>
      <c r="H91" s="35"/>
      <c r="I91" s="35"/>
      <c r="J91" s="68"/>
      <c r="K91" s="35"/>
      <c r="L91" s="35"/>
      <c r="M91" s="68"/>
      <c r="N91" s="35"/>
      <c r="O91" s="35"/>
      <c r="P91" s="68"/>
    </row>
    <row r="92" spans="1:16" ht="15" customHeight="1" x14ac:dyDescent="0.2">
      <c r="A92" s="48"/>
      <c r="C92" s="23"/>
      <c r="D92" s="35"/>
      <c r="E92" s="55"/>
      <c r="F92" s="35"/>
      <c r="G92" s="68"/>
      <c r="H92" s="35"/>
      <c r="I92" s="35"/>
      <c r="J92" s="68"/>
      <c r="K92" s="35"/>
      <c r="L92" s="35"/>
      <c r="M92" s="68"/>
      <c r="N92" s="35"/>
      <c r="O92" s="35"/>
      <c r="P92" s="68"/>
    </row>
    <row r="93" spans="1:16" ht="15" customHeight="1" x14ac:dyDescent="0.2">
      <c r="A93" s="48"/>
      <c r="C93" s="23"/>
      <c r="D93" s="35"/>
      <c r="E93" s="55"/>
      <c r="F93" s="35"/>
      <c r="G93" s="68"/>
      <c r="H93" s="35"/>
      <c r="I93" s="35"/>
      <c r="J93" s="68"/>
      <c r="K93" s="35"/>
      <c r="L93" s="35"/>
      <c r="M93" s="68"/>
      <c r="N93" s="35"/>
      <c r="O93" s="35"/>
      <c r="P93" s="68"/>
    </row>
    <row r="94" spans="1:16" ht="15" customHeight="1" x14ac:dyDescent="0.2">
      <c r="A94" s="48"/>
      <c r="C94" s="23"/>
      <c r="D94" s="35"/>
      <c r="E94" s="55"/>
      <c r="F94" s="35"/>
      <c r="G94" s="68"/>
      <c r="H94" s="35"/>
      <c r="I94" s="35"/>
      <c r="J94" s="68"/>
      <c r="K94" s="35"/>
      <c r="L94" s="35"/>
      <c r="M94" s="68"/>
      <c r="N94" s="35"/>
      <c r="O94" s="35"/>
      <c r="P94" s="68"/>
    </row>
    <row r="95" spans="1:16" ht="15" customHeight="1" x14ac:dyDescent="0.2">
      <c r="A95" s="48"/>
      <c r="C95" s="23"/>
      <c r="D95" s="35"/>
      <c r="E95" s="55"/>
      <c r="F95" s="35"/>
      <c r="G95" s="68"/>
      <c r="H95" s="35"/>
      <c r="I95" s="35"/>
      <c r="J95" s="68"/>
      <c r="K95" s="35"/>
      <c r="L95" s="35"/>
      <c r="M95" s="68"/>
      <c r="N95" s="35"/>
      <c r="O95" s="35"/>
      <c r="P95" s="68"/>
    </row>
  </sheetData>
  <mergeCells count="19">
    <mergeCell ref="A2:P2"/>
    <mergeCell ref="A3:P3"/>
    <mergeCell ref="A6:A7"/>
    <mergeCell ref="B6:B7"/>
    <mergeCell ref="C6:C7"/>
    <mergeCell ref="D6:G6"/>
    <mergeCell ref="H6:J6"/>
    <mergeCell ref="K6:M6"/>
    <mergeCell ref="N6:P6"/>
    <mergeCell ref="A44:A55"/>
    <mergeCell ref="B44:B55"/>
    <mergeCell ref="A56:A67"/>
    <mergeCell ref="B56:B67"/>
    <mergeCell ref="A8:A19"/>
    <mergeCell ref="B8:B19"/>
    <mergeCell ref="A20:A31"/>
    <mergeCell ref="B20:B31"/>
    <mergeCell ref="A32:A43"/>
    <mergeCell ref="B32:B43"/>
  </mergeCells>
  <conditionalFormatting sqref="D8:D19">
    <cfRule type="cellIs" dxfId="250" priority="30" operator="notEqual">
      <formula>H8+K8+N8</formula>
    </cfRule>
  </conditionalFormatting>
  <conditionalFormatting sqref="D20:D30">
    <cfRule type="cellIs" dxfId="249" priority="29" operator="notEqual">
      <formula>H20+K20+N20</formula>
    </cfRule>
  </conditionalFormatting>
  <conditionalFormatting sqref="D32:D42">
    <cfRule type="cellIs" dxfId="248" priority="28" operator="notEqual">
      <formula>H32+K32+N32</formula>
    </cfRule>
  </conditionalFormatting>
  <conditionalFormatting sqref="D44:D54">
    <cfRule type="cellIs" dxfId="247" priority="27" operator="notEqual">
      <formula>H44+K44+N44</formula>
    </cfRule>
  </conditionalFormatting>
  <conditionalFormatting sqref="D56:D66">
    <cfRule type="cellIs" dxfId="246" priority="26" operator="notEqual">
      <formula>H56+K56+N56</formula>
    </cfRule>
  </conditionalFormatting>
  <conditionalFormatting sqref="D19">
    <cfRule type="cellIs" dxfId="245" priority="25" operator="notEqual">
      <formula>SUM(D8:D18)</formula>
    </cfRule>
  </conditionalFormatting>
  <conditionalFormatting sqref="D31">
    <cfRule type="cellIs" dxfId="244" priority="24" operator="notEqual">
      <formula>H31+K31+N31</formula>
    </cfRule>
  </conditionalFormatting>
  <conditionalFormatting sqref="D31">
    <cfRule type="cellIs" dxfId="243" priority="23" operator="notEqual">
      <formula>SUM(D20:D30)</formula>
    </cfRule>
  </conditionalFormatting>
  <conditionalFormatting sqref="D43">
    <cfRule type="cellIs" dxfId="242" priority="22" operator="notEqual">
      <formula>H43+K43+N43</formula>
    </cfRule>
  </conditionalFormatting>
  <conditionalFormatting sqref="D43">
    <cfRule type="cellIs" dxfId="241" priority="21" operator="notEqual">
      <formula>SUM(D32:D42)</formula>
    </cfRule>
  </conditionalFormatting>
  <conditionalFormatting sqref="D55">
    <cfRule type="cellIs" dxfId="240" priority="20" operator="notEqual">
      <formula>H55+K55+N55</formula>
    </cfRule>
  </conditionalFormatting>
  <conditionalFormatting sqref="D55">
    <cfRule type="cellIs" dxfId="239" priority="19" operator="notEqual">
      <formula>SUM(D44:D54)</formula>
    </cfRule>
  </conditionalFormatting>
  <conditionalFormatting sqref="D67">
    <cfRule type="cellIs" dxfId="238" priority="18" operator="notEqual">
      <formula>H67+K67+N67</formula>
    </cfRule>
  </conditionalFormatting>
  <conditionalFormatting sqref="D67">
    <cfRule type="cellIs" dxfId="237" priority="17" operator="notEqual">
      <formula>SUM(D56:D66)</formula>
    </cfRule>
  </conditionalFormatting>
  <conditionalFormatting sqref="H19">
    <cfRule type="cellIs" dxfId="236" priority="16" operator="notEqual">
      <formula>SUM(H8:H18)</formula>
    </cfRule>
  </conditionalFormatting>
  <conditionalFormatting sqref="K19">
    <cfRule type="cellIs" dxfId="235" priority="15" operator="notEqual">
      <formula>SUM(K8:K18)</formula>
    </cfRule>
  </conditionalFormatting>
  <conditionalFormatting sqref="N19">
    <cfRule type="cellIs" dxfId="234" priority="14" operator="notEqual">
      <formula>SUM(N8:N18)</formula>
    </cfRule>
  </conditionalFormatting>
  <conditionalFormatting sqref="H31">
    <cfRule type="cellIs" dxfId="233" priority="13" operator="notEqual">
      <formula>SUM(H20:H30)</formula>
    </cfRule>
  </conditionalFormatting>
  <conditionalFormatting sqref="K31">
    <cfRule type="cellIs" dxfId="232" priority="12" operator="notEqual">
      <formula>SUM(K20:K30)</formula>
    </cfRule>
  </conditionalFormatting>
  <conditionalFormatting sqref="N31">
    <cfRule type="cellIs" dxfId="231" priority="11" operator="notEqual">
      <formula>SUM(N20:N30)</formula>
    </cfRule>
  </conditionalFormatting>
  <conditionalFormatting sqref="H43">
    <cfRule type="cellIs" dxfId="230" priority="10" operator="notEqual">
      <formula>SUM(H32:H42)</formula>
    </cfRule>
  </conditionalFormatting>
  <conditionalFormatting sqref="K43">
    <cfRule type="cellIs" dxfId="229" priority="9" operator="notEqual">
      <formula>SUM(K32:K42)</formula>
    </cfRule>
  </conditionalFormatting>
  <conditionalFormatting sqref="N43">
    <cfRule type="cellIs" dxfId="228" priority="8" operator="notEqual">
      <formula>SUM(N32:N42)</formula>
    </cfRule>
  </conditionalFormatting>
  <conditionalFormatting sqref="H55">
    <cfRule type="cellIs" dxfId="227" priority="7" operator="notEqual">
      <formula>SUM(H44:H54)</formula>
    </cfRule>
  </conditionalFormatting>
  <conditionalFormatting sqref="K55">
    <cfRule type="cellIs" dxfId="226" priority="6" operator="notEqual">
      <formula>SUM(K44:K54)</formula>
    </cfRule>
  </conditionalFormatting>
  <conditionalFormatting sqref="N55">
    <cfRule type="cellIs" dxfId="225" priority="5" operator="notEqual">
      <formula>SUM(N44:N54)</formula>
    </cfRule>
  </conditionalFormatting>
  <conditionalFormatting sqref="H67">
    <cfRule type="cellIs" dxfId="224" priority="4" operator="notEqual">
      <formula>SUM(H56:H66)</formula>
    </cfRule>
  </conditionalFormatting>
  <conditionalFormatting sqref="K67">
    <cfRule type="cellIs" dxfId="223" priority="3" operator="notEqual">
      <formula>SUM(K56:K66)</formula>
    </cfRule>
  </conditionalFormatting>
  <conditionalFormatting sqref="N67">
    <cfRule type="cellIs" dxfId="222" priority="2" operator="notEqual">
      <formula>SUM(N56:N66)</formula>
    </cfRule>
  </conditionalFormatting>
  <conditionalFormatting sqref="D32:D43">
    <cfRule type="cellIs" dxfId="221" priority="1" operator="notEqual">
      <formula>D20-D8</formula>
    </cfRule>
  </conditionalFormatting>
  <printOptions horizontalCentered="1"/>
  <pageMargins left="0.31496062992125984" right="0.31496062992125984" top="0.74803149606299213" bottom="0.74803149606299213" header="0.31496062992125984" footer="0.31496062992125984"/>
  <pageSetup scale="66" fitToHeight="0" orientation="landscape" r:id="rId1"/>
  <rowBreaks count="1" manualBreakCount="1">
    <brk id="43" max="15" man="1"/>
  </rowBreak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P95"/>
  <sheetViews>
    <sheetView zoomScaleNormal="100" workbookViewId="0">
      <pane xSplit="2" ySplit="7" topLeftCell="C8" activePane="bottomRight" state="frozen"/>
      <selection pane="topRight" activeCell="C1" sqref="C1"/>
      <selection pane="bottomLeft" activeCell="A9" sqref="A9"/>
      <selection pane="bottomRight" activeCell="C8" sqref="C8"/>
    </sheetView>
  </sheetViews>
  <sheetFormatPr baseColWidth="10" defaultColWidth="10.5" defaultRowHeight="15" customHeight="1" x14ac:dyDescent="0.2"/>
  <cols>
    <col min="1" max="1" width="5" style="3" customWidth="1"/>
    <col min="2" max="2" width="15.83203125" style="1" customWidth="1"/>
    <col min="3" max="3" width="15.6640625" style="80" customWidth="1"/>
    <col min="4" max="4" width="16.5" style="36" customWidth="1"/>
    <col min="5" max="5" width="12.33203125" style="49" customWidth="1"/>
    <col min="6" max="6" width="16.5" style="36" customWidth="1"/>
    <col min="7" max="7" width="16.5" style="62" customWidth="1"/>
    <col min="8" max="9" width="16.5" style="36" customWidth="1"/>
    <col min="10" max="10" width="16.5" style="62" customWidth="1"/>
    <col min="11" max="12" width="16.5" style="36" customWidth="1"/>
    <col min="13" max="13" width="16.5" style="62" customWidth="1"/>
    <col min="14" max="15" width="16.5" style="36" customWidth="1"/>
    <col min="16" max="16" width="16.5" style="62" customWidth="1"/>
    <col min="17" max="28" width="16.5" style="1" customWidth="1"/>
    <col min="29" max="16384" width="10.5" style="1"/>
  </cols>
  <sheetData>
    <row r="1" spans="1:16" ht="15" customHeight="1" x14ac:dyDescent="0.2">
      <c r="B1" s="42"/>
    </row>
    <row r="2" spans="1:16" ht="24.6" customHeight="1" x14ac:dyDescent="0.2">
      <c r="A2" s="116" t="s">
        <v>72</v>
      </c>
      <c r="B2" s="116"/>
      <c r="C2" s="116"/>
      <c r="D2" s="116"/>
      <c r="E2" s="116"/>
      <c r="F2" s="116"/>
      <c r="G2" s="116"/>
      <c r="H2" s="116"/>
      <c r="I2" s="116"/>
      <c r="J2" s="116"/>
      <c r="K2" s="116"/>
      <c r="L2" s="116"/>
      <c r="M2" s="116"/>
      <c r="N2" s="116"/>
      <c r="O2" s="116"/>
      <c r="P2" s="116"/>
    </row>
    <row r="3" spans="1:16" s="21" customFormat="1" ht="15" customHeight="1" x14ac:dyDescent="0.2">
      <c r="A3" s="117" t="str">
        <f>+Notas!C6</f>
        <v>FEBRERO 2024 Y FEBRERO 2025</v>
      </c>
      <c r="B3" s="117"/>
      <c r="C3" s="117"/>
      <c r="D3" s="117"/>
      <c r="E3" s="117"/>
      <c r="F3" s="117"/>
      <c r="G3" s="117"/>
      <c r="H3" s="117"/>
      <c r="I3" s="117"/>
      <c r="J3" s="117"/>
      <c r="K3" s="117"/>
      <c r="L3" s="117"/>
      <c r="M3" s="117"/>
      <c r="N3" s="117"/>
      <c r="O3" s="117"/>
      <c r="P3" s="117"/>
    </row>
    <row r="4" spans="1:16" ht="15" customHeight="1" x14ac:dyDescent="0.2">
      <c r="A4" s="34"/>
      <c r="B4" s="34"/>
      <c r="C4" s="40"/>
      <c r="D4" s="57"/>
      <c r="E4" s="50"/>
      <c r="F4" s="57"/>
      <c r="G4" s="63"/>
      <c r="H4" s="57"/>
      <c r="I4" s="57"/>
      <c r="J4" s="63"/>
      <c r="K4" s="57"/>
      <c r="L4" s="57"/>
      <c r="M4" s="63"/>
      <c r="N4" s="57"/>
      <c r="O4" s="57"/>
      <c r="P4" s="63"/>
    </row>
    <row r="5" spans="1:16" ht="15" customHeight="1" x14ac:dyDescent="0.2">
      <c r="A5" s="20"/>
      <c r="B5" s="20"/>
      <c r="C5" s="20"/>
      <c r="D5" s="58"/>
      <c r="E5" s="51"/>
      <c r="F5" s="58"/>
      <c r="G5" s="64"/>
      <c r="H5" s="58"/>
      <c r="I5" s="58"/>
      <c r="J5" s="64"/>
      <c r="K5" s="58"/>
      <c r="L5" s="58"/>
      <c r="M5" s="64"/>
      <c r="N5" s="58"/>
      <c r="O5" s="58"/>
      <c r="P5" s="64"/>
    </row>
    <row r="6" spans="1:16" ht="21.6" customHeight="1" x14ac:dyDescent="0.2">
      <c r="A6" s="118" t="s">
        <v>5</v>
      </c>
      <c r="B6" s="118" t="s">
        <v>35</v>
      </c>
      <c r="C6" s="120" t="s">
        <v>36</v>
      </c>
      <c r="D6" s="122" t="s">
        <v>37</v>
      </c>
      <c r="E6" s="122"/>
      <c r="F6" s="122"/>
      <c r="G6" s="122"/>
      <c r="H6" s="123" t="s">
        <v>42</v>
      </c>
      <c r="I6" s="122"/>
      <c r="J6" s="124"/>
      <c r="K6" s="122" t="s">
        <v>43</v>
      </c>
      <c r="L6" s="122"/>
      <c r="M6" s="122"/>
      <c r="N6" s="123" t="s">
        <v>44</v>
      </c>
      <c r="O6" s="122"/>
      <c r="P6" s="124"/>
    </row>
    <row r="7" spans="1:16" s="2" customFormat="1" ht="42" x14ac:dyDescent="0.2">
      <c r="A7" s="119"/>
      <c r="B7" s="119"/>
      <c r="C7" s="121"/>
      <c r="D7" s="71" t="s">
        <v>38</v>
      </c>
      <c r="E7" s="52" t="s">
        <v>39</v>
      </c>
      <c r="F7" s="59" t="s">
        <v>40</v>
      </c>
      <c r="G7" s="65" t="s">
        <v>41</v>
      </c>
      <c r="H7" s="72" t="s">
        <v>38</v>
      </c>
      <c r="I7" s="59" t="s">
        <v>40</v>
      </c>
      <c r="J7" s="73" t="s">
        <v>41</v>
      </c>
      <c r="K7" s="71" t="s">
        <v>38</v>
      </c>
      <c r="L7" s="59" t="s">
        <v>40</v>
      </c>
      <c r="M7" s="65" t="s">
        <v>41</v>
      </c>
      <c r="N7" s="72" t="s">
        <v>38</v>
      </c>
      <c r="O7" s="59" t="s">
        <v>40</v>
      </c>
      <c r="P7" s="73" t="s">
        <v>41</v>
      </c>
    </row>
    <row r="8" spans="1:16" ht="15" customHeight="1" x14ac:dyDescent="0.2">
      <c r="A8" s="110">
        <v>1</v>
      </c>
      <c r="B8" s="113" t="s">
        <v>45</v>
      </c>
      <c r="C8" s="84" t="s">
        <v>46</v>
      </c>
      <c r="D8" s="44">
        <v>1</v>
      </c>
      <c r="E8" s="53">
        <v>4.5455000000000002E-2</v>
      </c>
      <c r="F8" s="44">
        <v>5236.5129010000001</v>
      </c>
      <c r="G8" s="66">
        <v>0</v>
      </c>
      <c r="H8" s="43">
        <v>0</v>
      </c>
      <c r="I8" s="44">
        <v>0</v>
      </c>
      <c r="J8" s="74">
        <v>0</v>
      </c>
      <c r="K8" s="44">
        <v>1</v>
      </c>
      <c r="L8" s="44">
        <v>5236.5129010000001</v>
      </c>
      <c r="M8" s="66">
        <v>0</v>
      </c>
      <c r="N8" s="43">
        <v>0</v>
      </c>
      <c r="O8" s="44">
        <v>0</v>
      </c>
      <c r="P8" s="74">
        <v>0</v>
      </c>
    </row>
    <row r="9" spans="1:16" ht="15" customHeight="1" x14ac:dyDescent="0.2">
      <c r="A9" s="111"/>
      <c r="B9" s="114"/>
      <c r="C9" s="84" t="s">
        <v>47</v>
      </c>
      <c r="D9" s="44">
        <v>23</v>
      </c>
      <c r="E9" s="53">
        <v>0.37096800000000002</v>
      </c>
      <c r="F9" s="44">
        <v>95020.624723999994</v>
      </c>
      <c r="G9" s="66">
        <v>0.130435</v>
      </c>
      <c r="H9" s="43">
        <v>5</v>
      </c>
      <c r="I9" s="44">
        <v>132538.864504</v>
      </c>
      <c r="J9" s="74">
        <v>0.6</v>
      </c>
      <c r="K9" s="44">
        <v>18</v>
      </c>
      <c r="L9" s="44">
        <v>84598.891451999996</v>
      </c>
      <c r="M9" s="66">
        <v>0</v>
      </c>
      <c r="N9" s="43">
        <v>0</v>
      </c>
      <c r="O9" s="44">
        <v>0</v>
      </c>
      <c r="P9" s="74">
        <v>0</v>
      </c>
    </row>
    <row r="10" spans="1:16" ht="15" customHeight="1" x14ac:dyDescent="0.2">
      <c r="A10" s="111"/>
      <c r="B10" s="114"/>
      <c r="C10" s="84" t="s">
        <v>48</v>
      </c>
      <c r="D10" s="44">
        <v>135</v>
      </c>
      <c r="E10" s="53">
        <v>0.21259800000000001</v>
      </c>
      <c r="F10" s="44">
        <v>107014.89816700001</v>
      </c>
      <c r="G10" s="66">
        <v>6.6667000000000004E-2</v>
      </c>
      <c r="H10" s="43">
        <v>52</v>
      </c>
      <c r="I10" s="44">
        <v>121176.412958</v>
      </c>
      <c r="J10" s="74">
        <v>0.115385</v>
      </c>
      <c r="K10" s="44">
        <v>83</v>
      </c>
      <c r="L10" s="44">
        <v>98142.62384</v>
      </c>
      <c r="M10" s="66">
        <v>3.6144999999999997E-2</v>
      </c>
      <c r="N10" s="43">
        <v>0</v>
      </c>
      <c r="O10" s="44">
        <v>0</v>
      </c>
      <c r="P10" s="74">
        <v>0</v>
      </c>
    </row>
    <row r="11" spans="1:16" ht="15" customHeight="1" x14ac:dyDescent="0.2">
      <c r="A11" s="111"/>
      <c r="B11" s="114"/>
      <c r="C11" s="84" t="s">
        <v>49</v>
      </c>
      <c r="D11" s="44">
        <v>305</v>
      </c>
      <c r="E11" s="53">
        <v>0.149144</v>
      </c>
      <c r="F11" s="44">
        <v>125530.974923</v>
      </c>
      <c r="G11" s="66">
        <v>0.24918000000000001</v>
      </c>
      <c r="H11" s="43">
        <v>118</v>
      </c>
      <c r="I11" s="44">
        <v>148720.96920600001</v>
      </c>
      <c r="J11" s="74">
        <v>0.38135599999999997</v>
      </c>
      <c r="K11" s="44">
        <v>187</v>
      </c>
      <c r="L11" s="44">
        <v>110897.71649799999</v>
      </c>
      <c r="M11" s="66">
        <v>0.16577500000000001</v>
      </c>
      <c r="N11" s="43">
        <v>0</v>
      </c>
      <c r="O11" s="44">
        <v>0</v>
      </c>
      <c r="P11" s="74">
        <v>0</v>
      </c>
    </row>
    <row r="12" spans="1:16" ht="15" customHeight="1" x14ac:dyDescent="0.2">
      <c r="A12" s="111"/>
      <c r="B12" s="114"/>
      <c r="C12" s="84" t="s">
        <v>50</v>
      </c>
      <c r="D12" s="44">
        <v>370</v>
      </c>
      <c r="E12" s="53">
        <v>0.13618</v>
      </c>
      <c r="F12" s="44">
        <v>145587.70835599999</v>
      </c>
      <c r="G12" s="66">
        <v>0.40810800000000003</v>
      </c>
      <c r="H12" s="43">
        <v>143</v>
      </c>
      <c r="I12" s="44">
        <v>164992.61973100001</v>
      </c>
      <c r="J12" s="74">
        <v>0.48251699999999997</v>
      </c>
      <c r="K12" s="44">
        <v>227</v>
      </c>
      <c r="L12" s="44">
        <v>133363.46903199999</v>
      </c>
      <c r="M12" s="66">
        <v>0.36123300000000003</v>
      </c>
      <c r="N12" s="43">
        <v>0</v>
      </c>
      <c r="O12" s="44">
        <v>0</v>
      </c>
      <c r="P12" s="74">
        <v>0</v>
      </c>
    </row>
    <row r="13" spans="1:16" ht="15" customHeight="1" x14ac:dyDescent="0.2">
      <c r="A13" s="111"/>
      <c r="B13" s="114"/>
      <c r="C13" s="84" t="s">
        <v>51</v>
      </c>
      <c r="D13" s="44">
        <v>278</v>
      </c>
      <c r="E13" s="53">
        <v>0.105864</v>
      </c>
      <c r="F13" s="44">
        <v>169228.54563800001</v>
      </c>
      <c r="G13" s="66">
        <v>0.71223000000000003</v>
      </c>
      <c r="H13" s="43">
        <v>110</v>
      </c>
      <c r="I13" s="44">
        <v>197245.71178499999</v>
      </c>
      <c r="J13" s="74">
        <v>0.89090899999999995</v>
      </c>
      <c r="K13" s="44">
        <v>168</v>
      </c>
      <c r="L13" s="44">
        <v>150883.972565</v>
      </c>
      <c r="M13" s="66">
        <v>0.59523800000000004</v>
      </c>
      <c r="N13" s="43">
        <v>0</v>
      </c>
      <c r="O13" s="44">
        <v>0</v>
      </c>
      <c r="P13" s="74">
        <v>0</v>
      </c>
    </row>
    <row r="14" spans="1:16" s="3" customFormat="1" ht="15" customHeight="1" x14ac:dyDescent="0.2">
      <c r="A14" s="111"/>
      <c r="B14" s="114"/>
      <c r="C14" s="84" t="s">
        <v>52</v>
      </c>
      <c r="D14" s="35">
        <v>217</v>
      </c>
      <c r="E14" s="55">
        <v>9.3898999999999996E-2</v>
      </c>
      <c r="F14" s="35">
        <v>191257.46571300001</v>
      </c>
      <c r="G14" s="68">
        <v>0.98617500000000002</v>
      </c>
      <c r="H14" s="43">
        <v>67</v>
      </c>
      <c r="I14" s="44">
        <v>227015.02672299999</v>
      </c>
      <c r="J14" s="74">
        <v>1.1940299999999999</v>
      </c>
      <c r="K14" s="35">
        <v>150</v>
      </c>
      <c r="L14" s="35">
        <v>175285.755129</v>
      </c>
      <c r="M14" s="68">
        <v>0.89333300000000004</v>
      </c>
      <c r="N14" s="43">
        <v>0</v>
      </c>
      <c r="O14" s="44">
        <v>0</v>
      </c>
      <c r="P14" s="74">
        <v>0</v>
      </c>
    </row>
    <row r="15" spans="1:16" ht="15" customHeight="1" x14ac:dyDescent="0.2">
      <c r="A15" s="111"/>
      <c r="B15" s="114"/>
      <c r="C15" s="84" t="s">
        <v>53</v>
      </c>
      <c r="D15" s="44">
        <v>185</v>
      </c>
      <c r="E15" s="53">
        <v>9.3576000000000006E-2</v>
      </c>
      <c r="F15" s="44">
        <v>171450.876709</v>
      </c>
      <c r="G15" s="66">
        <v>0.70810799999999996</v>
      </c>
      <c r="H15" s="43">
        <v>70</v>
      </c>
      <c r="I15" s="44">
        <v>178400.04998899999</v>
      </c>
      <c r="J15" s="74">
        <v>0.64285700000000001</v>
      </c>
      <c r="K15" s="44">
        <v>115</v>
      </c>
      <c r="L15" s="44">
        <v>167220.94514699999</v>
      </c>
      <c r="M15" s="66">
        <v>0.74782599999999999</v>
      </c>
      <c r="N15" s="43">
        <v>0</v>
      </c>
      <c r="O15" s="44">
        <v>0</v>
      </c>
      <c r="P15" s="74">
        <v>0</v>
      </c>
    </row>
    <row r="16" spans="1:16" ht="15" customHeight="1" x14ac:dyDescent="0.2">
      <c r="A16" s="111"/>
      <c r="B16" s="114"/>
      <c r="C16" s="84" t="s">
        <v>54</v>
      </c>
      <c r="D16" s="44">
        <v>165</v>
      </c>
      <c r="E16" s="53">
        <v>0.106041</v>
      </c>
      <c r="F16" s="44">
        <v>181469.22823199999</v>
      </c>
      <c r="G16" s="66">
        <v>0.690909</v>
      </c>
      <c r="H16" s="43">
        <v>72</v>
      </c>
      <c r="I16" s="44">
        <v>176787.395605</v>
      </c>
      <c r="J16" s="74">
        <v>0.48611100000000002</v>
      </c>
      <c r="K16" s="44">
        <v>93</v>
      </c>
      <c r="L16" s="44">
        <v>185093.87284699999</v>
      </c>
      <c r="M16" s="66">
        <v>0.84946200000000005</v>
      </c>
      <c r="N16" s="43">
        <v>0</v>
      </c>
      <c r="O16" s="44">
        <v>0</v>
      </c>
      <c r="P16" s="74">
        <v>0</v>
      </c>
    </row>
    <row r="17" spans="1:16" ht="15" customHeight="1" x14ac:dyDescent="0.2">
      <c r="A17" s="111"/>
      <c r="B17" s="114"/>
      <c r="C17" s="84" t="s">
        <v>55</v>
      </c>
      <c r="D17" s="44">
        <v>154</v>
      </c>
      <c r="E17" s="53">
        <v>0.116051</v>
      </c>
      <c r="F17" s="44">
        <v>182686.987241</v>
      </c>
      <c r="G17" s="66">
        <v>0.493506</v>
      </c>
      <c r="H17" s="43">
        <v>78</v>
      </c>
      <c r="I17" s="44">
        <v>174505.28859700001</v>
      </c>
      <c r="J17" s="74">
        <v>0.282051</v>
      </c>
      <c r="K17" s="44">
        <v>76</v>
      </c>
      <c r="L17" s="44">
        <v>191083.99374500001</v>
      </c>
      <c r="M17" s="66">
        <v>0.71052599999999999</v>
      </c>
      <c r="N17" s="43">
        <v>0</v>
      </c>
      <c r="O17" s="44">
        <v>0</v>
      </c>
      <c r="P17" s="74">
        <v>0</v>
      </c>
    </row>
    <row r="18" spans="1:16" s="3" customFormat="1" ht="15" customHeight="1" x14ac:dyDescent="0.2">
      <c r="A18" s="111"/>
      <c r="B18" s="114"/>
      <c r="C18" s="84" t="s">
        <v>56</v>
      </c>
      <c r="D18" s="35">
        <v>184</v>
      </c>
      <c r="E18" s="55">
        <v>7.5410000000000005E-2</v>
      </c>
      <c r="F18" s="35">
        <v>226037.49447599999</v>
      </c>
      <c r="G18" s="68">
        <v>0.35326099999999999</v>
      </c>
      <c r="H18" s="43">
        <v>79</v>
      </c>
      <c r="I18" s="44">
        <v>190653.043037</v>
      </c>
      <c r="J18" s="74">
        <v>0.113924</v>
      </c>
      <c r="K18" s="35">
        <v>105</v>
      </c>
      <c r="L18" s="35">
        <v>252660.081749</v>
      </c>
      <c r="M18" s="68">
        <v>0.53333299999999995</v>
      </c>
      <c r="N18" s="43">
        <v>0</v>
      </c>
      <c r="O18" s="44">
        <v>0</v>
      </c>
      <c r="P18" s="74">
        <v>0</v>
      </c>
    </row>
    <row r="19" spans="1:16" s="3" customFormat="1" ht="15" customHeight="1" x14ac:dyDescent="0.2">
      <c r="A19" s="112"/>
      <c r="B19" s="115"/>
      <c r="C19" s="85" t="s">
        <v>9</v>
      </c>
      <c r="D19" s="46">
        <v>2017</v>
      </c>
      <c r="E19" s="54">
        <v>0.113839</v>
      </c>
      <c r="F19" s="46">
        <v>162977.717993</v>
      </c>
      <c r="G19" s="67">
        <v>0.51412999999999998</v>
      </c>
      <c r="H19" s="87">
        <v>794</v>
      </c>
      <c r="I19" s="46">
        <v>174941.587864</v>
      </c>
      <c r="J19" s="75">
        <v>0.51889200000000002</v>
      </c>
      <c r="K19" s="46">
        <v>1223</v>
      </c>
      <c r="L19" s="46">
        <v>155210.495853</v>
      </c>
      <c r="M19" s="67">
        <v>0.51103799999999999</v>
      </c>
      <c r="N19" s="87">
        <v>0</v>
      </c>
      <c r="O19" s="46">
        <v>0</v>
      </c>
      <c r="P19" s="75">
        <v>0</v>
      </c>
    </row>
    <row r="20" spans="1:16" ht="15" customHeight="1" x14ac:dyDescent="0.2">
      <c r="A20" s="110">
        <v>2</v>
      </c>
      <c r="B20" s="113" t="s">
        <v>57</v>
      </c>
      <c r="C20" s="84" t="s">
        <v>46</v>
      </c>
      <c r="D20" s="44">
        <v>6</v>
      </c>
      <c r="E20" s="53">
        <v>0.272727</v>
      </c>
      <c r="F20" s="44">
        <v>32765.833332999999</v>
      </c>
      <c r="G20" s="66">
        <v>0.33333299999999999</v>
      </c>
      <c r="H20" s="43">
        <v>2</v>
      </c>
      <c r="I20" s="44">
        <v>54626</v>
      </c>
      <c r="J20" s="74">
        <v>0.5</v>
      </c>
      <c r="K20" s="44">
        <v>4</v>
      </c>
      <c r="L20" s="44">
        <v>21835.75</v>
      </c>
      <c r="M20" s="66">
        <v>0.25</v>
      </c>
      <c r="N20" s="43">
        <v>0</v>
      </c>
      <c r="O20" s="44">
        <v>0</v>
      </c>
      <c r="P20" s="74">
        <v>0</v>
      </c>
    </row>
    <row r="21" spans="1:16" ht="15" customHeight="1" x14ac:dyDescent="0.2">
      <c r="A21" s="111"/>
      <c r="B21" s="114"/>
      <c r="C21" s="84" t="s">
        <v>47</v>
      </c>
      <c r="D21" s="44">
        <v>20</v>
      </c>
      <c r="E21" s="53">
        <v>0.32258100000000001</v>
      </c>
      <c r="F21" s="44">
        <v>104078.95</v>
      </c>
      <c r="G21" s="66">
        <v>0.1</v>
      </c>
      <c r="H21" s="43">
        <v>7</v>
      </c>
      <c r="I21" s="44">
        <v>116739.571429</v>
      </c>
      <c r="J21" s="74">
        <v>0.28571400000000002</v>
      </c>
      <c r="K21" s="44">
        <v>13</v>
      </c>
      <c r="L21" s="44">
        <v>97261.692307999998</v>
      </c>
      <c r="M21" s="66">
        <v>0</v>
      </c>
      <c r="N21" s="43">
        <v>0</v>
      </c>
      <c r="O21" s="44">
        <v>0</v>
      </c>
      <c r="P21" s="74">
        <v>0</v>
      </c>
    </row>
    <row r="22" spans="1:16" ht="15" customHeight="1" x14ac:dyDescent="0.2">
      <c r="A22" s="111"/>
      <c r="B22" s="114"/>
      <c r="C22" s="84" t="s">
        <v>48</v>
      </c>
      <c r="D22" s="44">
        <v>93</v>
      </c>
      <c r="E22" s="53">
        <v>0.146457</v>
      </c>
      <c r="F22" s="44">
        <v>153657.98924699999</v>
      </c>
      <c r="G22" s="66">
        <v>6.4516000000000004E-2</v>
      </c>
      <c r="H22" s="43">
        <v>34</v>
      </c>
      <c r="I22" s="44">
        <v>153388.55882400001</v>
      </c>
      <c r="J22" s="74">
        <v>5.8824000000000001E-2</v>
      </c>
      <c r="K22" s="44">
        <v>59</v>
      </c>
      <c r="L22" s="44">
        <v>153813.25423699999</v>
      </c>
      <c r="M22" s="66">
        <v>6.7796999999999996E-2</v>
      </c>
      <c r="N22" s="43">
        <v>0</v>
      </c>
      <c r="O22" s="44">
        <v>0</v>
      </c>
      <c r="P22" s="74">
        <v>0</v>
      </c>
    </row>
    <row r="23" spans="1:16" ht="15" customHeight="1" x14ac:dyDescent="0.2">
      <c r="A23" s="111"/>
      <c r="B23" s="114"/>
      <c r="C23" s="84" t="s">
        <v>49</v>
      </c>
      <c r="D23" s="44">
        <v>77</v>
      </c>
      <c r="E23" s="53">
        <v>3.7652999999999999E-2</v>
      </c>
      <c r="F23" s="44">
        <v>163837.55844200001</v>
      </c>
      <c r="G23" s="66">
        <v>0.18181800000000001</v>
      </c>
      <c r="H23" s="43">
        <v>28</v>
      </c>
      <c r="I23" s="44">
        <v>148169.75</v>
      </c>
      <c r="J23" s="74">
        <v>7.1429000000000006E-2</v>
      </c>
      <c r="K23" s="44">
        <v>49</v>
      </c>
      <c r="L23" s="44">
        <v>172790.59183700001</v>
      </c>
      <c r="M23" s="66">
        <v>0.244898</v>
      </c>
      <c r="N23" s="43">
        <v>0</v>
      </c>
      <c r="O23" s="44">
        <v>0</v>
      </c>
      <c r="P23" s="74">
        <v>0</v>
      </c>
    </row>
    <row r="24" spans="1:16" ht="15" customHeight="1" x14ac:dyDescent="0.2">
      <c r="A24" s="111"/>
      <c r="B24" s="114"/>
      <c r="C24" s="84" t="s">
        <v>50</v>
      </c>
      <c r="D24" s="44">
        <v>58</v>
      </c>
      <c r="E24" s="53">
        <v>2.1347000000000001E-2</v>
      </c>
      <c r="F24" s="44">
        <v>193649.06896599999</v>
      </c>
      <c r="G24" s="66">
        <v>0.39655200000000002</v>
      </c>
      <c r="H24" s="43">
        <v>22</v>
      </c>
      <c r="I24" s="44">
        <v>234649.68181800001</v>
      </c>
      <c r="J24" s="74">
        <v>0.68181800000000004</v>
      </c>
      <c r="K24" s="44">
        <v>36</v>
      </c>
      <c r="L24" s="44">
        <v>168593.13888899999</v>
      </c>
      <c r="M24" s="66">
        <v>0.222222</v>
      </c>
      <c r="N24" s="43">
        <v>0</v>
      </c>
      <c r="O24" s="44">
        <v>0</v>
      </c>
      <c r="P24" s="74">
        <v>0</v>
      </c>
    </row>
    <row r="25" spans="1:16" ht="15" customHeight="1" x14ac:dyDescent="0.2">
      <c r="A25" s="111"/>
      <c r="B25" s="114"/>
      <c r="C25" s="84" t="s">
        <v>51</v>
      </c>
      <c r="D25" s="44">
        <v>59</v>
      </c>
      <c r="E25" s="53">
        <v>2.2467999999999998E-2</v>
      </c>
      <c r="F25" s="44">
        <v>185305.694915</v>
      </c>
      <c r="G25" s="66">
        <v>0.305085</v>
      </c>
      <c r="H25" s="43">
        <v>19</v>
      </c>
      <c r="I25" s="44">
        <v>170878.68421100001</v>
      </c>
      <c r="J25" s="74">
        <v>0.42105300000000001</v>
      </c>
      <c r="K25" s="44">
        <v>40</v>
      </c>
      <c r="L25" s="44">
        <v>192158.52499999999</v>
      </c>
      <c r="M25" s="66">
        <v>0.25</v>
      </c>
      <c r="N25" s="43">
        <v>0</v>
      </c>
      <c r="O25" s="44">
        <v>0</v>
      </c>
      <c r="P25" s="74">
        <v>0</v>
      </c>
    </row>
    <row r="26" spans="1:16" s="3" customFormat="1" ht="15" customHeight="1" x14ac:dyDescent="0.2">
      <c r="A26" s="111"/>
      <c r="B26" s="114"/>
      <c r="C26" s="84" t="s">
        <v>52</v>
      </c>
      <c r="D26" s="35">
        <v>39</v>
      </c>
      <c r="E26" s="55">
        <v>1.6875999999999999E-2</v>
      </c>
      <c r="F26" s="35">
        <v>190314.56410300001</v>
      </c>
      <c r="G26" s="68">
        <v>0.17948700000000001</v>
      </c>
      <c r="H26" s="43">
        <v>16</v>
      </c>
      <c r="I26" s="44">
        <v>185818.8125</v>
      </c>
      <c r="J26" s="74">
        <v>0.125</v>
      </c>
      <c r="K26" s="35">
        <v>23</v>
      </c>
      <c r="L26" s="35">
        <v>193442.04347800001</v>
      </c>
      <c r="M26" s="68">
        <v>0.217391</v>
      </c>
      <c r="N26" s="43">
        <v>0</v>
      </c>
      <c r="O26" s="44">
        <v>0</v>
      </c>
      <c r="P26" s="74">
        <v>0</v>
      </c>
    </row>
    <row r="27" spans="1:16" ht="15" customHeight="1" x14ac:dyDescent="0.2">
      <c r="A27" s="111"/>
      <c r="B27" s="114"/>
      <c r="C27" s="84" t="s">
        <v>53</v>
      </c>
      <c r="D27" s="44">
        <v>30</v>
      </c>
      <c r="E27" s="53">
        <v>1.5174999999999999E-2</v>
      </c>
      <c r="F27" s="44">
        <v>198418.56666700001</v>
      </c>
      <c r="G27" s="66">
        <v>0.26666699999999999</v>
      </c>
      <c r="H27" s="43">
        <v>12</v>
      </c>
      <c r="I27" s="44">
        <v>213361.08333299999</v>
      </c>
      <c r="J27" s="74">
        <v>0.33333299999999999</v>
      </c>
      <c r="K27" s="44">
        <v>18</v>
      </c>
      <c r="L27" s="44">
        <v>188456.88888899999</v>
      </c>
      <c r="M27" s="66">
        <v>0.222222</v>
      </c>
      <c r="N27" s="43">
        <v>0</v>
      </c>
      <c r="O27" s="44">
        <v>0</v>
      </c>
      <c r="P27" s="74">
        <v>0</v>
      </c>
    </row>
    <row r="28" spans="1:16" ht="15" customHeight="1" x14ac:dyDescent="0.2">
      <c r="A28" s="111"/>
      <c r="B28" s="114"/>
      <c r="C28" s="84" t="s">
        <v>54</v>
      </c>
      <c r="D28" s="44">
        <v>12</v>
      </c>
      <c r="E28" s="53">
        <v>7.7120000000000001E-3</v>
      </c>
      <c r="F28" s="44">
        <v>202962.75</v>
      </c>
      <c r="G28" s="66">
        <v>0.25</v>
      </c>
      <c r="H28" s="43">
        <v>3</v>
      </c>
      <c r="I28" s="44">
        <v>144281.33333299999</v>
      </c>
      <c r="J28" s="74">
        <v>0.33333299999999999</v>
      </c>
      <c r="K28" s="44">
        <v>9</v>
      </c>
      <c r="L28" s="44">
        <v>222523.22222200001</v>
      </c>
      <c r="M28" s="66">
        <v>0.222222</v>
      </c>
      <c r="N28" s="43">
        <v>0</v>
      </c>
      <c r="O28" s="44">
        <v>0</v>
      </c>
      <c r="P28" s="74">
        <v>0</v>
      </c>
    </row>
    <row r="29" spans="1:16" ht="15" customHeight="1" x14ac:dyDescent="0.2">
      <c r="A29" s="111"/>
      <c r="B29" s="114"/>
      <c r="C29" s="84" t="s">
        <v>55</v>
      </c>
      <c r="D29" s="44">
        <v>3</v>
      </c>
      <c r="E29" s="53">
        <v>2.261E-3</v>
      </c>
      <c r="F29" s="44">
        <v>239445.33333299999</v>
      </c>
      <c r="G29" s="66">
        <v>0.66666700000000001</v>
      </c>
      <c r="H29" s="43">
        <v>1</v>
      </c>
      <c r="I29" s="44">
        <v>123148</v>
      </c>
      <c r="J29" s="74">
        <v>0</v>
      </c>
      <c r="K29" s="44">
        <v>2</v>
      </c>
      <c r="L29" s="44">
        <v>297594</v>
      </c>
      <c r="M29" s="66">
        <v>1</v>
      </c>
      <c r="N29" s="43">
        <v>0</v>
      </c>
      <c r="O29" s="44">
        <v>0</v>
      </c>
      <c r="P29" s="74">
        <v>0</v>
      </c>
    </row>
    <row r="30" spans="1:16" s="3" customFormat="1" ht="15" customHeight="1" x14ac:dyDescent="0.2">
      <c r="A30" s="111"/>
      <c r="B30" s="114"/>
      <c r="C30" s="84" t="s">
        <v>56</v>
      </c>
      <c r="D30" s="35">
        <v>13</v>
      </c>
      <c r="E30" s="55">
        <v>5.3280000000000003E-3</v>
      </c>
      <c r="F30" s="35">
        <v>100794.153846</v>
      </c>
      <c r="G30" s="68">
        <v>0</v>
      </c>
      <c r="H30" s="43">
        <v>12</v>
      </c>
      <c r="I30" s="44">
        <v>91044.25</v>
      </c>
      <c r="J30" s="74">
        <v>0</v>
      </c>
      <c r="K30" s="35">
        <v>1</v>
      </c>
      <c r="L30" s="35">
        <v>217793</v>
      </c>
      <c r="M30" s="68">
        <v>0</v>
      </c>
      <c r="N30" s="43">
        <v>0</v>
      </c>
      <c r="O30" s="44">
        <v>0</v>
      </c>
      <c r="P30" s="74">
        <v>0</v>
      </c>
    </row>
    <row r="31" spans="1:16" s="3" customFormat="1" ht="15" customHeight="1" x14ac:dyDescent="0.2">
      <c r="A31" s="112"/>
      <c r="B31" s="115"/>
      <c r="C31" s="85" t="s">
        <v>9</v>
      </c>
      <c r="D31" s="46">
        <v>410</v>
      </c>
      <c r="E31" s="54">
        <v>2.3140000000000001E-2</v>
      </c>
      <c r="F31" s="46">
        <v>168750.192683</v>
      </c>
      <c r="G31" s="67">
        <v>0.207317</v>
      </c>
      <c r="H31" s="87">
        <v>156</v>
      </c>
      <c r="I31" s="46">
        <v>165906.01282100001</v>
      </c>
      <c r="J31" s="75">
        <v>0.237179</v>
      </c>
      <c r="K31" s="46">
        <v>254</v>
      </c>
      <c r="L31" s="46">
        <v>170497.011811</v>
      </c>
      <c r="M31" s="67">
        <v>0.18897600000000001</v>
      </c>
      <c r="N31" s="87">
        <v>0</v>
      </c>
      <c r="O31" s="46">
        <v>0</v>
      </c>
      <c r="P31" s="75">
        <v>0</v>
      </c>
    </row>
    <row r="32" spans="1:16" ht="15" customHeight="1" x14ac:dyDescent="0.2">
      <c r="A32" s="110">
        <v>3</v>
      </c>
      <c r="B32" s="113" t="s">
        <v>58</v>
      </c>
      <c r="C32" s="84" t="s">
        <v>46</v>
      </c>
      <c r="D32" s="44">
        <v>5</v>
      </c>
      <c r="E32" s="44">
        <v>0</v>
      </c>
      <c r="F32" s="44">
        <v>27529.320433000001</v>
      </c>
      <c r="G32" s="66">
        <v>0.33333299999999999</v>
      </c>
      <c r="H32" s="43">
        <v>2</v>
      </c>
      <c r="I32" s="44">
        <v>54626</v>
      </c>
      <c r="J32" s="74">
        <v>0.5</v>
      </c>
      <c r="K32" s="44">
        <v>3</v>
      </c>
      <c r="L32" s="44">
        <v>16599.237099000002</v>
      </c>
      <c r="M32" s="66">
        <v>0.25</v>
      </c>
      <c r="N32" s="43">
        <v>0</v>
      </c>
      <c r="O32" s="44">
        <v>0</v>
      </c>
      <c r="P32" s="74">
        <v>0</v>
      </c>
    </row>
    <row r="33" spans="1:16" ht="15" customHeight="1" x14ac:dyDescent="0.2">
      <c r="A33" s="111"/>
      <c r="B33" s="114"/>
      <c r="C33" s="84" t="s">
        <v>47</v>
      </c>
      <c r="D33" s="44">
        <v>-3</v>
      </c>
      <c r="E33" s="44">
        <v>0</v>
      </c>
      <c r="F33" s="44">
        <v>9058.3252759999996</v>
      </c>
      <c r="G33" s="66">
        <v>-3.0435E-2</v>
      </c>
      <c r="H33" s="43">
        <v>2</v>
      </c>
      <c r="I33" s="44">
        <v>-15799.293075</v>
      </c>
      <c r="J33" s="74">
        <v>-0.31428600000000001</v>
      </c>
      <c r="K33" s="44">
        <v>-5</v>
      </c>
      <c r="L33" s="44">
        <v>12662.800856</v>
      </c>
      <c r="M33" s="66">
        <v>0</v>
      </c>
      <c r="N33" s="43">
        <v>0</v>
      </c>
      <c r="O33" s="44">
        <v>0</v>
      </c>
      <c r="P33" s="74">
        <v>0</v>
      </c>
    </row>
    <row r="34" spans="1:16" ht="15" customHeight="1" x14ac:dyDescent="0.2">
      <c r="A34" s="111"/>
      <c r="B34" s="114"/>
      <c r="C34" s="84" t="s">
        <v>48</v>
      </c>
      <c r="D34" s="44">
        <v>-42</v>
      </c>
      <c r="E34" s="44">
        <v>0</v>
      </c>
      <c r="F34" s="44">
        <v>46643.091079999998</v>
      </c>
      <c r="G34" s="66">
        <v>-2.1510000000000001E-3</v>
      </c>
      <c r="H34" s="43">
        <v>-18</v>
      </c>
      <c r="I34" s="44">
        <v>32212.145865999999</v>
      </c>
      <c r="J34" s="74">
        <v>-5.6561E-2</v>
      </c>
      <c r="K34" s="44">
        <v>-24</v>
      </c>
      <c r="L34" s="44">
        <v>55670.630397000001</v>
      </c>
      <c r="M34" s="66">
        <v>3.1652E-2</v>
      </c>
      <c r="N34" s="43">
        <v>0</v>
      </c>
      <c r="O34" s="44">
        <v>0</v>
      </c>
      <c r="P34" s="74">
        <v>0</v>
      </c>
    </row>
    <row r="35" spans="1:16" ht="15" customHeight="1" x14ac:dyDescent="0.2">
      <c r="A35" s="111"/>
      <c r="B35" s="114"/>
      <c r="C35" s="84" t="s">
        <v>49</v>
      </c>
      <c r="D35" s="44">
        <v>-228</v>
      </c>
      <c r="E35" s="44">
        <v>0</v>
      </c>
      <c r="F35" s="44">
        <v>38306.583519</v>
      </c>
      <c r="G35" s="66">
        <v>-6.7362000000000005E-2</v>
      </c>
      <c r="H35" s="43">
        <v>-90</v>
      </c>
      <c r="I35" s="44">
        <v>-551.21920599999999</v>
      </c>
      <c r="J35" s="74">
        <v>-0.30992700000000001</v>
      </c>
      <c r="K35" s="44">
        <v>-138</v>
      </c>
      <c r="L35" s="44">
        <v>61892.875338999998</v>
      </c>
      <c r="M35" s="66">
        <v>7.9122999999999999E-2</v>
      </c>
      <c r="N35" s="43">
        <v>0</v>
      </c>
      <c r="O35" s="44">
        <v>0</v>
      </c>
      <c r="P35" s="74">
        <v>0</v>
      </c>
    </row>
    <row r="36" spans="1:16" ht="15" customHeight="1" x14ac:dyDescent="0.2">
      <c r="A36" s="111"/>
      <c r="B36" s="114"/>
      <c r="C36" s="84" t="s">
        <v>50</v>
      </c>
      <c r="D36" s="44">
        <v>-312</v>
      </c>
      <c r="E36" s="44">
        <v>0</v>
      </c>
      <c r="F36" s="44">
        <v>48061.360609000003</v>
      </c>
      <c r="G36" s="66">
        <v>-1.1556E-2</v>
      </c>
      <c r="H36" s="43">
        <v>-121</v>
      </c>
      <c r="I36" s="44">
        <v>69657.062086999998</v>
      </c>
      <c r="J36" s="74">
        <v>0.19930100000000001</v>
      </c>
      <c r="K36" s="44">
        <v>-191</v>
      </c>
      <c r="L36" s="44">
        <v>35229.669857000001</v>
      </c>
      <c r="M36" s="66">
        <v>-0.139011</v>
      </c>
      <c r="N36" s="43">
        <v>0</v>
      </c>
      <c r="O36" s="44">
        <v>0</v>
      </c>
      <c r="P36" s="74">
        <v>0</v>
      </c>
    </row>
    <row r="37" spans="1:16" ht="15" customHeight="1" x14ac:dyDescent="0.2">
      <c r="A37" s="111"/>
      <c r="B37" s="114"/>
      <c r="C37" s="84" t="s">
        <v>51</v>
      </c>
      <c r="D37" s="44">
        <v>-219</v>
      </c>
      <c r="E37" s="44">
        <v>0</v>
      </c>
      <c r="F37" s="44">
        <v>16077.149278000001</v>
      </c>
      <c r="G37" s="66">
        <v>-0.40714499999999998</v>
      </c>
      <c r="H37" s="43">
        <v>-91</v>
      </c>
      <c r="I37" s="44">
        <v>-26367.027574</v>
      </c>
      <c r="J37" s="74">
        <v>-0.469856</v>
      </c>
      <c r="K37" s="44">
        <v>-128</v>
      </c>
      <c r="L37" s="44">
        <v>41274.552434999998</v>
      </c>
      <c r="M37" s="66">
        <v>-0.34523799999999999</v>
      </c>
      <c r="N37" s="43">
        <v>0</v>
      </c>
      <c r="O37" s="44">
        <v>0</v>
      </c>
      <c r="P37" s="74">
        <v>0</v>
      </c>
    </row>
    <row r="38" spans="1:16" s="3" customFormat="1" ht="15" customHeight="1" x14ac:dyDescent="0.2">
      <c r="A38" s="111"/>
      <c r="B38" s="114"/>
      <c r="C38" s="84" t="s">
        <v>52</v>
      </c>
      <c r="D38" s="35">
        <v>-178</v>
      </c>
      <c r="E38" s="35">
        <v>0</v>
      </c>
      <c r="F38" s="35">
        <v>-942.901611</v>
      </c>
      <c r="G38" s="68">
        <v>-0.80668799999999996</v>
      </c>
      <c r="H38" s="43">
        <v>-51</v>
      </c>
      <c r="I38" s="44">
        <v>-41196.214223000003</v>
      </c>
      <c r="J38" s="74">
        <v>-1.0690299999999999</v>
      </c>
      <c r="K38" s="35">
        <v>-127</v>
      </c>
      <c r="L38" s="35">
        <v>18156.288348999999</v>
      </c>
      <c r="M38" s="68">
        <v>-0.67594200000000004</v>
      </c>
      <c r="N38" s="43">
        <v>0</v>
      </c>
      <c r="O38" s="44">
        <v>0</v>
      </c>
      <c r="P38" s="74">
        <v>0</v>
      </c>
    </row>
    <row r="39" spans="1:16" ht="15" customHeight="1" x14ac:dyDescent="0.2">
      <c r="A39" s="111"/>
      <c r="B39" s="114"/>
      <c r="C39" s="84" t="s">
        <v>53</v>
      </c>
      <c r="D39" s="44">
        <v>-155</v>
      </c>
      <c r="E39" s="44">
        <v>0</v>
      </c>
      <c r="F39" s="44">
        <v>26967.689957999999</v>
      </c>
      <c r="G39" s="66">
        <v>-0.44144099999999997</v>
      </c>
      <c r="H39" s="43">
        <v>-58</v>
      </c>
      <c r="I39" s="44">
        <v>34961.033345000003</v>
      </c>
      <c r="J39" s="74">
        <v>-0.30952400000000002</v>
      </c>
      <c r="K39" s="44">
        <v>-97</v>
      </c>
      <c r="L39" s="44">
        <v>21235.943741999999</v>
      </c>
      <c r="M39" s="66">
        <v>-0.52560399999999996</v>
      </c>
      <c r="N39" s="43">
        <v>0</v>
      </c>
      <c r="O39" s="44">
        <v>0</v>
      </c>
      <c r="P39" s="74">
        <v>0</v>
      </c>
    </row>
    <row r="40" spans="1:16" ht="15" customHeight="1" x14ac:dyDescent="0.2">
      <c r="A40" s="111"/>
      <c r="B40" s="114"/>
      <c r="C40" s="84" t="s">
        <v>54</v>
      </c>
      <c r="D40" s="44">
        <v>-153</v>
      </c>
      <c r="E40" s="44">
        <v>0</v>
      </c>
      <c r="F40" s="44">
        <v>21493.521767999999</v>
      </c>
      <c r="G40" s="66">
        <v>-0.440909</v>
      </c>
      <c r="H40" s="43">
        <v>-69</v>
      </c>
      <c r="I40" s="44">
        <v>-32506.062271999999</v>
      </c>
      <c r="J40" s="74">
        <v>-0.152778</v>
      </c>
      <c r="K40" s="44">
        <v>-84</v>
      </c>
      <c r="L40" s="44">
        <v>37429.349374999998</v>
      </c>
      <c r="M40" s="66">
        <v>-0.62724000000000002</v>
      </c>
      <c r="N40" s="43">
        <v>0</v>
      </c>
      <c r="O40" s="44">
        <v>0</v>
      </c>
      <c r="P40" s="74">
        <v>0</v>
      </c>
    </row>
    <row r="41" spans="1:16" ht="15" customHeight="1" x14ac:dyDescent="0.2">
      <c r="A41" s="111"/>
      <c r="B41" s="114"/>
      <c r="C41" s="84" t="s">
        <v>55</v>
      </c>
      <c r="D41" s="44">
        <v>-151</v>
      </c>
      <c r="E41" s="44">
        <v>0</v>
      </c>
      <c r="F41" s="44">
        <v>56758.346092</v>
      </c>
      <c r="G41" s="66">
        <v>0.17316000000000001</v>
      </c>
      <c r="H41" s="43">
        <v>-77</v>
      </c>
      <c r="I41" s="44">
        <v>-51357.288596999999</v>
      </c>
      <c r="J41" s="74">
        <v>-0.282051</v>
      </c>
      <c r="K41" s="44">
        <v>-74</v>
      </c>
      <c r="L41" s="44">
        <v>106510.006255</v>
      </c>
      <c r="M41" s="66">
        <v>0.28947400000000001</v>
      </c>
      <c r="N41" s="43">
        <v>0</v>
      </c>
      <c r="O41" s="44">
        <v>0</v>
      </c>
      <c r="P41" s="74">
        <v>0</v>
      </c>
    </row>
    <row r="42" spans="1:16" s="3" customFormat="1" ht="15" customHeight="1" x14ac:dyDescent="0.2">
      <c r="A42" s="111"/>
      <c r="B42" s="114"/>
      <c r="C42" s="84" t="s">
        <v>56</v>
      </c>
      <c r="D42" s="35">
        <v>-171</v>
      </c>
      <c r="E42" s="35">
        <v>0</v>
      </c>
      <c r="F42" s="35">
        <v>-125243.34063000001</v>
      </c>
      <c r="G42" s="68">
        <v>-0.35326099999999999</v>
      </c>
      <c r="H42" s="43">
        <v>-67</v>
      </c>
      <c r="I42" s="44">
        <v>-99608.793036999996</v>
      </c>
      <c r="J42" s="74">
        <v>-0.113924</v>
      </c>
      <c r="K42" s="35">
        <v>-104</v>
      </c>
      <c r="L42" s="35">
        <v>-34867.081748999997</v>
      </c>
      <c r="M42" s="68">
        <v>-0.53333299999999995</v>
      </c>
      <c r="N42" s="43">
        <v>0</v>
      </c>
      <c r="O42" s="44">
        <v>0</v>
      </c>
      <c r="P42" s="74">
        <v>0</v>
      </c>
    </row>
    <row r="43" spans="1:16" s="3" customFormat="1" ht="15" customHeight="1" x14ac:dyDescent="0.2">
      <c r="A43" s="112"/>
      <c r="B43" s="115"/>
      <c r="C43" s="85" t="s">
        <v>9</v>
      </c>
      <c r="D43" s="46">
        <v>-1607</v>
      </c>
      <c r="E43" s="46">
        <v>0</v>
      </c>
      <c r="F43" s="46">
        <v>5772.47469</v>
      </c>
      <c r="G43" s="67">
        <v>-0.306813</v>
      </c>
      <c r="H43" s="87">
        <v>-638</v>
      </c>
      <c r="I43" s="46">
        <v>-9035.5750439999993</v>
      </c>
      <c r="J43" s="75">
        <v>-0.28171200000000002</v>
      </c>
      <c r="K43" s="46">
        <v>-969</v>
      </c>
      <c r="L43" s="46">
        <v>15286.515958</v>
      </c>
      <c r="M43" s="67">
        <v>-0.32206200000000001</v>
      </c>
      <c r="N43" s="87">
        <v>0</v>
      </c>
      <c r="O43" s="46">
        <v>0</v>
      </c>
      <c r="P43" s="75">
        <v>0</v>
      </c>
    </row>
    <row r="44" spans="1:16" ht="15" customHeight="1" x14ac:dyDescent="0.2">
      <c r="A44" s="110">
        <v>4</v>
      </c>
      <c r="B44" s="113" t="s">
        <v>59</v>
      </c>
      <c r="C44" s="84" t="s">
        <v>46</v>
      </c>
      <c r="D44" s="44">
        <v>0</v>
      </c>
      <c r="E44" s="53">
        <v>0</v>
      </c>
      <c r="F44" s="44">
        <v>0</v>
      </c>
      <c r="G44" s="66">
        <v>0</v>
      </c>
      <c r="H44" s="43">
        <v>0</v>
      </c>
      <c r="I44" s="44">
        <v>0</v>
      </c>
      <c r="J44" s="74">
        <v>0</v>
      </c>
      <c r="K44" s="44">
        <v>0</v>
      </c>
      <c r="L44" s="44">
        <v>0</v>
      </c>
      <c r="M44" s="66">
        <v>0</v>
      </c>
      <c r="N44" s="43">
        <v>0</v>
      </c>
      <c r="O44" s="44">
        <v>0</v>
      </c>
      <c r="P44" s="74">
        <v>0</v>
      </c>
    </row>
    <row r="45" spans="1:16" ht="15" customHeight="1" x14ac:dyDescent="0.2">
      <c r="A45" s="111"/>
      <c r="B45" s="114"/>
      <c r="C45" s="84" t="s">
        <v>47</v>
      </c>
      <c r="D45" s="44">
        <v>2</v>
      </c>
      <c r="E45" s="53">
        <v>3.2258000000000002E-2</v>
      </c>
      <c r="F45" s="44">
        <v>113023</v>
      </c>
      <c r="G45" s="66">
        <v>0</v>
      </c>
      <c r="H45" s="43">
        <v>1</v>
      </c>
      <c r="I45" s="44">
        <v>107054</v>
      </c>
      <c r="J45" s="74">
        <v>0</v>
      </c>
      <c r="K45" s="44">
        <v>1</v>
      </c>
      <c r="L45" s="44">
        <v>118992</v>
      </c>
      <c r="M45" s="66">
        <v>0</v>
      </c>
      <c r="N45" s="43">
        <v>0</v>
      </c>
      <c r="O45" s="44">
        <v>0</v>
      </c>
      <c r="P45" s="74">
        <v>0</v>
      </c>
    </row>
    <row r="46" spans="1:16" ht="15" customHeight="1" x14ac:dyDescent="0.2">
      <c r="A46" s="111"/>
      <c r="B46" s="114"/>
      <c r="C46" s="84" t="s">
        <v>48</v>
      </c>
      <c r="D46" s="44">
        <v>30</v>
      </c>
      <c r="E46" s="53">
        <v>4.7244000000000001E-2</v>
      </c>
      <c r="F46" s="44">
        <v>170065.33333299999</v>
      </c>
      <c r="G46" s="66">
        <v>0.2</v>
      </c>
      <c r="H46" s="43">
        <v>12</v>
      </c>
      <c r="I46" s="44">
        <v>151774.75</v>
      </c>
      <c r="J46" s="74">
        <v>0.16666700000000001</v>
      </c>
      <c r="K46" s="44">
        <v>18</v>
      </c>
      <c r="L46" s="44">
        <v>182259.05555600001</v>
      </c>
      <c r="M46" s="66">
        <v>0.222222</v>
      </c>
      <c r="N46" s="43">
        <v>0</v>
      </c>
      <c r="O46" s="44">
        <v>0</v>
      </c>
      <c r="P46" s="74">
        <v>0</v>
      </c>
    </row>
    <row r="47" spans="1:16" ht="15" customHeight="1" x14ac:dyDescent="0.2">
      <c r="A47" s="111"/>
      <c r="B47" s="114"/>
      <c r="C47" s="84" t="s">
        <v>49</v>
      </c>
      <c r="D47" s="44">
        <v>112</v>
      </c>
      <c r="E47" s="53">
        <v>5.4767999999999997E-2</v>
      </c>
      <c r="F47" s="44">
        <v>186720.6875</v>
      </c>
      <c r="G47" s="66">
        <v>0.30357099999999998</v>
      </c>
      <c r="H47" s="43">
        <v>49</v>
      </c>
      <c r="I47" s="44">
        <v>175171.061224</v>
      </c>
      <c r="J47" s="74">
        <v>0.20408200000000001</v>
      </c>
      <c r="K47" s="44">
        <v>63</v>
      </c>
      <c r="L47" s="44">
        <v>195703.730159</v>
      </c>
      <c r="M47" s="66">
        <v>0.38095200000000001</v>
      </c>
      <c r="N47" s="43">
        <v>0</v>
      </c>
      <c r="O47" s="44">
        <v>0</v>
      </c>
      <c r="P47" s="74">
        <v>0</v>
      </c>
    </row>
    <row r="48" spans="1:16" ht="15" customHeight="1" x14ac:dyDescent="0.2">
      <c r="A48" s="111"/>
      <c r="B48" s="114"/>
      <c r="C48" s="84" t="s">
        <v>50</v>
      </c>
      <c r="D48" s="44">
        <v>121</v>
      </c>
      <c r="E48" s="53">
        <v>4.4533999999999997E-2</v>
      </c>
      <c r="F48" s="44">
        <v>218570.61983499999</v>
      </c>
      <c r="G48" s="66">
        <v>0.57851200000000003</v>
      </c>
      <c r="H48" s="43">
        <v>35</v>
      </c>
      <c r="I48" s="44">
        <v>213813.77142899999</v>
      </c>
      <c r="J48" s="74">
        <v>0.45714300000000002</v>
      </c>
      <c r="K48" s="44">
        <v>86</v>
      </c>
      <c r="L48" s="44">
        <v>220506.546512</v>
      </c>
      <c r="M48" s="66">
        <v>0.62790699999999999</v>
      </c>
      <c r="N48" s="43">
        <v>0</v>
      </c>
      <c r="O48" s="44">
        <v>0</v>
      </c>
      <c r="P48" s="74">
        <v>0</v>
      </c>
    </row>
    <row r="49" spans="1:16" ht="15" customHeight="1" x14ac:dyDescent="0.2">
      <c r="A49" s="111"/>
      <c r="B49" s="114"/>
      <c r="C49" s="84" t="s">
        <v>51</v>
      </c>
      <c r="D49" s="44">
        <v>83</v>
      </c>
      <c r="E49" s="53">
        <v>3.1607000000000003E-2</v>
      </c>
      <c r="F49" s="44">
        <v>230509.301205</v>
      </c>
      <c r="G49" s="66">
        <v>0.55421699999999996</v>
      </c>
      <c r="H49" s="43">
        <v>28</v>
      </c>
      <c r="I49" s="44">
        <v>237391.285714</v>
      </c>
      <c r="J49" s="74">
        <v>0.57142899999999996</v>
      </c>
      <c r="K49" s="44">
        <v>55</v>
      </c>
      <c r="L49" s="44">
        <v>227005.745455</v>
      </c>
      <c r="M49" s="66">
        <v>0.54545500000000002</v>
      </c>
      <c r="N49" s="43">
        <v>0</v>
      </c>
      <c r="O49" s="44">
        <v>0</v>
      </c>
      <c r="P49" s="74">
        <v>0</v>
      </c>
    </row>
    <row r="50" spans="1:16" s="3" customFormat="1" ht="15" customHeight="1" x14ac:dyDescent="0.2">
      <c r="A50" s="111"/>
      <c r="B50" s="114"/>
      <c r="C50" s="84" t="s">
        <v>52</v>
      </c>
      <c r="D50" s="35">
        <v>69</v>
      </c>
      <c r="E50" s="55">
        <v>2.9857000000000002E-2</v>
      </c>
      <c r="F50" s="35">
        <v>233709.59420299999</v>
      </c>
      <c r="G50" s="68">
        <v>0.62318799999999996</v>
      </c>
      <c r="H50" s="43">
        <v>28</v>
      </c>
      <c r="I50" s="44">
        <v>252730.392857</v>
      </c>
      <c r="J50" s="74">
        <v>0.71428599999999998</v>
      </c>
      <c r="K50" s="35">
        <v>41</v>
      </c>
      <c r="L50" s="35">
        <v>220719.78048799999</v>
      </c>
      <c r="M50" s="68">
        <v>0.56097600000000003</v>
      </c>
      <c r="N50" s="43">
        <v>0</v>
      </c>
      <c r="O50" s="44">
        <v>0</v>
      </c>
      <c r="P50" s="74">
        <v>0</v>
      </c>
    </row>
    <row r="51" spans="1:16" ht="15" customHeight="1" x14ac:dyDescent="0.2">
      <c r="A51" s="111"/>
      <c r="B51" s="114"/>
      <c r="C51" s="84" t="s">
        <v>53</v>
      </c>
      <c r="D51" s="44">
        <v>45</v>
      </c>
      <c r="E51" s="53">
        <v>2.2762000000000001E-2</v>
      </c>
      <c r="F51" s="44">
        <v>245718.466667</v>
      </c>
      <c r="G51" s="66">
        <v>0.62222200000000005</v>
      </c>
      <c r="H51" s="43">
        <v>15</v>
      </c>
      <c r="I51" s="44">
        <v>244297.66666700001</v>
      </c>
      <c r="J51" s="74">
        <v>0.73333300000000001</v>
      </c>
      <c r="K51" s="44">
        <v>30</v>
      </c>
      <c r="L51" s="44">
        <v>246428.86666699999</v>
      </c>
      <c r="M51" s="66">
        <v>0.56666700000000003</v>
      </c>
      <c r="N51" s="43">
        <v>0</v>
      </c>
      <c r="O51" s="44">
        <v>0</v>
      </c>
      <c r="P51" s="74">
        <v>0</v>
      </c>
    </row>
    <row r="52" spans="1:16" ht="15" customHeight="1" x14ac:dyDescent="0.2">
      <c r="A52" s="111"/>
      <c r="B52" s="114"/>
      <c r="C52" s="84" t="s">
        <v>54</v>
      </c>
      <c r="D52" s="44">
        <v>15</v>
      </c>
      <c r="E52" s="53">
        <v>9.6399999999999993E-3</v>
      </c>
      <c r="F52" s="44">
        <v>239654.66666700001</v>
      </c>
      <c r="G52" s="66">
        <v>0.33333299999999999</v>
      </c>
      <c r="H52" s="43">
        <v>8</v>
      </c>
      <c r="I52" s="44">
        <v>237297.75</v>
      </c>
      <c r="J52" s="74">
        <v>0.125</v>
      </c>
      <c r="K52" s="44">
        <v>7</v>
      </c>
      <c r="L52" s="44">
        <v>242348.285714</v>
      </c>
      <c r="M52" s="66">
        <v>0.57142899999999996</v>
      </c>
      <c r="N52" s="43">
        <v>0</v>
      </c>
      <c r="O52" s="44">
        <v>0</v>
      </c>
      <c r="P52" s="74">
        <v>0</v>
      </c>
    </row>
    <row r="53" spans="1:16" ht="15" customHeight="1" x14ac:dyDescent="0.2">
      <c r="A53" s="111"/>
      <c r="B53" s="114"/>
      <c r="C53" s="84" t="s">
        <v>55</v>
      </c>
      <c r="D53" s="44">
        <v>5</v>
      </c>
      <c r="E53" s="53">
        <v>3.7680000000000001E-3</v>
      </c>
      <c r="F53" s="44">
        <v>427530.2</v>
      </c>
      <c r="G53" s="66">
        <v>0.8</v>
      </c>
      <c r="H53" s="43">
        <v>1</v>
      </c>
      <c r="I53" s="44">
        <v>240824</v>
      </c>
      <c r="J53" s="74">
        <v>0</v>
      </c>
      <c r="K53" s="44">
        <v>4</v>
      </c>
      <c r="L53" s="44">
        <v>474206.75</v>
      </c>
      <c r="M53" s="66">
        <v>1</v>
      </c>
      <c r="N53" s="43">
        <v>0</v>
      </c>
      <c r="O53" s="44">
        <v>0</v>
      </c>
      <c r="P53" s="74">
        <v>0</v>
      </c>
    </row>
    <row r="54" spans="1:16" s="3" customFormat="1" ht="15" customHeight="1" x14ac:dyDescent="0.2">
      <c r="A54" s="111"/>
      <c r="B54" s="114"/>
      <c r="C54" s="84" t="s">
        <v>56</v>
      </c>
      <c r="D54" s="35">
        <v>1</v>
      </c>
      <c r="E54" s="55">
        <v>4.0999999999999999E-4</v>
      </c>
      <c r="F54" s="35">
        <v>265850</v>
      </c>
      <c r="G54" s="68">
        <v>0</v>
      </c>
      <c r="H54" s="43">
        <v>1</v>
      </c>
      <c r="I54" s="44">
        <v>265850</v>
      </c>
      <c r="J54" s="74">
        <v>0</v>
      </c>
      <c r="K54" s="35">
        <v>0</v>
      </c>
      <c r="L54" s="35">
        <v>0</v>
      </c>
      <c r="M54" s="68">
        <v>0</v>
      </c>
      <c r="N54" s="43">
        <v>0</v>
      </c>
      <c r="O54" s="44">
        <v>0</v>
      </c>
      <c r="P54" s="74">
        <v>0</v>
      </c>
    </row>
    <row r="55" spans="1:16" s="3" customFormat="1" ht="15" customHeight="1" x14ac:dyDescent="0.2">
      <c r="A55" s="112"/>
      <c r="B55" s="115"/>
      <c r="C55" s="85" t="s">
        <v>9</v>
      </c>
      <c r="D55" s="46">
        <v>483</v>
      </c>
      <c r="E55" s="54">
        <v>2.726E-2</v>
      </c>
      <c r="F55" s="46">
        <v>217394.72877799999</v>
      </c>
      <c r="G55" s="67">
        <v>0.48861300000000002</v>
      </c>
      <c r="H55" s="87">
        <v>178</v>
      </c>
      <c r="I55" s="46">
        <v>212292.93820199999</v>
      </c>
      <c r="J55" s="75">
        <v>0.42696600000000001</v>
      </c>
      <c r="K55" s="46">
        <v>305</v>
      </c>
      <c r="L55" s="46">
        <v>220372.16721300001</v>
      </c>
      <c r="M55" s="67">
        <v>0.52459</v>
      </c>
      <c r="N55" s="87">
        <v>0</v>
      </c>
      <c r="O55" s="46">
        <v>0</v>
      </c>
      <c r="P55" s="75">
        <v>0</v>
      </c>
    </row>
    <row r="56" spans="1:16" ht="15" customHeight="1" x14ac:dyDescent="0.2">
      <c r="A56" s="110">
        <v>5</v>
      </c>
      <c r="B56" s="113" t="s">
        <v>60</v>
      </c>
      <c r="C56" s="84" t="s">
        <v>46</v>
      </c>
      <c r="D56" s="44">
        <v>22</v>
      </c>
      <c r="E56" s="53">
        <v>1</v>
      </c>
      <c r="F56" s="44">
        <v>45432.545454999999</v>
      </c>
      <c r="G56" s="66">
        <v>0.272727</v>
      </c>
      <c r="H56" s="43">
        <v>12</v>
      </c>
      <c r="I56" s="44">
        <v>58032.916666999998</v>
      </c>
      <c r="J56" s="74">
        <v>0.41666700000000001</v>
      </c>
      <c r="K56" s="44">
        <v>10</v>
      </c>
      <c r="L56" s="44">
        <v>30312.1</v>
      </c>
      <c r="M56" s="66">
        <v>0.1</v>
      </c>
      <c r="N56" s="43">
        <v>0</v>
      </c>
      <c r="O56" s="44">
        <v>0</v>
      </c>
      <c r="P56" s="74">
        <v>0</v>
      </c>
    </row>
    <row r="57" spans="1:16" ht="15" customHeight="1" x14ac:dyDescent="0.2">
      <c r="A57" s="111"/>
      <c r="B57" s="114"/>
      <c r="C57" s="84" t="s">
        <v>47</v>
      </c>
      <c r="D57" s="44">
        <v>62</v>
      </c>
      <c r="E57" s="53">
        <v>1</v>
      </c>
      <c r="F57" s="44">
        <v>111307.35483900001</v>
      </c>
      <c r="G57" s="66">
        <v>9.6773999999999999E-2</v>
      </c>
      <c r="H57" s="43">
        <v>26</v>
      </c>
      <c r="I57" s="44">
        <v>107434.461538</v>
      </c>
      <c r="J57" s="74">
        <v>0.19230800000000001</v>
      </c>
      <c r="K57" s="44">
        <v>36</v>
      </c>
      <c r="L57" s="44">
        <v>114104.44444399999</v>
      </c>
      <c r="M57" s="66">
        <v>2.7778000000000001E-2</v>
      </c>
      <c r="N57" s="43">
        <v>0</v>
      </c>
      <c r="O57" s="44">
        <v>0</v>
      </c>
      <c r="P57" s="74">
        <v>0</v>
      </c>
    </row>
    <row r="58" spans="1:16" ht="15" customHeight="1" x14ac:dyDescent="0.2">
      <c r="A58" s="111"/>
      <c r="B58" s="114"/>
      <c r="C58" s="84" t="s">
        <v>48</v>
      </c>
      <c r="D58" s="44">
        <v>635</v>
      </c>
      <c r="E58" s="53">
        <v>1</v>
      </c>
      <c r="F58" s="44">
        <v>146053.42677200001</v>
      </c>
      <c r="G58" s="66">
        <v>6.7716999999999999E-2</v>
      </c>
      <c r="H58" s="43">
        <v>246</v>
      </c>
      <c r="I58" s="44">
        <v>156393.06504099999</v>
      </c>
      <c r="J58" s="74">
        <v>9.7560999999999995E-2</v>
      </c>
      <c r="K58" s="44">
        <v>389</v>
      </c>
      <c r="L58" s="44">
        <v>139514.73521899999</v>
      </c>
      <c r="M58" s="66">
        <v>4.8842999999999998E-2</v>
      </c>
      <c r="N58" s="43">
        <v>0</v>
      </c>
      <c r="O58" s="44">
        <v>0</v>
      </c>
      <c r="P58" s="74">
        <v>0</v>
      </c>
    </row>
    <row r="59" spans="1:16" ht="15" customHeight="1" x14ac:dyDescent="0.2">
      <c r="A59" s="111"/>
      <c r="B59" s="114"/>
      <c r="C59" s="84" t="s">
        <v>49</v>
      </c>
      <c r="D59" s="44">
        <v>2045</v>
      </c>
      <c r="E59" s="53">
        <v>1</v>
      </c>
      <c r="F59" s="44">
        <v>169319.44009799999</v>
      </c>
      <c r="G59" s="66">
        <v>0.20977999999999999</v>
      </c>
      <c r="H59" s="43">
        <v>833</v>
      </c>
      <c r="I59" s="44">
        <v>176312.19447799999</v>
      </c>
      <c r="J59" s="74">
        <v>0.27611000000000002</v>
      </c>
      <c r="K59" s="44">
        <v>1212</v>
      </c>
      <c r="L59" s="44">
        <v>164513.36386099999</v>
      </c>
      <c r="M59" s="66">
        <v>0.164191</v>
      </c>
      <c r="N59" s="43">
        <v>0</v>
      </c>
      <c r="O59" s="44">
        <v>0</v>
      </c>
      <c r="P59" s="74">
        <v>0</v>
      </c>
    </row>
    <row r="60" spans="1:16" ht="15" customHeight="1" x14ac:dyDescent="0.2">
      <c r="A60" s="111"/>
      <c r="B60" s="114"/>
      <c r="C60" s="84" t="s">
        <v>50</v>
      </c>
      <c r="D60" s="44">
        <v>2717</v>
      </c>
      <c r="E60" s="53">
        <v>1</v>
      </c>
      <c r="F60" s="44">
        <v>191848.313949</v>
      </c>
      <c r="G60" s="66">
        <v>0.40669899999999998</v>
      </c>
      <c r="H60" s="43">
        <v>994</v>
      </c>
      <c r="I60" s="44">
        <v>203661.29376299999</v>
      </c>
      <c r="J60" s="74">
        <v>0.49094599999999999</v>
      </c>
      <c r="K60" s="44">
        <v>1723</v>
      </c>
      <c r="L60" s="44">
        <v>185033.39698200001</v>
      </c>
      <c r="M60" s="66">
        <v>0.35809600000000003</v>
      </c>
      <c r="N60" s="43">
        <v>0</v>
      </c>
      <c r="O60" s="44">
        <v>0</v>
      </c>
      <c r="P60" s="74">
        <v>0</v>
      </c>
    </row>
    <row r="61" spans="1:16" ht="15" customHeight="1" x14ac:dyDescent="0.2">
      <c r="A61" s="111"/>
      <c r="B61" s="114"/>
      <c r="C61" s="84" t="s">
        <v>51</v>
      </c>
      <c r="D61" s="44">
        <v>2626</v>
      </c>
      <c r="E61" s="53">
        <v>1</v>
      </c>
      <c r="F61" s="44">
        <v>217776.694212</v>
      </c>
      <c r="G61" s="66">
        <v>0.70296999999999998</v>
      </c>
      <c r="H61" s="43">
        <v>1036</v>
      </c>
      <c r="I61" s="44">
        <v>222421.266409</v>
      </c>
      <c r="J61" s="74">
        <v>0.70945899999999995</v>
      </c>
      <c r="K61" s="44">
        <v>1590</v>
      </c>
      <c r="L61" s="44">
        <v>214750.419497</v>
      </c>
      <c r="M61" s="66">
        <v>0.69874199999999997</v>
      </c>
      <c r="N61" s="43">
        <v>0</v>
      </c>
      <c r="O61" s="44">
        <v>0</v>
      </c>
      <c r="P61" s="74">
        <v>0</v>
      </c>
    </row>
    <row r="62" spans="1:16" s="3" customFormat="1" ht="15" customHeight="1" x14ac:dyDescent="0.2">
      <c r="A62" s="111"/>
      <c r="B62" s="114"/>
      <c r="C62" s="84" t="s">
        <v>52</v>
      </c>
      <c r="D62" s="35">
        <v>2311</v>
      </c>
      <c r="E62" s="55">
        <v>1</v>
      </c>
      <c r="F62" s="35">
        <v>228182.12721800001</v>
      </c>
      <c r="G62" s="68">
        <v>0.81133699999999997</v>
      </c>
      <c r="H62" s="43">
        <v>906</v>
      </c>
      <c r="I62" s="44">
        <v>222294.97461400001</v>
      </c>
      <c r="J62" s="74">
        <v>0.68432700000000002</v>
      </c>
      <c r="K62" s="35">
        <v>1405</v>
      </c>
      <c r="L62" s="35">
        <v>231978.39786500001</v>
      </c>
      <c r="M62" s="68">
        <v>0.89323799999999998</v>
      </c>
      <c r="N62" s="43">
        <v>0</v>
      </c>
      <c r="O62" s="44">
        <v>0</v>
      </c>
      <c r="P62" s="74">
        <v>0</v>
      </c>
    </row>
    <row r="63" spans="1:16" ht="15" customHeight="1" x14ac:dyDescent="0.2">
      <c r="A63" s="111"/>
      <c r="B63" s="114"/>
      <c r="C63" s="84" t="s">
        <v>53</v>
      </c>
      <c r="D63" s="44">
        <v>1977</v>
      </c>
      <c r="E63" s="53">
        <v>1</v>
      </c>
      <c r="F63" s="44">
        <v>238671.95295899999</v>
      </c>
      <c r="G63" s="66">
        <v>0.91148200000000001</v>
      </c>
      <c r="H63" s="43">
        <v>782</v>
      </c>
      <c r="I63" s="44">
        <v>224398.14577999999</v>
      </c>
      <c r="J63" s="74">
        <v>0.67902799999999996</v>
      </c>
      <c r="K63" s="44">
        <v>1195</v>
      </c>
      <c r="L63" s="44">
        <v>248012.63682000001</v>
      </c>
      <c r="M63" s="66">
        <v>1.063598</v>
      </c>
      <c r="N63" s="43">
        <v>0</v>
      </c>
      <c r="O63" s="44">
        <v>0</v>
      </c>
      <c r="P63" s="74">
        <v>0</v>
      </c>
    </row>
    <row r="64" spans="1:16" ht="15" customHeight="1" x14ac:dyDescent="0.2">
      <c r="A64" s="111"/>
      <c r="B64" s="114"/>
      <c r="C64" s="84" t="s">
        <v>54</v>
      </c>
      <c r="D64" s="44">
        <v>1556</v>
      </c>
      <c r="E64" s="53">
        <v>1</v>
      </c>
      <c r="F64" s="44">
        <v>233871.72879200001</v>
      </c>
      <c r="G64" s="66">
        <v>0.75</v>
      </c>
      <c r="H64" s="43">
        <v>641</v>
      </c>
      <c r="I64" s="44">
        <v>216621.16536700001</v>
      </c>
      <c r="J64" s="74">
        <v>0.50546000000000002</v>
      </c>
      <c r="K64" s="44">
        <v>915</v>
      </c>
      <c r="L64" s="44">
        <v>245956.54972700001</v>
      </c>
      <c r="M64" s="66">
        <v>0.92131099999999999</v>
      </c>
      <c r="N64" s="43">
        <v>0</v>
      </c>
      <c r="O64" s="44">
        <v>0</v>
      </c>
      <c r="P64" s="74">
        <v>0</v>
      </c>
    </row>
    <row r="65" spans="1:16" ht="15" customHeight="1" x14ac:dyDescent="0.2">
      <c r="A65" s="111"/>
      <c r="B65" s="114"/>
      <c r="C65" s="84" t="s">
        <v>55</v>
      </c>
      <c r="D65" s="44">
        <v>1327</v>
      </c>
      <c r="E65" s="53">
        <v>1</v>
      </c>
      <c r="F65" s="44">
        <v>240656.426526</v>
      </c>
      <c r="G65" s="66">
        <v>0.60889199999999999</v>
      </c>
      <c r="H65" s="43">
        <v>527</v>
      </c>
      <c r="I65" s="44">
        <v>219201.779886</v>
      </c>
      <c r="J65" s="74">
        <v>0.33206799999999997</v>
      </c>
      <c r="K65" s="44">
        <v>800</v>
      </c>
      <c r="L65" s="44">
        <v>254789.67499999999</v>
      </c>
      <c r="M65" s="66">
        <v>0.79125000000000001</v>
      </c>
      <c r="N65" s="43">
        <v>0</v>
      </c>
      <c r="O65" s="44">
        <v>0</v>
      </c>
      <c r="P65" s="74">
        <v>0</v>
      </c>
    </row>
    <row r="66" spans="1:16" s="3" customFormat="1" ht="15" customHeight="1" x14ac:dyDescent="0.2">
      <c r="A66" s="111"/>
      <c r="B66" s="114"/>
      <c r="C66" s="84" t="s">
        <v>56</v>
      </c>
      <c r="D66" s="35">
        <v>2440</v>
      </c>
      <c r="E66" s="55">
        <v>1</v>
      </c>
      <c r="F66" s="35">
        <v>225533.226639</v>
      </c>
      <c r="G66" s="68">
        <v>0.31639299999999998</v>
      </c>
      <c r="H66" s="43">
        <v>1044</v>
      </c>
      <c r="I66" s="44">
        <v>189161.686782</v>
      </c>
      <c r="J66" s="74">
        <v>9.1953999999999994E-2</v>
      </c>
      <c r="K66" s="35">
        <v>1396</v>
      </c>
      <c r="L66" s="35">
        <v>252733.71919800001</v>
      </c>
      <c r="M66" s="68">
        <v>0.48424099999999998</v>
      </c>
      <c r="N66" s="43">
        <v>0</v>
      </c>
      <c r="O66" s="44">
        <v>0</v>
      </c>
      <c r="P66" s="74">
        <v>0</v>
      </c>
    </row>
    <row r="67" spans="1:16" s="3" customFormat="1" ht="15" customHeight="1" x14ac:dyDescent="0.2">
      <c r="A67" s="112"/>
      <c r="B67" s="115"/>
      <c r="C67" s="85" t="s">
        <v>9</v>
      </c>
      <c r="D67" s="46">
        <v>17718</v>
      </c>
      <c r="E67" s="54">
        <v>1</v>
      </c>
      <c r="F67" s="46">
        <v>212934.65001700001</v>
      </c>
      <c r="G67" s="67">
        <v>0.55644000000000005</v>
      </c>
      <c r="H67" s="87">
        <v>7047</v>
      </c>
      <c r="I67" s="46">
        <v>205823.06002599999</v>
      </c>
      <c r="J67" s="75">
        <v>0.45877699999999999</v>
      </c>
      <c r="K67" s="46">
        <v>10671</v>
      </c>
      <c r="L67" s="46">
        <v>217631.05847600001</v>
      </c>
      <c r="M67" s="67">
        <v>0.62093500000000001</v>
      </c>
      <c r="N67" s="87">
        <v>0</v>
      </c>
      <c r="O67" s="46">
        <v>0</v>
      </c>
      <c r="P67" s="75">
        <v>0</v>
      </c>
    </row>
    <row r="68" spans="1:16" s="3" customFormat="1" ht="15" customHeight="1" x14ac:dyDescent="0.2">
      <c r="A68" s="78"/>
      <c r="B68" s="79"/>
      <c r="C68" s="81"/>
      <c r="D68" s="45"/>
      <c r="E68" s="76"/>
      <c r="F68" s="45"/>
      <c r="G68" s="77"/>
      <c r="H68" s="45"/>
      <c r="I68" s="45"/>
      <c r="J68" s="77"/>
      <c r="K68" s="45"/>
      <c r="L68" s="45"/>
      <c r="M68" s="77"/>
      <c r="N68" s="45"/>
      <c r="O68" s="45"/>
      <c r="P68" s="77"/>
    </row>
    <row r="69" spans="1:16" s="37" customFormat="1" ht="15" customHeight="1" x14ac:dyDescent="0.2">
      <c r="A69" s="38" t="s">
        <v>2</v>
      </c>
      <c r="C69" s="82"/>
      <c r="D69" s="86">
        <f>+Nacional!D69</f>
        <v>45737</v>
      </c>
      <c r="F69" s="60"/>
      <c r="G69" s="69"/>
      <c r="H69" s="60"/>
      <c r="I69" s="60"/>
      <c r="J69" s="69"/>
      <c r="K69" s="60"/>
      <c r="L69" s="60"/>
      <c r="M69" s="69"/>
      <c r="N69" s="60"/>
      <c r="O69" s="60"/>
      <c r="P69" s="69"/>
    </row>
    <row r="70" spans="1:16" ht="15" customHeight="1" x14ac:dyDescent="0.2">
      <c r="A70" s="47"/>
      <c r="B70" s="24"/>
      <c r="C70" s="83"/>
      <c r="D70" s="61"/>
      <c r="E70" s="56"/>
      <c r="F70" s="61"/>
      <c r="G70" s="70"/>
      <c r="H70" s="61"/>
      <c r="I70" s="61"/>
      <c r="J70" s="70"/>
      <c r="K70" s="61"/>
      <c r="L70" s="61"/>
      <c r="M70" s="70"/>
      <c r="N70" s="61"/>
      <c r="O70" s="61"/>
      <c r="P70" s="70"/>
    </row>
    <row r="71" spans="1:16" ht="15" customHeight="1" x14ac:dyDescent="0.2">
      <c r="A71" s="48"/>
      <c r="C71" s="23"/>
      <c r="D71" s="35"/>
      <c r="E71" s="55"/>
      <c r="F71" s="35"/>
      <c r="G71" s="68"/>
      <c r="H71" s="35"/>
      <c r="I71" s="35"/>
      <c r="J71" s="68"/>
      <c r="K71" s="35"/>
      <c r="L71" s="35"/>
      <c r="M71" s="68"/>
      <c r="N71" s="35"/>
      <c r="O71" s="35"/>
      <c r="P71" s="68"/>
    </row>
    <row r="72" spans="1:16" ht="15" customHeight="1" x14ac:dyDescent="0.2">
      <c r="A72" s="48"/>
      <c r="C72" s="23"/>
      <c r="D72" s="35"/>
      <c r="E72" s="55"/>
      <c r="F72" s="35"/>
      <c r="G72" s="68"/>
      <c r="H72" s="35"/>
      <c r="I72" s="35"/>
      <c r="J72" s="68"/>
      <c r="K72" s="35"/>
      <c r="L72" s="35"/>
      <c r="M72" s="68"/>
      <c r="N72" s="35"/>
      <c r="O72" s="35"/>
      <c r="P72" s="68"/>
    </row>
    <row r="73" spans="1:16" ht="15" customHeight="1" x14ac:dyDescent="0.2">
      <c r="A73" s="48"/>
      <c r="C73" s="23"/>
      <c r="D73" s="35"/>
      <c r="E73" s="55"/>
      <c r="F73" s="35"/>
      <c r="G73" s="68"/>
      <c r="H73" s="35"/>
      <c r="I73" s="35"/>
      <c r="J73" s="68"/>
      <c r="K73" s="35"/>
      <c r="L73" s="35"/>
      <c r="M73" s="68"/>
      <c r="N73" s="35"/>
      <c r="O73" s="35"/>
      <c r="P73" s="68"/>
    </row>
    <row r="74" spans="1:16" ht="15" customHeight="1" x14ac:dyDescent="0.2">
      <c r="A74" s="48"/>
      <c r="C74" s="23"/>
      <c r="D74" s="35"/>
      <c r="E74" s="55"/>
      <c r="F74" s="35"/>
      <c r="G74" s="68"/>
      <c r="H74" s="35"/>
      <c r="I74" s="35"/>
      <c r="J74" s="68"/>
      <c r="K74" s="35"/>
      <c r="L74" s="35"/>
      <c r="M74" s="68"/>
      <c r="N74" s="35"/>
      <c r="O74" s="35"/>
      <c r="P74" s="68"/>
    </row>
    <row r="75" spans="1:16" ht="15" customHeight="1" x14ac:dyDescent="0.2">
      <c r="A75" s="48"/>
      <c r="C75" s="23"/>
      <c r="D75" s="35"/>
      <c r="E75" s="55"/>
      <c r="F75" s="35"/>
      <c r="G75" s="68"/>
      <c r="H75" s="35"/>
      <c r="I75" s="35"/>
      <c r="J75" s="68"/>
      <c r="K75" s="35"/>
      <c r="L75" s="35"/>
      <c r="M75" s="68"/>
      <c r="N75" s="35"/>
      <c r="O75" s="35"/>
      <c r="P75" s="68"/>
    </row>
    <row r="76" spans="1:16" ht="15" customHeight="1" x14ac:dyDescent="0.2">
      <c r="A76" s="48"/>
      <c r="C76" s="23"/>
      <c r="D76" s="35"/>
      <c r="E76" s="55"/>
      <c r="F76" s="35"/>
      <c r="G76" s="68"/>
      <c r="H76" s="35"/>
      <c r="I76" s="35"/>
      <c r="J76" s="68"/>
      <c r="K76" s="35"/>
      <c r="L76" s="35"/>
      <c r="M76" s="68"/>
      <c r="N76" s="35"/>
      <c r="O76" s="35"/>
      <c r="P76" s="68"/>
    </row>
    <row r="77" spans="1:16" ht="15" customHeight="1" x14ac:dyDescent="0.2">
      <c r="A77" s="48"/>
      <c r="C77" s="23"/>
      <c r="D77" s="35"/>
      <c r="E77" s="55"/>
      <c r="F77" s="35"/>
      <c r="G77" s="68"/>
      <c r="H77" s="35"/>
      <c r="I77" s="35"/>
      <c r="J77" s="68"/>
      <c r="K77" s="35"/>
      <c r="L77" s="35"/>
      <c r="M77" s="68"/>
      <c r="N77" s="35"/>
      <c r="O77" s="35"/>
      <c r="P77" s="68"/>
    </row>
    <row r="78" spans="1:16" ht="15" customHeight="1" x14ac:dyDescent="0.2">
      <c r="A78" s="48"/>
      <c r="C78" s="23"/>
      <c r="D78" s="35"/>
      <c r="E78" s="55"/>
      <c r="F78" s="35"/>
      <c r="G78" s="68"/>
      <c r="H78" s="35"/>
      <c r="I78" s="35"/>
      <c r="J78" s="68"/>
      <c r="K78" s="35"/>
      <c r="L78" s="35"/>
      <c r="M78" s="68"/>
      <c r="N78" s="35"/>
      <c r="O78" s="35"/>
      <c r="P78" s="68"/>
    </row>
    <row r="79" spans="1:16" ht="15" customHeight="1" x14ac:dyDescent="0.2">
      <c r="A79" s="48"/>
      <c r="C79" s="23"/>
      <c r="D79" s="35"/>
      <c r="E79" s="55"/>
      <c r="F79" s="35"/>
      <c r="G79" s="68"/>
      <c r="H79" s="35"/>
      <c r="I79" s="35"/>
      <c r="J79" s="68"/>
      <c r="K79" s="35"/>
      <c r="L79" s="35"/>
      <c r="M79" s="68"/>
      <c r="N79" s="35"/>
      <c r="O79" s="35"/>
      <c r="P79" s="68"/>
    </row>
    <row r="80" spans="1:16" ht="15" customHeight="1" x14ac:dyDescent="0.2">
      <c r="A80" s="48"/>
      <c r="C80" s="23"/>
      <c r="D80" s="35"/>
      <c r="E80" s="55"/>
      <c r="F80" s="35"/>
      <c r="G80" s="68"/>
      <c r="H80" s="35"/>
      <c r="I80" s="35"/>
      <c r="J80" s="68"/>
      <c r="K80" s="35"/>
      <c r="L80" s="35"/>
      <c r="M80" s="68"/>
      <c r="N80" s="35"/>
      <c r="O80" s="35"/>
      <c r="P80" s="68"/>
    </row>
    <row r="81" spans="1:16" ht="15" customHeight="1" x14ac:dyDescent="0.2">
      <c r="A81" s="48"/>
      <c r="C81" s="23"/>
      <c r="D81" s="35"/>
      <c r="E81" s="55"/>
      <c r="F81" s="35"/>
      <c r="G81" s="68"/>
      <c r="H81" s="35"/>
      <c r="I81" s="35"/>
      <c r="J81" s="68"/>
      <c r="K81" s="35"/>
      <c r="L81" s="35"/>
      <c r="M81" s="68"/>
      <c r="N81" s="35"/>
      <c r="O81" s="35"/>
      <c r="P81" s="68"/>
    </row>
    <row r="82" spans="1:16" ht="15" customHeight="1" x14ac:dyDescent="0.2">
      <c r="A82" s="48"/>
      <c r="C82" s="23"/>
      <c r="D82" s="35"/>
      <c r="E82" s="55"/>
      <c r="F82" s="35"/>
      <c r="G82" s="68"/>
      <c r="H82" s="35"/>
      <c r="I82" s="35"/>
      <c r="J82" s="68"/>
      <c r="K82" s="35"/>
      <c r="L82" s="35"/>
      <c r="M82" s="68"/>
      <c r="N82" s="35"/>
      <c r="O82" s="35"/>
      <c r="P82" s="68"/>
    </row>
    <row r="83" spans="1:16" ht="15" customHeight="1" x14ac:dyDescent="0.2">
      <c r="A83" s="48"/>
      <c r="C83" s="23"/>
      <c r="D83" s="35"/>
      <c r="E83" s="55"/>
      <c r="F83" s="35"/>
      <c r="G83" s="68"/>
      <c r="H83" s="35"/>
      <c r="I83" s="35"/>
      <c r="J83" s="68"/>
      <c r="K83" s="35"/>
      <c r="L83" s="35"/>
      <c r="M83" s="68"/>
      <c r="N83" s="35"/>
      <c r="O83" s="35"/>
      <c r="P83" s="68"/>
    </row>
    <row r="84" spans="1:16" ht="15" customHeight="1" x14ac:dyDescent="0.2">
      <c r="A84" s="48"/>
      <c r="C84" s="23"/>
      <c r="D84" s="35"/>
      <c r="E84" s="55"/>
      <c r="F84" s="35"/>
      <c r="G84" s="68"/>
      <c r="H84" s="35"/>
      <c r="I84" s="35"/>
      <c r="J84" s="68"/>
      <c r="K84" s="35"/>
      <c r="L84" s="35"/>
      <c r="M84" s="68"/>
      <c r="N84" s="35"/>
      <c r="O84" s="35"/>
      <c r="P84" s="68"/>
    </row>
    <row r="85" spans="1:16" ht="15" customHeight="1" x14ac:dyDescent="0.2">
      <c r="A85" s="48"/>
      <c r="C85" s="23"/>
      <c r="D85" s="35"/>
      <c r="E85" s="55"/>
      <c r="F85" s="35"/>
      <c r="G85" s="68"/>
      <c r="H85" s="35"/>
      <c r="I85" s="35"/>
      <c r="J85" s="68"/>
      <c r="K85" s="35"/>
      <c r="L85" s="35"/>
      <c r="M85" s="68"/>
      <c r="N85" s="35"/>
      <c r="O85" s="35"/>
      <c r="P85" s="68"/>
    </row>
    <row r="86" spans="1:16" ht="15" customHeight="1" x14ac:dyDescent="0.2">
      <c r="A86" s="48"/>
      <c r="C86" s="23"/>
      <c r="D86" s="35"/>
      <c r="E86" s="55"/>
      <c r="F86" s="35"/>
      <c r="G86" s="68"/>
      <c r="H86" s="35"/>
      <c r="I86" s="35"/>
      <c r="J86" s="68"/>
      <c r="K86" s="35"/>
      <c r="L86" s="35"/>
      <c r="M86" s="68"/>
      <c r="N86" s="35"/>
      <c r="O86" s="35"/>
      <c r="P86" s="68"/>
    </row>
    <row r="87" spans="1:16" ht="15" customHeight="1" x14ac:dyDescent="0.2">
      <c r="A87" s="48"/>
      <c r="C87" s="23"/>
      <c r="D87" s="35"/>
      <c r="E87" s="55"/>
      <c r="F87" s="35"/>
      <c r="G87" s="68"/>
      <c r="H87" s="35"/>
      <c r="I87" s="35"/>
      <c r="J87" s="68"/>
      <c r="K87" s="35"/>
      <c r="L87" s="35"/>
      <c r="M87" s="68"/>
      <c r="N87" s="35"/>
      <c r="O87" s="35"/>
      <c r="P87" s="68"/>
    </row>
    <row r="88" spans="1:16" ht="15" customHeight="1" x14ac:dyDescent="0.2">
      <c r="A88" s="48"/>
      <c r="C88" s="23"/>
      <c r="D88" s="35"/>
      <c r="E88" s="55"/>
      <c r="F88" s="35"/>
      <c r="G88" s="68"/>
      <c r="H88" s="35"/>
      <c r="I88" s="35"/>
      <c r="J88" s="68"/>
      <c r="K88" s="35"/>
      <c r="L88" s="35"/>
      <c r="M88" s="68"/>
      <c r="N88" s="35"/>
      <c r="O88" s="35"/>
      <c r="P88" s="68"/>
    </row>
    <row r="89" spans="1:16" ht="15" customHeight="1" x14ac:dyDescent="0.2">
      <c r="A89" s="48"/>
      <c r="C89" s="23"/>
      <c r="D89" s="35"/>
      <c r="E89" s="55"/>
      <c r="F89" s="35"/>
      <c r="G89" s="68"/>
      <c r="H89" s="35"/>
      <c r="I89" s="35"/>
      <c r="J89" s="68"/>
      <c r="K89" s="35"/>
      <c r="L89" s="35"/>
      <c r="M89" s="68"/>
      <c r="N89" s="35"/>
      <c r="O89" s="35"/>
      <c r="P89" s="68"/>
    </row>
    <row r="90" spans="1:16" ht="15" customHeight="1" x14ac:dyDescent="0.2">
      <c r="A90" s="48"/>
      <c r="C90" s="23"/>
      <c r="D90" s="35"/>
      <c r="E90" s="55"/>
      <c r="F90" s="35"/>
      <c r="G90" s="68"/>
      <c r="H90" s="35"/>
      <c r="I90" s="35"/>
      <c r="J90" s="68"/>
      <c r="K90" s="35"/>
      <c r="L90" s="35"/>
      <c r="M90" s="68"/>
      <c r="N90" s="35"/>
      <c r="O90" s="35"/>
      <c r="P90" s="68"/>
    </row>
    <row r="91" spans="1:16" ht="15" customHeight="1" x14ac:dyDescent="0.2">
      <c r="A91" s="48"/>
      <c r="C91" s="23"/>
      <c r="D91" s="35"/>
      <c r="E91" s="55"/>
      <c r="F91" s="35"/>
      <c r="G91" s="68"/>
      <c r="H91" s="35"/>
      <c r="I91" s="35"/>
      <c r="J91" s="68"/>
      <c r="K91" s="35"/>
      <c r="L91" s="35"/>
      <c r="M91" s="68"/>
      <c r="N91" s="35"/>
      <c r="O91" s="35"/>
      <c r="P91" s="68"/>
    </row>
    <row r="92" spans="1:16" ht="15" customHeight="1" x14ac:dyDescent="0.2">
      <c r="A92" s="48"/>
      <c r="C92" s="23"/>
      <c r="D92" s="35"/>
      <c r="E92" s="55"/>
      <c r="F92" s="35"/>
      <c r="G92" s="68"/>
      <c r="H92" s="35"/>
      <c r="I92" s="35"/>
      <c r="J92" s="68"/>
      <c r="K92" s="35"/>
      <c r="L92" s="35"/>
      <c r="M92" s="68"/>
      <c r="N92" s="35"/>
      <c r="O92" s="35"/>
      <c r="P92" s="68"/>
    </row>
    <row r="93" spans="1:16" ht="15" customHeight="1" x14ac:dyDescent="0.2">
      <c r="A93" s="48"/>
      <c r="C93" s="23"/>
      <c r="D93" s="35"/>
      <c r="E93" s="55"/>
      <c r="F93" s="35"/>
      <c r="G93" s="68"/>
      <c r="H93" s="35"/>
      <c r="I93" s="35"/>
      <c r="J93" s="68"/>
      <c r="K93" s="35"/>
      <c r="L93" s="35"/>
      <c r="M93" s="68"/>
      <c r="N93" s="35"/>
      <c r="O93" s="35"/>
      <c r="P93" s="68"/>
    </row>
    <row r="94" spans="1:16" ht="15" customHeight="1" x14ac:dyDescent="0.2">
      <c r="A94" s="48"/>
      <c r="C94" s="23"/>
      <c r="D94" s="35"/>
      <c r="E94" s="55"/>
      <c r="F94" s="35"/>
      <c r="G94" s="68"/>
      <c r="H94" s="35"/>
      <c r="I94" s="35"/>
      <c r="J94" s="68"/>
      <c r="K94" s="35"/>
      <c r="L94" s="35"/>
      <c r="M94" s="68"/>
      <c r="N94" s="35"/>
      <c r="O94" s="35"/>
      <c r="P94" s="68"/>
    </row>
    <row r="95" spans="1:16" ht="15" customHeight="1" x14ac:dyDescent="0.2">
      <c r="A95" s="48"/>
      <c r="C95" s="23"/>
      <c r="D95" s="35"/>
      <c r="E95" s="55"/>
      <c r="F95" s="35"/>
      <c r="G95" s="68"/>
      <c r="H95" s="35"/>
      <c r="I95" s="35"/>
      <c r="J95" s="68"/>
      <c r="K95" s="35"/>
      <c r="L95" s="35"/>
      <c r="M95" s="68"/>
      <c r="N95" s="35"/>
      <c r="O95" s="35"/>
      <c r="P95" s="68"/>
    </row>
  </sheetData>
  <mergeCells count="19">
    <mergeCell ref="A2:P2"/>
    <mergeCell ref="A3:P3"/>
    <mergeCell ref="A6:A7"/>
    <mergeCell ref="B6:B7"/>
    <mergeCell ref="C6:C7"/>
    <mergeCell ref="D6:G6"/>
    <mergeCell ref="H6:J6"/>
    <mergeCell ref="K6:M6"/>
    <mergeCell ref="N6:P6"/>
    <mergeCell ref="A44:A55"/>
    <mergeCell ref="B44:B55"/>
    <mergeCell ref="A56:A67"/>
    <mergeCell ref="B56:B67"/>
    <mergeCell ref="A8:A19"/>
    <mergeCell ref="B8:B19"/>
    <mergeCell ref="A20:A31"/>
    <mergeCell ref="B20:B31"/>
    <mergeCell ref="A32:A43"/>
    <mergeCell ref="B32:B43"/>
  </mergeCells>
  <conditionalFormatting sqref="D8:D19">
    <cfRule type="cellIs" dxfId="220" priority="30" operator="notEqual">
      <formula>H8+K8+N8</formula>
    </cfRule>
  </conditionalFormatting>
  <conditionalFormatting sqref="D20:D30">
    <cfRule type="cellIs" dxfId="219" priority="29" operator="notEqual">
      <formula>H20+K20+N20</formula>
    </cfRule>
  </conditionalFormatting>
  <conditionalFormatting sqref="D32:D42">
    <cfRule type="cellIs" dxfId="218" priority="28" operator="notEqual">
      <formula>H32+K32+N32</formula>
    </cfRule>
  </conditionalFormatting>
  <conditionalFormatting sqref="D44:D54">
    <cfRule type="cellIs" dxfId="217" priority="27" operator="notEqual">
      <formula>H44+K44+N44</formula>
    </cfRule>
  </conditionalFormatting>
  <conditionalFormatting sqref="D56:D66">
    <cfRule type="cellIs" dxfId="216" priority="26" operator="notEqual">
      <formula>H56+K56+N56</formula>
    </cfRule>
  </conditionalFormatting>
  <conditionalFormatting sqref="D19">
    <cfRule type="cellIs" dxfId="215" priority="25" operator="notEqual">
      <formula>SUM(D8:D18)</formula>
    </cfRule>
  </conditionalFormatting>
  <conditionalFormatting sqref="D31">
    <cfRule type="cellIs" dxfId="214" priority="24" operator="notEqual">
      <formula>H31+K31+N31</formula>
    </cfRule>
  </conditionalFormatting>
  <conditionalFormatting sqref="D31">
    <cfRule type="cellIs" dxfId="213" priority="23" operator="notEqual">
      <formula>SUM(D20:D30)</formula>
    </cfRule>
  </conditionalFormatting>
  <conditionalFormatting sqref="D43">
    <cfRule type="cellIs" dxfId="212" priority="22" operator="notEqual">
      <formula>H43+K43+N43</formula>
    </cfRule>
  </conditionalFormatting>
  <conditionalFormatting sqref="D43">
    <cfRule type="cellIs" dxfId="211" priority="21" operator="notEqual">
      <formula>SUM(D32:D42)</formula>
    </cfRule>
  </conditionalFormatting>
  <conditionalFormatting sqref="D55">
    <cfRule type="cellIs" dxfId="210" priority="20" operator="notEqual">
      <formula>H55+K55+N55</formula>
    </cfRule>
  </conditionalFormatting>
  <conditionalFormatting sqref="D55">
    <cfRule type="cellIs" dxfId="209" priority="19" operator="notEqual">
      <formula>SUM(D44:D54)</formula>
    </cfRule>
  </conditionalFormatting>
  <conditionalFormatting sqref="D67">
    <cfRule type="cellIs" dxfId="208" priority="18" operator="notEqual">
      <formula>H67+K67+N67</formula>
    </cfRule>
  </conditionalFormatting>
  <conditionalFormatting sqref="D67">
    <cfRule type="cellIs" dxfId="207" priority="17" operator="notEqual">
      <formula>SUM(D56:D66)</formula>
    </cfRule>
  </conditionalFormatting>
  <conditionalFormatting sqref="H19">
    <cfRule type="cellIs" dxfId="206" priority="16" operator="notEqual">
      <formula>SUM(H8:H18)</formula>
    </cfRule>
  </conditionalFormatting>
  <conditionalFormatting sqref="K19">
    <cfRule type="cellIs" dxfId="205" priority="15" operator="notEqual">
      <formula>SUM(K8:K18)</formula>
    </cfRule>
  </conditionalFormatting>
  <conditionalFormatting sqref="N19">
    <cfRule type="cellIs" dxfId="204" priority="14" operator="notEqual">
      <formula>SUM(N8:N18)</formula>
    </cfRule>
  </conditionalFormatting>
  <conditionalFormatting sqref="H31">
    <cfRule type="cellIs" dxfId="203" priority="13" operator="notEqual">
      <formula>SUM(H20:H30)</formula>
    </cfRule>
  </conditionalFormatting>
  <conditionalFormatting sqref="K31">
    <cfRule type="cellIs" dxfId="202" priority="12" operator="notEqual">
      <formula>SUM(K20:K30)</formula>
    </cfRule>
  </conditionalFormatting>
  <conditionalFormatting sqref="N31">
    <cfRule type="cellIs" dxfId="201" priority="11" operator="notEqual">
      <formula>SUM(N20:N30)</formula>
    </cfRule>
  </conditionalFormatting>
  <conditionalFormatting sqref="H43">
    <cfRule type="cellIs" dxfId="200" priority="10" operator="notEqual">
      <formula>SUM(H32:H42)</formula>
    </cfRule>
  </conditionalFormatting>
  <conditionalFormatting sqref="K43">
    <cfRule type="cellIs" dxfId="199" priority="9" operator="notEqual">
      <formula>SUM(K32:K42)</formula>
    </cfRule>
  </conditionalFormatting>
  <conditionalFormatting sqref="N43">
    <cfRule type="cellIs" dxfId="198" priority="8" operator="notEqual">
      <formula>SUM(N32:N42)</formula>
    </cfRule>
  </conditionalFormatting>
  <conditionalFormatting sqref="H55">
    <cfRule type="cellIs" dxfId="197" priority="7" operator="notEqual">
      <formula>SUM(H44:H54)</formula>
    </cfRule>
  </conditionalFormatting>
  <conditionalFormatting sqref="K55">
    <cfRule type="cellIs" dxfId="196" priority="6" operator="notEqual">
      <formula>SUM(K44:K54)</formula>
    </cfRule>
  </conditionalFormatting>
  <conditionalFormatting sqref="N55">
    <cfRule type="cellIs" dxfId="195" priority="5" operator="notEqual">
      <formula>SUM(N44:N54)</formula>
    </cfRule>
  </conditionalFormatting>
  <conditionalFormatting sqref="H67">
    <cfRule type="cellIs" dxfId="194" priority="4" operator="notEqual">
      <formula>SUM(H56:H66)</formula>
    </cfRule>
  </conditionalFormatting>
  <conditionalFormatting sqref="K67">
    <cfRule type="cellIs" dxfId="193" priority="3" operator="notEqual">
      <formula>SUM(K56:K66)</formula>
    </cfRule>
  </conditionalFormatting>
  <conditionalFormatting sqref="N67">
    <cfRule type="cellIs" dxfId="192" priority="2" operator="notEqual">
      <formula>SUM(N56:N66)</formula>
    </cfRule>
  </conditionalFormatting>
  <conditionalFormatting sqref="D32:D43">
    <cfRule type="cellIs" dxfId="191" priority="1" operator="notEqual">
      <formula>D20-D8</formula>
    </cfRule>
  </conditionalFormatting>
  <printOptions horizontalCentered="1"/>
  <pageMargins left="0.31496062992125984" right="0.31496062992125984" top="0.74803149606299213" bottom="0.74803149606299213" header="0.31496062992125984" footer="0.31496062992125984"/>
  <pageSetup scale="66" fitToHeight="0" orientation="landscape" r:id="rId1"/>
  <rowBreaks count="1" manualBreakCount="1">
    <brk id="43" max="15" man="1"/>
  </rowBreak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P95"/>
  <sheetViews>
    <sheetView zoomScaleNormal="100" workbookViewId="0">
      <pane xSplit="2" ySplit="7" topLeftCell="C8" activePane="bottomRight" state="frozen"/>
      <selection pane="topRight" activeCell="C1" sqref="C1"/>
      <selection pane="bottomLeft" activeCell="A9" sqref="A9"/>
      <selection pane="bottomRight" activeCell="C8" sqref="C8"/>
    </sheetView>
  </sheetViews>
  <sheetFormatPr baseColWidth="10" defaultColWidth="10.5" defaultRowHeight="15" customHeight="1" x14ac:dyDescent="0.2"/>
  <cols>
    <col min="1" max="1" width="5" style="3" customWidth="1"/>
    <col min="2" max="2" width="15.83203125" style="1" customWidth="1"/>
    <col min="3" max="3" width="15.6640625" style="80" customWidth="1"/>
    <col min="4" max="4" width="16.5" style="36" customWidth="1"/>
    <col min="5" max="5" width="12.33203125" style="49" customWidth="1"/>
    <col min="6" max="6" width="16.5" style="36" customWidth="1"/>
    <col min="7" max="7" width="16.5" style="62" customWidth="1"/>
    <col min="8" max="9" width="16.5" style="36" customWidth="1"/>
    <col min="10" max="10" width="16.5" style="62" customWidth="1"/>
    <col min="11" max="12" width="16.5" style="36" customWidth="1"/>
    <col min="13" max="13" width="16.5" style="62" customWidth="1"/>
    <col min="14" max="15" width="16.5" style="36" customWidth="1"/>
    <col min="16" max="16" width="16.5" style="62" customWidth="1"/>
    <col min="17" max="28" width="16.5" style="1" customWidth="1"/>
    <col min="29" max="16384" width="10.5" style="1"/>
  </cols>
  <sheetData>
    <row r="1" spans="1:16" ht="15" customHeight="1" x14ac:dyDescent="0.2">
      <c r="B1" s="42"/>
    </row>
    <row r="2" spans="1:16" ht="24.6" customHeight="1" x14ac:dyDescent="0.2">
      <c r="A2" s="116" t="s">
        <v>73</v>
      </c>
      <c r="B2" s="116"/>
      <c r="C2" s="116"/>
      <c r="D2" s="116"/>
      <c r="E2" s="116"/>
      <c r="F2" s="116"/>
      <c r="G2" s="116"/>
      <c r="H2" s="116"/>
      <c r="I2" s="116"/>
      <c r="J2" s="116"/>
      <c r="K2" s="116"/>
      <c r="L2" s="116"/>
      <c r="M2" s="116"/>
      <c r="N2" s="116"/>
      <c r="O2" s="116"/>
      <c r="P2" s="116"/>
    </row>
    <row r="3" spans="1:16" s="21" customFormat="1" ht="15" customHeight="1" x14ac:dyDescent="0.2">
      <c r="A3" s="117" t="str">
        <f>+Notas!C6</f>
        <v>FEBRERO 2024 Y FEBRERO 2025</v>
      </c>
      <c r="B3" s="117"/>
      <c r="C3" s="117"/>
      <c r="D3" s="117"/>
      <c r="E3" s="117"/>
      <c r="F3" s="117"/>
      <c r="G3" s="117"/>
      <c r="H3" s="117"/>
      <c r="I3" s="117"/>
      <c r="J3" s="117"/>
      <c r="K3" s="117"/>
      <c r="L3" s="117"/>
      <c r="M3" s="117"/>
      <c r="N3" s="117"/>
      <c r="O3" s="117"/>
      <c r="P3" s="117"/>
    </row>
    <row r="4" spans="1:16" ht="15" customHeight="1" x14ac:dyDescent="0.2">
      <c r="A4" s="34"/>
      <c r="B4" s="34"/>
      <c r="C4" s="40"/>
      <c r="D4" s="57"/>
      <c r="E4" s="50"/>
      <c r="F4" s="57"/>
      <c r="G4" s="63"/>
      <c r="H4" s="57"/>
      <c r="I4" s="57"/>
      <c r="J4" s="63"/>
      <c r="K4" s="57"/>
      <c r="L4" s="57"/>
      <c r="M4" s="63"/>
      <c r="N4" s="57"/>
      <c r="O4" s="57"/>
      <c r="P4" s="63"/>
    </row>
    <row r="5" spans="1:16" ht="15" customHeight="1" x14ac:dyDescent="0.2">
      <c r="A5" s="20"/>
      <c r="B5" s="20"/>
      <c r="C5" s="20"/>
      <c r="D5" s="58"/>
      <c r="E5" s="51"/>
      <c r="F5" s="58"/>
      <c r="G5" s="64"/>
      <c r="H5" s="58"/>
      <c r="I5" s="58"/>
      <c r="J5" s="64"/>
      <c r="K5" s="58"/>
      <c r="L5" s="58"/>
      <c r="M5" s="64"/>
      <c r="N5" s="58"/>
      <c r="O5" s="58"/>
      <c r="P5" s="64"/>
    </row>
    <row r="6" spans="1:16" ht="21.6" customHeight="1" x14ac:dyDescent="0.2">
      <c r="A6" s="118" t="s">
        <v>5</v>
      </c>
      <c r="B6" s="118" t="s">
        <v>35</v>
      </c>
      <c r="C6" s="120" t="s">
        <v>36</v>
      </c>
      <c r="D6" s="122" t="s">
        <v>37</v>
      </c>
      <c r="E6" s="122"/>
      <c r="F6" s="122"/>
      <c r="G6" s="122"/>
      <c r="H6" s="123" t="s">
        <v>42</v>
      </c>
      <c r="I6" s="122"/>
      <c r="J6" s="124"/>
      <c r="K6" s="122" t="s">
        <v>43</v>
      </c>
      <c r="L6" s="122"/>
      <c r="M6" s="122"/>
      <c r="N6" s="123" t="s">
        <v>44</v>
      </c>
      <c r="O6" s="122"/>
      <c r="P6" s="124"/>
    </row>
    <row r="7" spans="1:16" s="2" customFormat="1" ht="42" x14ac:dyDescent="0.2">
      <c r="A7" s="119"/>
      <c r="B7" s="119"/>
      <c r="C7" s="121"/>
      <c r="D7" s="71" t="s">
        <v>38</v>
      </c>
      <c r="E7" s="52" t="s">
        <v>39</v>
      </c>
      <c r="F7" s="59" t="s">
        <v>40</v>
      </c>
      <c r="G7" s="65" t="s">
        <v>41</v>
      </c>
      <c r="H7" s="72" t="s">
        <v>38</v>
      </c>
      <c r="I7" s="59" t="s">
        <v>40</v>
      </c>
      <c r="J7" s="73" t="s">
        <v>41</v>
      </c>
      <c r="K7" s="71" t="s">
        <v>38</v>
      </c>
      <c r="L7" s="59" t="s">
        <v>40</v>
      </c>
      <c r="M7" s="65" t="s">
        <v>41</v>
      </c>
      <c r="N7" s="72" t="s">
        <v>38</v>
      </c>
      <c r="O7" s="59" t="s">
        <v>40</v>
      </c>
      <c r="P7" s="73" t="s">
        <v>41</v>
      </c>
    </row>
    <row r="8" spans="1:16" ht="15" customHeight="1" x14ac:dyDescent="0.2">
      <c r="A8" s="110">
        <v>1</v>
      </c>
      <c r="B8" s="113" t="s">
        <v>45</v>
      </c>
      <c r="C8" s="84" t="s">
        <v>46</v>
      </c>
      <c r="D8" s="44">
        <v>11</v>
      </c>
      <c r="E8" s="53">
        <v>0.24444399999999999</v>
      </c>
      <c r="F8" s="44">
        <v>92727.884818000006</v>
      </c>
      <c r="G8" s="66">
        <v>0.272727</v>
      </c>
      <c r="H8" s="43">
        <v>5</v>
      </c>
      <c r="I8" s="44">
        <v>87839.571462000007</v>
      </c>
      <c r="J8" s="74">
        <v>0.2</v>
      </c>
      <c r="K8" s="44">
        <v>6</v>
      </c>
      <c r="L8" s="44">
        <v>96801.479281000007</v>
      </c>
      <c r="M8" s="66">
        <v>0.33333299999999999</v>
      </c>
      <c r="N8" s="43">
        <v>0</v>
      </c>
      <c r="O8" s="44">
        <v>0</v>
      </c>
      <c r="P8" s="74">
        <v>0</v>
      </c>
    </row>
    <row r="9" spans="1:16" ht="15" customHeight="1" x14ac:dyDescent="0.2">
      <c r="A9" s="111"/>
      <c r="B9" s="114"/>
      <c r="C9" s="84" t="s">
        <v>47</v>
      </c>
      <c r="D9" s="44">
        <v>74</v>
      </c>
      <c r="E9" s="53">
        <v>0.27509299999999998</v>
      </c>
      <c r="F9" s="44">
        <v>96415.001040999996</v>
      </c>
      <c r="G9" s="66">
        <v>0.108108</v>
      </c>
      <c r="H9" s="43">
        <v>16</v>
      </c>
      <c r="I9" s="44">
        <v>104880.415022</v>
      </c>
      <c r="J9" s="74">
        <v>0.25</v>
      </c>
      <c r="K9" s="44">
        <v>58</v>
      </c>
      <c r="L9" s="44">
        <v>94079.714424999998</v>
      </c>
      <c r="M9" s="66">
        <v>6.8966E-2</v>
      </c>
      <c r="N9" s="43">
        <v>0</v>
      </c>
      <c r="O9" s="44">
        <v>0</v>
      </c>
      <c r="P9" s="74">
        <v>0</v>
      </c>
    </row>
    <row r="10" spans="1:16" ht="15" customHeight="1" x14ac:dyDescent="0.2">
      <c r="A10" s="111"/>
      <c r="B10" s="114"/>
      <c r="C10" s="84" t="s">
        <v>48</v>
      </c>
      <c r="D10" s="44">
        <v>508</v>
      </c>
      <c r="E10" s="53">
        <v>0.221447</v>
      </c>
      <c r="F10" s="44">
        <v>104672.619263</v>
      </c>
      <c r="G10" s="66">
        <v>0.100394</v>
      </c>
      <c r="H10" s="43">
        <v>167</v>
      </c>
      <c r="I10" s="44">
        <v>120608.926676</v>
      </c>
      <c r="J10" s="74">
        <v>0.221557</v>
      </c>
      <c r="K10" s="44">
        <v>341</v>
      </c>
      <c r="L10" s="44">
        <v>96868.034694000002</v>
      </c>
      <c r="M10" s="66">
        <v>4.1056000000000002E-2</v>
      </c>
      <c r="N10" s="43">
        <v>0</v>
      </c>
      <c r="O10" s="44">
        <v>0</v>
      </c>
      <c r="P10" s="74">
        <v>0</v>
      </c>
    </row>
    <row r="11" spans="1:16" ht="15" customHeight="1" x14ac:dyDescent="0.2">
      <c r="A11" s="111"/>
      <c r="B11" s="114"/>
      <c r="C11" s="84" t="s">
        <v>49</v>
      </c>
      <c r="D11" s="44">
        <v>1007</v>
      </c>
      <c r="E11" s="53">
        <v>0.148503</v>
      </c>
      <c r="F11" s="44">
        <v>124925.10350100001</v>
      </c>
      <c r="G11" s="66">
        <v>0.25024800000000003</v>
      </c>
      <c r="H11" s="43">
        <v>394</v>
      </c>
      <c r="I11" s="44">
        <v>153472.972072</v>
      </c>
      <c r="J11" s="74">
        <v>0.43908599999999998</v>
      </c>
      <c r="K11" s="44">
        <v>613</v>
      </c>
      <c r="L11" s="44">
        <v>106576.228758</v>
      </c>
      <c r="M11" s="66">
        <v>0.12887399999999999</v>
      </c>
      <c r="N11" s="43">
        <v>0</v>
      </c>
      <c r="O11" s="44">
        <v>0</v>
      </c>
      <c r="P11" s="74">
        <v>0</v>
      </c>
    </row>
    <row r="12" spans="1:16" ht="15" customHeight="1" x14ac:dyDescent="0.2">
      <c r="A12" s="111"/>
      <c r="B12" s="114"/>
      <c r="C12" s="84" t="s">
        <v>50</v>
      </c>
      <c r="D12" s="44">
        <v>1031</v>
      </c>
      <c r="E12" s="53">
        <v>0.117587</v>
      </c>
      <c r="F12" s="44">
        <v>148345.40252199999</v>
      </c>
      <c r="G12" s="66">
        <v>0.45683800000000002</v>
      </c>
      <c r="H12" s="43">
        <v>388</v>
      </c>
      <c r="I12" s="44">
        <v>178747.71195200001</v>
      </c>
      <c r="J12" s="74">
        <v>0.62371100000000002</v>
      </c>
      <c r="K12" s="44">
        <v>643</v>
      </c>
      <c r="L12" s="44">
        <v>129999.99652099999</v>
      </c>
      <c r="M12" s="66">
        <v>0.35614299999999999</v>
      </c>
      <c r="N12" s="43">
        <v>0</v>
      </c>
      <c r="O12" s="44">
        <v>0</v>
      </c>
      <c r="P12" s="74">
        <v>0</v>
      </c>
    </row>
    <row r="13" spans="1:16" ht="15" customHeight="1" x14ac:dyDescent="0.2">
      <c r="A13" s="111"/>
      <c r="B13" s="114"/>
      <c r="C13" s="84" t="s">
        <v>51</v>
      </c>
      <c r="D13" s="44">
        <v>858</v>
      </c>
      <c r="E13" s="53">
        <v>0.103862</v>
      </c>
      <c r="F13" s="44">
        <v>160162.178266</v>
      </c>
      <c r="G13" s="66">
        <v>0.59323999999999999</v>
      </c>
      <c r="H13" s="43">
        <v>282</v>
      </c>
      <c r="I13" s="44">
        <v>183211.81176700001</v>
      </c>
      <c r="J13" s="74">
        <v>0.68085099999999998</v>
      </c>
      <c r="K13" s="44">
        <v>576</v>
      </c>
      <c r="L13" s="44">
        <v>148877.46186400001</v>
      </c>
      <c r="M13" s="66">
        <v>0.55034700000000003</v>
      </c>
      <c r="N13" s="43">
        <v>0</v>
      </c>
      <c r="O13" s="44">
        <v>0</v>
      </c>
      <c r="P13" s="74">
        <v>0</v>
      </c>
    </row>
    <row r="14" spans="1:16" s="3" customFormat="1" ht="15" customHeight="1" x14ac:dyDescent="0.2">
      <c r="A14" s="111"/>
      <c r="B14" s="114"/>
      <c r="C14" s="84" t="s">
        <v>52</v>
      </c>
      <c r="D14" s="35">
        <v>667</v>
      </c>
      <c r="E14" s="55">
        <v>9.4355999999999995E-2</v>
      </c>
      <c r="F14" s="35">
        <v>174648.475026</v>
      </c>
      <c r="G14" s="68">
        <v>0.81409299999999996</v>
      </c>
      <c r="H14" s="43">
        <v>227</v>
      </c>
      <c r="I14" s="44">
        <v>186389.95347099999</v>
      </c>
      <c r="J14" s="74">
        <v>0.72687199999999996</v>
      </c>
      <c r="K14" s="35">
        <v>440</v>
      </c>
      <c r="L14" s="35">
        <v>168590.939556</v>
      </c>
      <c r="M14" s="68">
        <v>0.85909100000000005</v>
      </c>
      <c r="N14" s="43">
        <v>0</v>
      </c>
      <c r="O14" s="44">
        <v>0</v>
      </c>
      <c r="P14" s="74">
        <v>0</v>
      </c>
    </row>
    <row r="15" spans="1:16" ht="15" customHeight="1" x14ac:dyDescent="0.2">
      <c r="A15" s="111"/>
      <c r="B15" s="114"/>
      <c r="C15" s="84" t="s">
        <v>53</v>
      </c>
      <c r="D15" s="44">
        <v>459</v>
      </c>
      <c r="E15" s="53">
        <v>7.7338000000000004E-2</v>
      </c>
      <c r="F15" s="44">
        <v>175058.803017</v>
      </c>
      <c r="G15" s="66">
        <v>0.673203</v>
      </c>
      <c r="H15" s="43">
        <v>162</v>
      </c>
      <c r="I15" s="44">
        <v>185553.04183</v>
      </c>
      <c r="J15" s="74">
        <v>0.58024699999999996</v>
      </c>
      <c r="K15" s="44">
        <v>297</v>
      </c>
      <c r="L15" s="44">
        <v>169334.67275600001</v>
      </c>
      <c r="M15" s="66">
        <v>0.72390600000000005</v>
      </c>
      <c r="N15" s="43">
        <v>0</v>
      </c>
      <c r="O15" s="44">
        <v>0</v>
      </c>
      <c r="P15" s="74">
        <v>0</v>
      </c>
    </row>
    <row r="16" spans="1:16" ht="15" customHeight="1" x14ac:dyDescent="0.2">
      <c r="A16" s="111"/>
      <c r="B16" s="114"/>
      <c r="C16" s="84" t="s">
        <v>54</v>
      </c>
      <c r="D16" s="44">
        <v>331</v>
      </c>
      <c r="E16" s="53">
        <v>7.3457999999999996E-2</v>
      </c>
      <c r="F16" s="44">
        <v>182699.299447</v>
      </c>
      <c r="G16" s="66">
        <v>0.62537799999999999</v>
      </c>
      <c r="H16" s="43">
        <v>127</v>
      </c>
      <c r="I16" s="44">
        <v>170916.309312</v>
      </c>
      <c r="J16" s="74">
        <v>0.26771699999999998</v>
      </c>
      <c r="K16" s="44">
        <v>204</v>
      </c>
      <c r="L16" s="44">
        <v>190034.78840300001</v>
      </c>
      <c r="M16" s="66">
        <v>0.84803899999999999</v>
      </c>
      <c r="N16" s="43">
        <v>0</v>
      </c>
      <c r="O16" s="44">
        <v>0</v>
      </c>
      <c r="P16" s="74">
        <v>0</v>
      </c>
    </row>
    <row r="17" spans="1:16" ht="15" customHeight="1" x14ac:dyDescent="0.2">
      <c r="A17" s="111"/>
      <c r="B17" s="114"/>
      <c r="C17" s="84" t="s">
        <v>55</v>
      </c>
      <c r="D17" s="44">
        <v>314</v>
      </c>
      <c r="E17" s="53">
        <v>8.8801000000000005E-2</v>
      </c>
      <c r="F17" s="44">
        <v>188665.923056</v>
      </c>
      <c r="G17" s="66">
        <v>0.461783</v>
      </c>
      <c r="H17" s="43">
        <v>132</v>
      </c>
      <c r="I17" s="44">
        <v>179893.053717</v>
      </c>
      <c r="J17" s="74">
        <v>0.204545</v>
      </c>
      <c r="K17" s="44">
        <v>182</v>
      </c>
      <c r="L17" s="44">
        <v>195028.66345600001</v>
      </c>
      <c r="M17" s="66">
        <v>0.64835200000000004</v>
      </c>
      <c r="N17" s="43">
        <v>0</v>
      </c>
      <c r="O17" s="44">
        <v>0</v>
      </c>
      <c r="P17" s="74">
        <v>0</v>
      </c>
    </row>
    <row r="18" spans="1:16" s="3" customFormat="1" ht="15" customHeight="1" x14ac:dyDescent="0.2">
      <c r="A18" s="111"/>
      <c r="B18" s="114"/>
      <c r="C18" s="84" t="s">
        <v>56</v>
      </c>
      <c r="D18" s="35">
        <v>416</v>
      </c>
      <c r="E18" s="55">
        <v>7.8092999999999996E-2</v>
      </c>
      <c r="F18" s="35">
        <v>223835.28521500001</v>
      </c>
      <c r="G18" s="68">
        <v>0.33894200000000002</v>
      </c>
      <c r="H18" s="43">
        <v>184</v>
      </c>
      <c r="I18" s="44">
        <v>200033.813807</v>
      </c>
      <c r="J18" s="74">
        <v>0.10326100000000001</v>
      </c>
      <c r="K18" s="35">
        <v>232</v>
      </c>
      <c r="L18" s="35">
        <v>242712.31426300001</v>
      </c>
      <c r="M18" s="68">
        <v>0.52586200000000005</v>
      </c>
      <c r="N18" s="43">
        <v>0</v>
      </c>
      <c r="O18" s="44">
        <v>0</v>
      </c>
      <c r="P18" s="74">
        <v>0</v>
      </c>
    </row>
    <row r="19" spans="1:16" s="3" customFormat="1" ht="15" customHeight="1" x14ac:dyDescent="0.2">
      <c r="A19" s="112"/>
      <c r="B19" s="115"/>
      <c r="C19" s="85" t="s">
        <v>9</v>
      </c>
      <c r="D19" s="46">
        <v>5676</v>
      </c>
      <c r="E19" s="54">
        <v>0.107518</v>
      </c>
      <c r="F19" s="46">
        <v>156300.88365199999</v>
      </c>
      <c r="G19" s="67">
        <v>0.46494000000000002</v>
      </c>
      <c r="H19" s="87">
        <v>2084</v>
      </c>
      <c r="I19" s="46">
        <v>171965.33480499999</v>
      </c>
      <c r="J19" s="75">
        <v>0.47408800000000001</v>
      </c>
      <c r="K19" s="46">
        <v>3592</v>
      </c>
      <c r="L19" s="46">
        <v>147212.71098900001</v>
      </c>
      <c r="M19" s="67">
        <v>0.45963300000000001</v>
      </c>
      <c r="N19" s="87">
        <v>0</v>
      </c>
      <c r="O19" s="46">
        <v>0</v>
      </c>
      <c r="P19" s="75">
        <v>0</v>
      </c>
    </row>
    <row r="20" spans="1:16" ht="15" customHeight="1" x14ac:dyDescent="0.2">
      <c r="A20" s="110">
        <v>2</v>
      </c>
      <c r="B20" s="113" t="s">
        <v>57</v>
      </c>
      <c r="C20" s="84" t="s">
        <v>46</v>
      </c>
      <c r="D20" s="44">
        <v>15</v>
      </c>
      <c r="E20" s="53">
        <v>0.33333299999999999</v>
      </c>
      <c r="F20" s="44">
        <v>69005.666666999998</v>
      </c>
      <c r="G20" s="66">
        <v>6.6667000000000004E-2</v>
      </c>
      <c r="H20" s="43">
        <v>8</v>
      </c>
      <c r="I20" s="44">
        <v>69254</v>
      </c>
      <c r="J20" s="74">
        <v>0.125</v>
      </c>
      <c r="K20" s="44">
        <v>7</v>
      </c>
      <c r="L20" s="44">
        <v>68721.857143000001</v>
      </c>
      <c r="M20" s="66">
        <v>0</v>
      </c>
      <c r="N20" s="43">
        <v>0</v>
      </c>
      <c r="O20" s="44">
        <v>0</v>
      </c>
      <c r="P20" s="74">
        <v>0</v>
      </c>
    </row>
    <row r="21" spans="1:16" ht="15" customHeight="1" x14ac:dyDescent="0.2">
      <c r="A21" s="111"/>
      <c r="B21" s="114"/>
      <c r="C21" s="84" t="s">
        <v>47</v>
      </c>
      <c r="D21" s="44">
        <v>76</v>
      </c>
      <c r="E21" s="53">
        <v>0.282528</v>
      </c>
      <c r="F21" s="44">
        <v>114934.934211</v>
      </c>
      <c r="G21" s="66">
        <v>2.6315999999999999E-2</v>
      </c>
      <c r="H21" s="43">
        <v>25</v>
      </c>
      <c r="I21" s="44">
        <v>114644.4</v>
      </c>
      <c r="J21" s="74">
        <v>0</v>
      </c>
      <c r="K21" s="44">
        <v>51</v>
      </c>
      <c r="L21" s="44">
        <v>115077.352941</v>
      </c>
      <c r="M21" s="66">
        <v>3.9216000000000001E-2</v>
      </c>
      <c r="N21" s="43">
        <v>0</v>
      </c>
      <c r="O21" s="44">
        <v>0</v>
      </c>
      <c r="P21" s="74">
        <v>0</v>
      </c>
    </row>
    <row r="22" spans="1:16" ht="15" customHeight="1" x14ac:dyDescent="0.2">
      <c r="A22" s="111"/>
      <c r="B22" s="114"/>
      <c r="C22" s="84" t="s">
        <v>48</v>
      </c>
      <c r="D22" s="44">
        <v>391</v>
      </c>
      <c r="E22" s="53">
        <v>0.17044500000000001</v>
      </c>
      <c r="F22" s="44">
        <v>148105.636829</v>
      </c>
      <c r="G22" s="66">
        <v>7.4168999999999999E-2</v>
      </c>
      <c r="H22" s="43">
        <v>174</v>
      </c>
      <c r="I22" s="44">
        <v>147233.97126399999</v>
      </c>
      <c r="J22" s="74">
        <v>8.0460000000000004E-2</v>
      </c>
      <c r="K22" s="44">
        <v>217</v>
      </c>
      <c r="L22" s="44">
        <v>148804.57603699999</v>
      </c>
      <c r="M22" s="66">
        <v>6.9124000000000005E-2</v>
      </c>
      <c r="N22" s="43">
        <v>0</v>
      </c>
      <c r="O22" s="44">
        <v>0</v>
      </c>
      <c r="P22" s="74">
        <v>0</v>
      </c>
    </row>
    <row r="23" spans="1:16" ht="15" customHeight="1" x14ac:dyDescent="0.2">
      <c r="A23" s="111"/>
      <c r="B23" s="114"/>
      <c r="C23" s="84" t="s">
        <v>49</v>
      </c>
      <c r="D23" s="44">
        <v>364</v>
      </c>
      <c r="E23" s="53">
        <v>5.3678999999999998E-2</v>
      </c>
      <c r="F23" s="44">
        <v>153455.14011000001</v>
      </c>
      <c r="G23" s="66">
        <v>0.16483500000000001</v>
      </c>
      <c r="H23" s="43">
        <v>169</v>
      </c>
      <c r="I23" s="44">
        <v>157485.97633100001</v>
      </c>
      <c r="J23" s="74">
        <v>0.15976299999999999</v>
      </c>
      <c r="K23" s="44">
        <v>195</v>
      </c>
      <c r="L23" s="44">
        <v>149961.74871799999</v>
      </c>
      <c r="M23" s="66">
        <v>0.16923099999999999</v>
      </c>
      <c r="N23" s="43">
        <v>0</v>
      </c>
      <c r="O23" s="44">
        <v>0</v>
      </c>
      <c r="P23" s="74">
        <v>0</v>
      </c>
    </row>
    <row r="24" spans="1:16" ht="15" customHeight="1" x14ac:dyDescent="0.2">
      <c r="A24" s="111"/>
      <c r="B24" s="114"/>
      <c r="C24" s="84" t="s">
        <v>50</v>
      </c>
      <c r="D24" s="44">
        <v>249</v>
      </c>
      <c r="E24" s="53">
        <v>2.8399000000000001E-2</v>
      </c>
      <c r="F24" s="44">
        <v>179853.16867499999</v>
      </c>
      <c r="G24" s="66">
        <v>0.248996</v>
      </c>
      <c r="H24" s="43">
        <v>92</v>
      </c>
      <c r="I24" s="44">
        <v>187117.80434800001</v>
      </c>
      <c r="J24" s="74">
        <v>0.30434800000000001</v>
      </c>
      <c r="K24" s="44">
        <v>157</v>
      </c>
      <c r="L24" s="44">
        <v>175596.184713</v>
      </c>
      <c r="M24" s="66">
        <v>0.216561</v>
      </c>
      <c r="N24" s="43">
        <v>0</v>
      </c>
      <c r="O24" s="44">
        <v>0</v>
      </c>
      <c r="P24" s="74">
        <v>0</v>
      </c>
    </row>
    <row r="25" spans="1:16" ht="15" customHeight="1" x14ac:dyDescent="0.2">
      <c r="A25" s="111"/>
      <c r="B25" s="114"/>
      <c r="C25" s="84" t="s">
        <v>51</v>
      </c>
      <c r="D25" s="44">
        <v>176</v>
      </c>
      <c r="E25" s="53">
        <v>2.1305000000000001E-2</v>
      </c>
      <c r="F25" s="44">
        <v>207209.71590899999</v>
      </c>
      <c r="G25" s="66">
        <v>0.51136400000000004</v>
      </c>
      <c r="H25" s="43">
        <v>79</v>
      </c>
      <c r="I25" s="44">
        <v>210606.113924</v>
      </c>
      <c r="J25" s="74">
        <v>0.55696199999999996</v>
      </c>
      <c r="K25" s="44">
        <v>97</v>
      </c>
      <c r="L25" s="44">
        <v>204443.57732000001</v>
      </c>
      <c r="M25" s="66">
        <v>0.47422700000000001</v>
      </c>
      <c r="N25" s="43">
        <v>0</v>
      </c>
      <c r="O25" s="44">
        <v>0</v>
      </c>
      <c r="P25" s="74">
        <v>0</v>
      </c>
    </row>
    <row r="26" spans="1:16" s="3" customFormat="1" ht="15" customHeight="1" x14ac:dyDescent="0.2">
      <c r="A26" s="111"/>
      <c r="B26" s="114"/>
      <c r="C26" s="84" t="s">
        <v>52</v>
      </c>
      <c r="D26" s="35">
        <v>130</v>
      </c>
      <c r="E26" s="55">
        <v>1.839E-2</v>
      </c>
      <c r="F26" s="35">
        <v>199955.25384600001</v>
      </c>
      <c r="G26" s="68">
        <v>0.37692300000000001</v>
      </c>
      <c r="H26" s="43">
        <v>41</v>
      </c>
      <c r="I26" s="44">
        <v>192401.731707</v>
      </c>
      <c r="J26" s="74">
        <v>0.24390200000000001</v>
      </c>
      <c r="K26" s="35">
        <v>89</v>
      </c>
      <c r="L26" s="35">
        <v>203434.966292</v>
      </c>
      <c r="M26" s="68">
        <v>0.43820199999999998</v>
      </c>
      <c r="N26" s="43">
        <v>0</v>
      </c>
      <c r="O26" s="44">
        <v>0</v>
      </c>
      <c r="P26" s="74">
        <v>0</v>
      </c>
    </row>
    <row r="27" spans="1:16" ht="15" customHeight="1" x14ac:dyDescent="0.2">
      <c r="A27" s="111"/>
      <c r="B27" s="114"/>
      <c r="C27" s="84" t="s">
        <v>53</v>
      </c>
      <c r="D27" s="44">
        <v>82</v>
      </c>
      <c r="E27" s="53">
        <v>1.3816E-2</v>
      </c>
      <c r="F27" s="44">
        <v>220949.81707300001</v>
      </c>
      <c r="G27" s="66">
        <v>0.51219499999999996</v>
      </c>
      <c r="H27" s="43">
        <v>31</v>
      </c>
      <c r="I27" s="44">
        <v>225551.70967700001</v>
      </c>
      <c r="J27" s="74">
        <v>0.483871</v>
      </c>
      <c r="K27" s="44">
        <v>51</v>
      </c>
      <c r="L27" s="44">
        <v>218152.588235</v>
      </c>
      <c r="M27" s="66">
        <v>0.52941199999999999</v>
      </c>
      <c r="N27" s="43">
        <v>0</v>
      </c>
      <c r="O27" s="44">
        <v>0</v>
      </c>
      <c r="P27" s="74">
        <v>0</v>
      </c>
    </row>
    <row r="28" spans="1:16" ht="15" customHeight="1" x14ac:dyDescent="0.2">
      <c r="A28" s="111"/>
      <c r="B28" s="114"/>
      <c r="C28" s="84" t="s">
        <v>54</v>
      </c>
      <c r="D28" s="44">
        <v>31</v>
      </c>
      <c r="E28" s="53">
        <v>6.8799999999999998E-3</v>
      </c>
      <c r="F28" s="44">
        <v>246136.870968</v>
      </c>
      <c r="G28" s="66">
        <v>0.25806499999999999</v>
      </c>
      <c r="H28" s="43">
        <v>15</v>
      </c>
      <c r="I28" s="44">
        <v>230073.466667</v>
      </c>
      <c r="J28" s="74">
        <v>0.13333300000000001</v>
      </c>
      <c r="K28" s="44">
        <v>16</v>
      </c>
      <c r="L28" s="44">
        <v>261196.3125</v>
      </c>
      <c r="M28" s="66">
        <v>0.375</v>
      </c>
      <c r="N28" s="43">
        <v>0</v>
      </c>
      <c r="O28" s="44">
        <v>0</v>
      </c>
      <c r="P28" s="74">
        <v>0</v>
      </c>
    </row>
    <row r="29" spans="1:16" ht="15" customHeight="1" x14ac:dyDescent="0.2">
      <c r="A29" s="111"/>
      <c r="B29" s="114"/>
      <c r="C29" s="84" t="s">
        <v>55</v>
      </c>
      <c r="D29" s="44">
        <v>16</v>
      </c>
      <c r="E29" s="53">
        <v>4.5250000000000004E-3</v>
      </c>
      <c r="F29" s="44">
        <v>233713.8125</v>
      </c>
      <c r="G29" s="66">
        <v>0.375</v>
      </c>
      <c r="H29" s="43">
        <v>6</v>
      </c>
      <c r="I29" s="44">
        <v>201693</v>
      </c>
      <c r="J29" s="74">
        <v>0.16666700000000001</v>
      </c>
      <c r="K29" s="44">
        <v>10</v>
      </c>
      <c r="L29" s="44">
        <v>252926.3</v>
      </c>
      <c r="M29" s="66">
        <v>0.5</v>
      </c>
      <c r="N29" s="43">
        <v>0</v>
      </c>
      <c r="O29" s="44">
        <v>0</v>
      </c>
      <c r="P29" s="74">
        <v>0</v>
      </c>
    </row>
    <row r="30" spans="1:16" s="3" customFormat="1" ht="15" customHeight="1" x14ac:dyDescent="0.2">
      <c r="A30" s="111"/>
      <c r="B30" s="114"/>
      <c r="C30" s="84" t="s">
        <v>56</v>
      </c>
      <c r="D30" s="35">
        <v>14</v>
      </c>
      <c r="E30" s="55">
        <v>2.6280000000000001E-3</v>
      </c>
      <c r="F30" s="35">
        <v>144697</v>
      </c>
      <c r="G30" s="68">
        <v>7.1429000000000006E-2</v>
      </c>
      <c r="H30" s="43">
        <v>12</v>
      </c>
      <c r="I30" s="44">
        <v>113149.416667</v>
      </c>
      <c r="J30" s="74">
        <v>0</v>
      </c>
      <c r="K30" s="35">
        <v>2</v>
      </c>
      <c r="L30" s="35">
        <v>333982.5</v>
      </c>
      <c r="M30" s="68">
        <v>0.5</v>
      </c>
      <c r="N30" s="43">
        <v>0</v>
      </c>
      <c r="O30" s="44">
        <v>0</v>
      </c>
      <c r="P30" s="74">
        <v>0</v>
      </c>
    </row>
    <row r="31" spans="1:16" s="3" customFormat="1" ht="15" customHeight="1" x14ac:dyDescent="0.2">
      <c r="A31" s="112"/>
      <c r="B31" s="115"/>
      <c r="C31" s="85" t="s">
        <v>9</v>
      </c>
      <c r="D31" s="46">
        <v>1544</v>
      </c>
      <c r="E31" s="54">
        <v>2.9246999999999999E-2</v>
      </c>
      <c r="F31" s="46">
        <v>169881.446891</v>
      </c>
      <c r="G31" s="67">
        <v>0.226684</v>
      </c>
      <c r="H31" s="87">
        <v>652</v>
      </c>
      <c r="I31" s="46">
        <v>169334.86349700001</v>
      </c>
      <c r="J31" s="75">
        <v>0.21779100000000001</v>
      </c>
      <c r="K31" s="46">
        <v>892</v>
      </c>
      <c r="L31" s="46">
        <v>170280.967489</v>
      </c>
      <c r="M31" s="67">
        <v>0.233184</v>
      </c>
      <c r="N31" s="87">
        <v>0</v>
      </c>
      <c r="O31" s="46">
        <v>0</v>
      </c>
      <c r="P31" s="75">
        <v>0</v>
      </c>
    </row>
    <row r="32" spans="1:16" ht="15" customHeight="1" x14ac:dyDescent="0.2">
      <c r="A32" s="110">
        <v>3</v>
      </c>
      <c r="B32" s="113" t="s">
        <v>58</v>
      </c>
      <c r="C32" s="84" t="s">
        <v>46</v>
      </c>
      <c r="D32" s="44">
        <v>4</v>
      </c>
      <c r="E32" s="44">
        <v>0</v>
      </c>
      <c r="F32" s="44">
        <v>-23722.218151000001</v>
      </c>
      <c r="G32" s="66">
        <v>-0.20606099999999999</v>
      </c>
      <c r="H32" s="43">
        <v>3</v>
      </c>
      <c r="I32" s="44">
        <v>-18585.571462</v>
      </c>
      <c r="J32" s="74">
        <v>-7.4999999999999997E-2</v>
      </c>
      <c r="K32" s="44">
        <v>1</v>
      </c>
      <c r="L32" s="44">
        <v>-28079.622137999999</v>
      </c>
      <c r="M32" s="66">
        <v>-0.33333299999999999</v>
      </c>
      <c r="N32" s="43">
        <v>0</v>
      </c>
      <c r="O32" s="44">
        <v>0</v>
      </c>
      <c r="P32" s="74">
        <v>0</v>
      </c>
    </row>
    <row r="33" spans="1:16" ht="15" customHeight="1" x14ac:dyDescent="0.2">
      <c r="A33" s="111"/>
      <c r="B33" s="114"/>
      <c r="C33" s="84" t="s">
        <v>47</v>
      </c>
      <c r="D33" s="44">
        <v>2</v>
      </c>
      <c r="E33" s="44">
        <v>0</v>
      </c>
      <c r="F33" s="44">
        <v>18519.93317</v>
      </c>
      <c r="G33" s="66">
        <v>-8.1792000000000004E-2</v>
      </c>
      <c r="H33" s="43">
        <v>9</v>
      </c>
      <c r="I33" s="44">
        <v>9763.9849780000004</v>
      </c>
      <c r="J33" s="74">
        <v>-0.25</v>
      </c>
      <c r="K33" s="44">
        <v>-7</v>
      </c>
      <c r="L33" s="44">
        <v>20997.638515999999</v>
      </c>
      <c r="M33" s="66">
        <v>-2.9749999999999999E-2</v>
      </c>
      <c r="N33" s="43">
        <v>0</v>
      </c>
      <c r="O33" s="44">
        <v>0</v>
      </c>
      <c r="P33" s="74">
        <v>0</v>
      </c>
    </row>
    <row r="34" spans="1:16" ht="15" customHeight="1" x14ac:dyDescent="0.2">
      <c r="A34" s="111"/>
      <c r="B34" s="114"/>
      <c r="C34" s="84" t="s">
        <v>48</v>
      </c>
      <c r="D34" s="44">
        <v>-117</v>
      </c>
      <c r="E34" s="44">
        <v>0</v>
      </c>
      <c r="F34" s="44">
        <v>43433.017566000002</v>
      </c>
      <c r="G34" s="66">
        <v>-2.6224999999999998E-2</v>
      </c>
      <c r="H34" s="43">
        <v>7</v>
      </c>
      <c r="I34" s="44">
        <v>26625.044588000001</v>
      </c>
      <c r="J34" s="74">
        <v>-0.141097</v>
      </c>
      <c r="K34" s="44">
        <v>-124</v>
      </c>
      <c r="L34" s="44">
        <v>51936.541342999997</v>
      </c>
      <c r="M34" s="66">
        <v>2.8069E-2</v>
      </c>
      <c r="N34" s="43">
        <v>0</v>
      </c>
      <c r="O34" s="44">
        <v>0</v>
      </c>
      <c r="P34" s="74">
        <v>0</v>
      </c>
    </row>
    <row r="35" spans="1:16" ht="15" customHeight="1" x14ac:dyDescent="0.2">
      <c r="A35" s="111"/>
      <c r="B35" s="114"/>
      <c r="C35" s="84" t="s">
        <v>49</v>
      </c>
      <c r="D35" s="44">
        <v>-643</v>
      </c>
      <c r="E35" s="44">
        <v>0</v>
      </c>
      <c r="F35" s="44">
        <v>28530.036608999999</v>
      </c>
      <c r="G35" s="66">
        <v>-8.5413000000000003E-2</v>
      </c>
      <c r="H35" s="43">
        <v>-225</v>
      </c>
      <c r="I35" s="44">
        <v>4013.0042589999998</v>
      </c>
      <c r="J35" s="74">
        <v>-0.27932299999999999</v>
      </c>
      <c r="K35" s="44">
        <v>-418</v>
      </c>
      <c r="L35" s="44">
        <v>43385.519959999998</v>
      </c>
      <c r="M35" s="66">
        <v>4.0356000000000003E-2</v>
      </c>
      <c r="N35" s="43">
        <v>0</v>
      </c>
      <c r="O35" s="44">
        <v>0</v>
      </c>
      <c r="P35" s="74">
        <v>0</v>
      </c>
    </row>
    <row r="36" spans="1:16" ht="15" customHeight="1" x14ac:dyDescent="0.2">
      <c r="A36" s="111"/>
      <c r="B36" s="114"/>
      <c r="C36" s="84" t="s">
        <v>50</v>
      </c>
      <c r="D36" s="44">
        <v>-782</v>
      </c>
      <c r="E36" s="44">
        <v>0</v>
      </c>
      <c r="F36" s="44">
        <v>31507.766153</v>
      </c>
      <c r="G36" s="66">
        <v>-0.207842</v>
      </c>
      <c r="H36" s="43">
        <v>-296</v>
      </c>
      <c r="I36" s="44">
        <v>8370.092396</v>
      </c>
      <c r="J36" s="74">
        <v>-0.31936399999999998</v>
      </c>
      <c r="K36" s="44">
        <v>-486</v>
      </c>
      <c r="L36" s="44">
        <v>45596.188193000002</v>
      </c>
      <c r="M36" s="66">
        <v>-0.13958300000000001</v>
      </c>
      <c r="N36" s="43">
        <v>0</v>
      </c>
      <c r="O36" s="44">
        <v>0</v>
      </c>
      <c r="P36" s="74">
        <v>0</v>
      </c>
    </row>
    <row r="37" spans="1:16" ht="15" customHeight="1" x14ac:dyDescent="0.2">
      <c r="A37" s="111"/>
      <c r="B37" s="114"/>
      <c r="C37" s="84" t="s">
        <v>51</v>
      </c>
      <c r="D37" s="44">
        <v>-682</v>
      </c>
      <c r="E37" s="44">
        <v>0</v>
      </c>
      <c r="F37" s="44">
        <v>47047.537643000003</v>
      </c>
      <c r="G37" s="66">
        <v>-8.1876000000000004E-2</v>
      </c>
      <c r="H37" s="43">
        <v>-203</v>
      </c>
      <c r="I37" s="44">
        <v>27394.302156999998</v>
      </c>
      <c r="J37" s="74">
        <v>-0.123889</v>
      </c>
      <c r="K37" s="44">
        <v>-479</v>
      </c>
      <c r="L37" s="44">
        <v>55566.115456</v>
      </c>
      <c r="M37" s="66">
        <v>-7.6119999999999993E-2</v>
      </c>
      <c r="N37" s="43">
        <v>0</v>
      </c>
      <c r="O37" s="44">
        <v>0</v>
      </c>
      <c r="P37" s="74">
        <v>0</v>
      </c>
    </row>
    <row r="38" spans="1:16" s="3" customFormat="1" ht="15" customHeight="1" x14ac:dyDescent="0.2">
      <c r="A38" s="111"/>
      <c r="B38" s="114"/>
      <c r="C38" s="84" t="s">
        <v>52</v>
      </c>
      <c r="D38" s="35">
        <v>-537</v>
      </c>
      <c r="E38" s="35">
        <v>0</v>
      </c>
      <c r="F38" s="35">
        <v>25306.77882</v>
      </c>
      <c r="G38" s="68">
        <v>-0.43717</v>
      </c>
      <c r="H38" s="43">
        <v>-186</v>
      </c>
      <c r="I38" s="44">
        <v>6011.7782370000004</v>
      </c>
      <c r="J38" s="74">
        <v>-0.48297000000000001</v>
      </c>
      <c r="K38" s="35">
        <v>-351</v>
      </c>
      <c r="L38" s="35">
        <v>34844.026736</v>
      </c>
      <c r="M38" s="68">
        <v>-0.42088900000000001</v>
      </c>
      <c r="N38" s="43">
        <v>0</v>
      </c>
      <c r="O38" s="44">
        <v>0</v>
      </c>
      <c r="P38" s="74">
        <v>0</v>
      </c>
    </row>
    <row r="39" spans="1:16" ht="15" customHeight="1" x14ac:dyDescent="0.2">
      <c r="A39" s="111"/>
      <c r="B39" s="114"/>
      <c r="C39" s="84" t="s">
        <v>53</v>
      </c>
      <c r="D39" s="44">
        <v>-377</v>
      </c>
      <c r="E39" s="44">
        <v>0</v>
      </c>
      <c r="F39" s="44">
        <v>45891.014056</v>
      </c>
      <c r="G39" s="66">
        <v>-0.16100700000000001</v>
      </c>
      <c r="H39" s="43">
        <v>-131</v>
      </c>
      <c r="I39" s="44">
        <v>39998.667847999997</v>
      </c>
      <c r="J39" s="74">
        <v>-9.6376000000000003E-2</v>
      </c>
      <c r="K39" s="44">
        <v>-246</v>
      </c>
      <c r="L39" s="44">
        <v>48817.915480000003</v>
      </c>
      <c r="M39" s="66">
        <v>-0.194494</v>
      </c>
      <c r="N39" s="43">
        <v>0</v>
      </c>
      <c r="O39" s="44">
        <v>0</v>
      </c>
      <c r="P39" s="74">
        <v>0</v>
      </c>
    </row>
    <row r="40" spans="1:16" ht="15" customHeight="1" x14ac:dyDescent="0.2">
      <c r="A40" s="111"/>
      <c r="B40" s="114"/>
      <c r="C40" s="84" t="s">
        <v>54</v>
      </c>
      <c r="D40" s="44">
        <v>-300</v>
      </c>
      <c r="E40" s="44">
        <v>0</v>
      </c>
      <c r="F40" s="44">
        <v>63437.571520999998</v>
      </c>
      <c r="G40" s="66">
        <v>-0.367313</v>
      </c>
      <c r="H40" s="43">
        <v>-112</v>
      </c>
      <c r="I40" s="44">
        <v>59157.157355000003</v>
      </c>
      <c r="J40" s="74">
        <v>-0.134383</v>
      </c>
      <c r="K40" s="44">
        <v>-188</v>
      </c>
      <c r="L40" s="44">
        <v>71161.524097000001</v>
      </c>
      <c r="M40" s="66">
        <v>-0.47303899999999999</v>
      </c>
      <c r="N40" s="43">
        <v>0</v>
      </c>
      <c r="O40" s="44">
        <v>0</v>
      </c>
      <c r="P40" s="74">
        <v>0</v>
      </c>
    </row>
    <row r="41" spans="1:16" ht="15" customHeight="1" x14ac:dyDescent="0.2">
      <c r="A41" s="111"/>
      <c r="B41" s="114"/>
      <c r="C41" s="84" t="s">
        <v>55</v>
      </c>
      <c r="D41" s="44">
        <v>-298</v>
      </c>
      <c r="E41" s="44">
        <v>0</v>
      </c>
      <c r="F41" s="44">
        <v>45047.889444</v>
      </c>
      <c r="G41" s="66">
        <v>-8.6782999999999999E-2</v>
      </c>
      <c r="H41" s="43">
        <v>-126</v>
      </c>
      <c r="I41" s="44">
        <v>21799.946283000001</v>
      </c>
      <c r="J41" s="74">
        <v>-3.7879000000000003E-2</v>
      </c>
      <c r="K41" s="44">
        <v>-172</v>
      </c>
      <c r="L41" s="44">
        <v>57897.636544000001</v>
      </c>
      <c r="M41" s="66">
        <v>-0.14835200000000001</v>
      </c>
      <c r="N41" s="43">
        <v>0</v>
      </c>
      <c r="O41" s="44">
        <v>0</v>
      </c>
      <c r="P41" s="74">
        <v>0</v>
      </c>
    </row>
    <row r="42" spans="1:16" s="3" customFormat="1" ht="15" customHeight="1" x14ac:dyDescent="0.2">
      <c r="A42" s="111"/>
      <c r="B42" s="114"/>
      <c r="C42" s="84" t="s">
        <v>56</v>
      </c>
      <c r="D42" s="35">
        <v>-402</v>
      </c>
      <c r="E42" s="35">
        <v>0</v>
      </c>
      <c r="F42" s="35">
        <v>-79138.285214999996</v>
      </c>
      <c r="G42" s="68">
        <v>-0.26751399999999997</v>
      </c>
      <c r="H42" s="43">
        <v>-172</v>
      </c>
      <c r="I42" s="44">
        <v>-86884.397140000001</v>
      </c>
      <c r="J42" s="74">
        <v>-0.10326100000000001</v>
      </c>
      <c r="K42" s="35">
        <v>-230</v>
      </c>
      <c r="L42" s="35">
        <v>91270.185737000007</v>
      </c>
      <c r="M42" s="68">
        <v>-2.5862E-2</v>
      </c>
      <c r="N42" s="43">
        <v>0</v>
      </c>
      <c r="O42" s="44">
        <v>0</v>
      </c>
      <c r="P42" s="74">
        <v>0</v>
      </c>
    </row>
    <row r="43" spans="1:16" s="3" customFormat="1" ht="15" customHeight="1" x14ac:dyDescent="0.2">
      <c r="A43" s="112"/>
      <c r="B43" s="115"/>
      <c r="C43" s="85" t="s">
        <v>9</v>
      </c>
      <c r="D43" s="46">
        <v>-4132</v>
      </c>
      <c r="E43" s="46">
        <v>0</v>
      </c>
      <c r="F43" s="46">
        <v>13580.563239999999</v>
      </c>
      <c r="G43" s="67">
        <v>-0.238256</v>
      </c>
      <c r="H43" s="87">
        <v>-1432</v>
      </c>
      <c r="I43" s="46">
        <v>-2630.4713080000001</v>
      </c>
      <c r="J43" s="75">
        <v>-0.256297</v>
      </c>
      <c r="K43" s="46">
        <v>-2700</v>
      </c>
      <c r="L43" s="46">
        <v>23068.2565</v>
      </c>
      <c r="M43" s="67">
        <v>-0.22644900000000001</v>
      </c>
      <c r="N43" s="87">
        <v>0</v>
      </c>
      <c r="O43" s="46">
        <v>0</v>
      </c>
      <c r="P43" s="75">
        <v>0</v>
      </c>
    </row>
    <row r="44" spans="1:16" ht="15" customHeight="1" x14ac:dyDescent="0.2">
      <c r="A44" s="110">
        <v>4</v>
      </c>
      <c r="B44" s="113" t="s">
        <v>59</v>
      </c>
      <c r="C44" s="84" t="s">
        <v>46</v>
      </c>
      <c r="D44" s="44">
        <v>0</v>
      </c>
      <c r="E44" s="53">
        <v>0</v>
      </c>
      <c r="F44" s="44">
        <v>0</v>
      </c>
      <c r="G44" s="66">
        <v>0</v>
      </c>
      <c r="H44" s="43">
        <v>0</v>
      </c>
      <c r="I44" s="44">
        <v>0</v>
      </c>
      <c r="J44" s="74">
        <v>0</v>
      </c>
      <c r="K44" s="44">
        <v>0</v>
      </c>
      <c r="L44" s="44">
        <v>0</v>
      </c>
      <c r="M44" s="66">
        <v>0</v>
      </c>
      <c r="N44" s="43">
        <v>0</v>
      </c>
      <c r="O44" s="44">
        <v>0</v>
      </c>
      <c r="P44" s="74">
        <v>0</v>
      </c>
    </row>
    <row r="45" spans="1:16" ht="15" customHeight="1" x14ac:dyDescent="0.2">
      <c r="A45" s="111"/>
      <c r="B45" s="114"/>
      <c r="C45" s="84" t="s">
        <v>47</v>
      </c>
      <c r="D45" s="44">
        <v>10</v>
      </c>
      <c r="E45" s="53">
        <v>3.7175E-2</v>
      </c>
      <c r="F45" s="44">
        <v>123939.4</v>
      </c>
      <c r="G45" s="66">
        <v>0</v>
      </c>
      <c r="H45" s="43">
        <v>1</v>
      </c>
      <c r="I45" s="44">
        <v>110509</v>
      </c>
      <c r="J45" s="74">
        <v>0</v>
      </c>
      <c r="K45" s="44">
        <v>9</v>
      </c>
      <c r="L45" s="44">
        <v>125431.666667</v>
      </c>
      <c r="M45" s="66">
        <v>0</v>
      </c>
      <c r="N45" s="43">
        <v>0</v>
      </c>
      <c r="O45" s="44">
        <v>0</v>
      </c>
      <c r="P45" s="74">
        <v>0</v>
      </c>
    </row>
    <row r="46" spans="1:16" ht="15" customHeight="1" x14ac:dyDescent="0.2">
      <c r="A46" s="111"/>
      <c r="B46" s="114"/>
      <c r="C46" s="84" t="s">
        <v>48</v>
      </c>
      <c r="D46" s="44">
        <v>125</v>
      </c>
      <c r="E46" s="53">
        <v>5.4489999999999997E-2</v>
      </c>
      <c r="F46" s="44">
        <v>155766.95199999999</v>
      </c>
      <c r="G46" s="66">
        <v>0.12</v>
      </c>
      <c r="H46" s="43">
        <v>34</v>
      </c>
      <c r="I46" s="44">
        <v>164945.79411799999</v>
      </c>
      <c r="J46" s="74">
        <v>0.17647099999999999</v>
      </c>
      <c r="K46" s="44">
        <v>91</v>
      </c>
      <c r="L46" s="44">
        <v>152337.49450500001</v>
      </c>
      <c r="M46" s="66">
        <v>9.8901000000000003E-2</v>
      </c>
      <c r="N46" s="43">
        <v>0</v>
      </c>
      <c r="O46" s="44">
        <v>0</v>
      </c>
      <c r="P46" s="74">
        <v>0</v>
      </c>
    </row>
    <row r="47" spans="1:16" ht="15" customHeight="1" x14ac:dyDescent="0.2">
      <c r="A47" s="111"/>
      <c r="B47" s="114"/>
      <c r="C47" s="84" t="s">
        <v>49</v>
      </c>
      <c r="D47" s="44">
        <v>472</v>
      </c>
      <c r="E47" s="53">
        <v>6.9606000000000001E-2</v>
      </c>
      <c r="F47" s="44">
        <v>178483.74152499999</v>
      </c>
      <c r="G47" s="66">
        <v>0.307203</v>
      </c>
      <c r="H47" s="43">
        <v>180</v>
      </c>
      <c r="I47" s="44">
        <v>172494.92222199999</v>
      </c>
      <c r="J47" s="74">
        <v>0.26666699999999999</v>
      </c>
      <c r="K47" s="44">
        <v>292</v>
      </c>
      <c r="L47" s="44">
        <v>182175.479452</v>
      </c>
      <c r="M47" s="66">
        <v>0.33219199999999999</v>
      </c>
      <c r="N47" s="43">
        <v>0</v>
      </c>
      <c r="O47" s="44">
        <v>0</v>
      </c>
      <c r="P47" s="74">
        <v>0</v>
      </c>
    </row>
    <row r="48" spans="1:16" ht="15" customHeight="1" x14ac:dyDescent="0.2">
      <c r="A48" s="111"/>
      <c r="B48" s="114"/>
      <c r="C48" s="84" t="s">
        <v>50</v>
      </c>
      <c r="D48" s="44">
        <v>495</v>
      </c>
      <c r="E48" s="53">
        <v>5.6454999999999998E-2</v>
      </c>
      <c r="F48" s="44">
        <v>206510.614141</v>
      </c>
      <c r="G48" s="66">
        <v>0.561616</v>
      </c>
      <c r="H48" s="43">
        <v>164</v>
      </c>
      <c r="I48" s="44">
        <v>206179.329268</v>
      </c>
      <c r="J48" s="74">
        <v>0.60365899999999995</v>
      </c>
      <c r="K48" s="44">
        <v>331</v>
      </c>
      <c r="L48" s="44">
        <v>206674.75528700001</v>
      </c>
      <c r="M48" s="66">
        <v>0.54078499999999996</v>
      </c>
      <c r="N48" s="43">
        <v>0</v>
      </c>
      <c r="O48" s="44">
        <v>0</v>
      </c>
      <c r="P48" s="74">
        <v>0</v>
      </c>
    </row>
    <row r="49" spans="1:16" ht="15" customHeight="1" x14ac:dyDescent="0.2">
      <c r="A49" s="111"/>
      <c r="B49" s="114"/>
      <c r="C49" s="84" t="s">
        <v>51</v>
      </c>
      <c r="D49" s="44">
        <v>409</v>
      </c>
      <c r="E49" s="53">
        <v>4.9509999999999998E-2</v>
      </c>
      <c r="F49" s="44">
        <v>224948.94865499999</v>
      </c>
      <c r="G49" s="66">
        <v>0.748166</v>
      </c>
      <c r="H49" s="43">
        <v>144</v>
      </c>
      <c r="I49" s="44">
        <v>220718.88194399999</v>
      </c>
      <c r="J49" s="74">
        <v>0.70138900000000004</v>
      </c>
      <c r="K49" s="44">
        <v>265</v>
      </c>
      <c r="L49" s="44">
        <v>227247.55094300001</v>
      </c>
      <c r="M49" s="66">
        <v>0.77358499999999997</v>
      </c>
      <c r="N49" s="43">
        <v>0</v>
      </c>
      <c r="O49" s="44">
        <v>0</v>
      </c>
      <c r="P49" s="74">
        <v>0</v>
      </c>
    </row>
    <row r="50" spans="1:16" s="3" customFormat="1" ht="15" customHeight="1" x14ac:dyDescent="0.2">
      <c r="A50" s="111"/>
      <c r="B50" s="114"/>
      <c r="C50" s="84" t="s">
        <v>52</v>
      </c>
      <c r="D50" s="35">
        <v>274</v>
      </c>
      <c r="E50" s="55">
        <v>3.8760999999999997E-2</v>
      </c>
      <c r="F50" s="35">
        <v>240743.01824800001</v>
      </c>
      <c r="G50" s="68">
        <v>0.79561999999999999</v>
      </c>
      <c r="H50" s="43">
        <v>87</v>
      </c>
      <c r="I50" s="44">
        <v>229779.08046</v>
      </c>
      <c r="J50" s="74">
        <v>0.72413799999999995</v>
      </c>
      <c r="K50" s="35">
        <v>187</v>
      </c>
      <c r="L50" s="35">
        <v>245843.887701</v>
      </c>
      <c r="M50" s="68">
        <v>0.82887699999999997</v>
      </c>
      <c r="N50" s="43">
        <v>0</v>
      </c>
      <c r="O50" s="44">
        <v>0</v>
      </c>
      <c r="P50" s="74">
        <v>0</v>
      </c>
    </row>
    <row r="51" spans="1:16" ht="15" customHeight="1" x14ac:dyDescent="0.2">
      <c r="A51" s="111"/>
      <c r="B51" s="114"/>
      <c r="C51" s="84" t="s">
        <v>53</v>
      </c>
      <c r="D51" s="44">
        <v>175</v>
      </c>
      <c r="E51" s="53">
        <v>2.9485999999999998E-2</v>
      </c>
      <c r="F51" s="44">
        <v>227902.577143</v>
      </c>
      <c r="G51" s="66">
        <v>0.71428599999999998</v>
      </c>
      <c r="H51" s="43">
        <v>66</v>
      </c>
      <c r="I51" s="44">
        <v>219358.68181800001</v>
      </c>
      <c r="J51" s="74">
        <v>0.65151499999999996</v>
      </c>
      <c r="K51" s="44">
        <v>109</v>
      </c>
      <c r="L51" s="44">
        <v>233075.94495400001</v>
      </c>
      <c r="M51" s="66">
        <v>0.75229400000000002</v>
      </c>
      <c r="N51" s="43">
        <v>0</v>
      </c>
      <c r="O51" s="44">
        <v>0</v>
      </c>
      <c r="P51" s="74">
        <v>0</v>
      </c>
    </row>
    <row r="52" spans="1:16" ht="15" customHeight="1" x14ac:dyDescent="0.2">
      <c r="A52" s="111"/>
      <c r="B52" s="114"/>
      <c r="C52" s="84" t="s">
        <v>54</v>
      </c>
      <c r="D52" s="44">
        <v>82</v>
      </c>
      <c r="E52" s="53">
        <v>1.8197999999999999E-2</v>
      </c>
      <c r="F52" s="44">
        <v>258490.96341500001</v>
      </c>
      <c r="G52" s="66">
        <v>0.57317099999999999</v>
      </c>
      <c r="H52" s="43">
        <v>28</v>
      </c>
      <c r="I52" s="44">
        <v>266833.678571</v>
      </c>
      <c r="J52" s="74">
        <v>0.53571400000000002</v>
      </c>
      <c r="K52" s="44">
        <v>54</v>
      </c>
      <c r="L52" s="44">
        <v>254165.11111100001</v>
      </c>
      <c r="M52" s="66">
        <v>0.59259300000000004</v>
      </c>
      <c r="N52" s="43">
        <v>0</v>
      </c>
      <c r="O52" s="44">
        <v>0</v>
      </c>
      <c r="P52" s="74">
        <v>0</v>
      </c>
    </row>
    <row r="53" spans="1:16" ht="15" customHeight="1" x14ac:dyDescent="0.2">
      <c r="A53" s="111"/>
      <c r="B53" s="114"/>
      <c r="C53" s="84" t="s">
        <v>55</v>
      </c>
      <c r="D53" s="44">
        <v>35</v>
      </c>
      <c r="E53" s="53">
        <v>9.8980000000000005E-3</v>
      </c>
      <c r="F53" s="44">
        <v>262403.88571399997</v>
      </c>
      <c r="G53" s="66">
        <v>0.51428600000000002</v>
      </c>
      <c r="H53" s="43">
        <v>13</v>
      </c>
      <c r="I53" s="44">
        <v>223486</v>
      </c>
      <c r="J53" s="74">
        <v>0.15384600000000001</v>
      </c>
      <c r="K53" s="44">
        <v>22</v>
      </c>
      <c r="L53" s="44">
        <v>285400.81818200002</v>
      </c>
      <c r="M53" s="66">
        <v>0.72727299999999995</v>
      </c>
      <c r="N53" s="43">
        <v>0</v>
      </c>
      <c r="O53" s="44">
        <v>0</v>
      </c>
      <c r="P53" s="74">
        <v>0</v>
      </c>
    </row>
    <row r="54" spans="1:16" s="3" customFormat="1" ht="15" customHeight="1" x14ac:dyDescent="0.2">
      <c r="A54" s="111"/>
      <c r="B54" s="114"/>
      <c r="C54" s="84" t="s">
        <v>56</v>
      </c>
      <c r="D54" s="35">
        <v>6</v>
      </c>
      <c r="E54" s="55">
        <v>1.126E-3</v>
      </c>
      <c r="F54" s="35">
        <v>263566.66666699998</v>
      </c>
      <c r="G54" s="68">
        <v>0.33333299999999999</v>
      </c>
      <c r="H54" s="43">
        <v>2</v>
      </c>
      <c r="I54" s="44">
        <v>230671.5</v>
      </c>
      <c r="J54" s="74">
        <v>0</v>
      </c>
      <c r="K54" s="35">
        <v>4</v>
      </c>
      <c r="L54" s="35">
        <v>280014.25</v>
      </c>
      <c r="M54" s="68">
        <v>0.5</v>
      </c>
      <c r="N54" s="43">
        <v>0</v>
      </c>
      <c r="O54" s="44">
        <v>0</v>
      </c>
      <c r="P54" s="74">
        <v>0</v>
      </c>
    </row>
    <row r="55" spans="1:16" s="3" customFormat="1" ht="15" customHeight="1" x14ac:dyDescent="0.2">
      <c r="A55" s="112"/>
      <c r="B55" s="115"/>
      <c r="C55" s="85" t="s">
        <v>9</v>
      </c>
      <c r="D55" s="46">
        <v>2083</v>
      </c>
      <c r="E55" s="54">
        <v>3.9456999999999999E-2</v>
      </c>
      <c r="F55" s="46">
        <v>209788.668267</v>
      </c>
      <c r="G55" s="67">
        <v>0.55400899999999997</v>
      </c>
      <c r="H55" s="87">
        <v>719</v>
      </c>
      <c r="I55" s="46">
        <v>205384.058414</v>
      </c>
      <c r="J55" s="75">
        <v>0.524339</v>
      </c>
      <c r="K55" s="46">
        <v>1364</v>
      </c>
      <c r="L55" s="46">
        <v>212110.453079</v>
      </c>
      <c r="M55" s="67">
        <v>0.56964800000000004</v>
      </c>
      <c r="N55" s="87">
        <v>0</v>
      </c>
      <c r="O55" s="46">
        <v>0</v>
      </c>
      <c r="P55" s="75">
        <v>0</v>
      </c>
    </row>
    <row r="56" spans="1:16" ht="15" customHeight="1" x14ac:dyDescent="0.2">
      <c r="A56" s="110">
        <v>5</v>
      </c>
      <c r="B56" s="113" t="s">
        <v>60</v>
      </c>
      <c r="C56" s="84" t="s">
        <v>46</v>
      </c>
      <c r="D56" s="44">
        <v>45</v>
      </c>
      <c r="E56" s="53">
        <v>1</v>
      </c>
      <c r="F56" s="44">
        <v>78571.044443999999</v>
      </c>
      <c r="G56" s="66">
        <v>6.6667000000000004E-2</v>
      </c>
      <c r="H56" s="43">
        <v>28</v>
      </c>
      <c r="I56" s="44">
        <v>92784.357143000001</v>
      </c>
      <c r="J56" s="74">
        <v>0.107143</v>
      </c>
      <c r="K56" s="44">
        <v>17</v>
      </c>
      <c r="L56" s="44">
        <v>55160.882353000001</v>
      </c>
      <c r="M56" s="66">
        <v>0</v>
      </c>
      <c r="N56" s="43">
        <v>0</v>
      </c>
      <c r="O56" s="44">
        <v>0</v>
      </c>
      <c r="P56" s="74">
        <v>0</v>
      </c>
    </row>
    <row r="57" spans="1:16" ht="15" customHeight="1" x14ac:dyDescent="0.2">
      <c r="A57" s="111"/>
      <c r="B57" s="114"/>
      <c r="C57" s="84" t="s">
        <v>47</v>
      </c>
      <c r="D57" s="44">
        <v>269</v>
      </c>
      <c r="E57" s="53">
        <v>1</v>
      </c>
      <c r="F57" s="44">
        <v>121913.286245</v>
      </c>
      <c r="G57" s="66">
        <v>4.4609999999999997E-2</v>
      </c>
      <c r="H57" s="43">
        <v>81</v>
      </c>
      <c r="I57" s="44">
        <v>123393.530864</v>
      </c>
      <c r="J57" s="74">
        <v>3.7037E-2</v>
      </c>
      <c r="K57" s="44">
        <v>188</v>
      </c>
      <c r="L57" s="44">
        <v>121275.52127700001</v>
      </c>
      <c r="M57" s="66">
        <v>4.7871999999999998E-2</v>
      </c>
      <c r="N57" s="43">
        <v>0</v>
      </c>
      <c r="O57" s="44">
        <v>0</v>
      </c>
      <c r="P57" s="74">
        <v>0</v>
      </c>
    </row>
    <row r="58" spans="1:16" ht="15" customHeight="1" x14ac:dyDescent="0.2">
      <c r="A58" s="111"/>
      <c r="B58" s="114"/>
      <c r="C58" s="84" t="s">
        <v>48</v>
      </c>
      <c r="D58" s="44">
        <v>2294</v>
      </c>
      <c r="E58" s="53">
        <v>1</v>
      </c>
      <c r="F58" s="44">
        <v>144149.42415000001</v>
      </c>
      <c r="G58" s="66">
        <v>8.8492000000000001E-2</v>
      </c>
      <c r="H58" s="43">
        <v>803</v>
      </c>
      <c r="I58" s="44">
        <v>153485.10460799999</v>
      </c>
      <c r="J58" s="74">
        <v>0.14819399999999999</v>
      </c>
      <c r="K58" s="44">
        <v>1491</v>
      </c>
      <c r="L58" s="44">
        <v>139121.55600300001</v>
      </c>
      <c r="M58" s="66">
        <v>5.6337999999999999E-2</v>
      </c>
      <c r="N58" s="43">
        <v>0</v>
      </c>
      <c r="O58" s="44">
        <v>0</v>
      </c>
      <c r="P58" s="74">
        <v>0</v>
      </c>
    </row>
    <row r="59" spans="1:16" ht="15" customHeight="1" x14ac:dyDescent="0.2">
      <c r="A59" s="111"/>
      <c r="B59" s="114"/>
      <c r="C59" s="84" t="s">
        <v>49</v>
      </c>
      <c r="D59" s="44">
        <v>6781</v>
      </c>
      <c r="E59" s="53">
        <v>1</v>
      </c>
      <c r="F59" s="44">
        <v>166662.349801</v>
      </c>
      <c r="G59" s="66">
        <v>0.22931699999999999</v>
      </c>
      <c r="H59" s="43">
        <v>2608</v>
      </c>
      <c r="I59" s="44">
        <v>179042.723543</v>
      </c>
      <c r="J59" s="74">
        <v>0.35122700000000001</v>
      </c>
      <c r="K59" s="44">
        <v>4173</v>
      </c>
      <c r="L59" s="44">
        <v>158924.98706000001</v>
      </c>
      <c r="M59" s="66">
        <v>0.15312700000000001</v>
      </c>
      <c r="N59" s="43">
        <v>0</v>
      </c>
      <c r="O59" s="44">
        <v>0</v>
      </c>
      <c r="P59" s="74">
        <v>0</v>
      </c>
    </row>
    <row r="60" spans="1:16" ht="15" customHeight="1" x14ac:dyDescent="0.2">
      <c r="A60" s="111"/>
      <c r="B60" s="114"/>
      <c r="C60" s="84" t="s">
        <v>50</v>
      </c>
      <c r="D60" s="44">
        <v>8768</v>
      </c>
      <c r="E60" s="53">
        <v>1</v>
      </c>
      <c r="F60" s="44">
        <v>194290.80805200001</v>
      </c>
      <c r="G60" s="66">
        <v>0.46749499999999999</v>
      </c>
      <c r="H60" s="43">
        <v>3286</v>
      </c>
      <c r="I60" s="44">
        <v>207457.95069999999</v>
      </c>
      <c r="J60" s="74">
        <v>0.60255599999999998</v>
      </c>
      <c r="K60" s="44">
        <v>5482</v>
      </c>
      <c r="L60" s="44">
        <v>186398.20850099999</v>
      </c>
      <c r="M60" s="66">
        <v>0.38653799999999999</v>
      </c>
      <c r="N60" s="43">
        <v>0</v>
      </c>
      <c r="O60" s="44">
        <v>0</v>
      </c>
      <c r="P60" s="74">
        <v>0</v>
      </c>
    </row>
    <row r="61" spans="1:16" ht="15" customHeight="1" x14ac:dyDescent="0.2">
      <c r="A61" s="111"/>
      <c r="B61" s="114"/>
      <c r="C61" s="84" t="s">
        <v>51</v>
      </c>
      <c r="D61" s="44">
        <v>8261</v>
      </c>
      <c r="E61" s="53">
        <v>1</v>
      </c>
      <c r="F61" s="44">
        <v>218932.029052</v>
      </c>
      <c r="G61" s="66">
        <v>0.71335199999999999</v>
      </c>
      <c r="H61" s="43">
        <v>3091</v>
      </c>
      <c r="I61" s="44">
        <v>226033.17081899999</v>
      </c>
      <c r="J61" s="74">
        <v>0.73438999999999999</v>
      </c>
      <c r="K61" s="44">
        <v>5170</v>
      </c>
      <c r="L61" s="44">
        <v>214686.45280500001</v>
      </c>
      <c r="M61" s="66">
        <v>0.70077400000000001</v>
      </c>
      <c r="N61" s="43">
        <v>0</v>
      </c>
      <c r="O61" s="44">
        <v>0</v>
      </c>
      <c r="P61" s="74">
        <v>0</v>
      </c>
    </row>
    <row r="62" spans="1:16" s="3" customFormat="1" ht="15" customHeight="1" x14ac:dyDescent="0.2">
      <c r="A62" s="111"/>
      <c r="B62" s="114"/>
      <c r="C62" s="84" t="s">
        <v>52</v>
      </c>
      <c r="D62" s="35">
        <v>7069</v>
      </c>
      <c r="E62" s="55">
        <v>1</v>
      </c>
      <c r="F62" s="35">
        <v>231837.60149999999</v>
      </c>
      <c r="G62" s="68">
        <v>0.860093</v>
      </c>
      <c r="H62" s="43">
        <v>2566</v>
      </c>
      <c r="I62" s="44">
        <v>224262.02104399999</v>
      </c>
      <c r="J62" s="74">
        <v>0.71200300000000005</v>
      </c>
      <c r="K62" s="35">
        <v>4503</v>
      </c>
      <c r="L62" s="35">
        <v>236154.48789700001</v>
      </c>
      <c r="M62" s="68">
        <v>0.94448100000000001</v>
      </c>
      <c r="N62" s="43">
        <v>0</v>
      </c>
      <c r="O62" s="44">
        <v>0</v>
      </c>
      <c r="P62" s="74">
        <v>0</v>
      </c>
    </row>
    <row r="63" spans="1:16" ht="15" customHeight="1" x14ac:dyDescent="0.2">
      <c r="A63" s="111"/>
      <c r="B63" s="114"/>
      <c r="C63" s="84" t="s">
        <v>53</v>
      </c>
      <c r="D63" s="44">
        <v>5935</v>
      </c>
      <c r="E63" s="53">
        <v>1</v>
      </c>
      <c r="F63" s="44">
        <v>233041.52906500001</v>
      </c>
      <c r="G63" s="66">
        <v>0.87177800000000005</v>
      </c>
      <c r="H63" s="43">
        <v>2303</v>
      </c>
      <c r="I63" s="44">
        <v>220701.209726</v>
      </c>
      <c r="J63" s="74">
        <v>0.66174599999999995</v>
      </c>
      <c r="K63" s="44">
        <v>3632</v>
      </c>
      <c r="L63" s="44">
        <v>240866.351597</v>
      </c>
      <c r="M63" s="66">
        <v>1.004956</v>
      </c>
      <c r="N63" s="43">
        <v>0</v>
      </c>
      <c r="O63" s="44">
        <v>0</v>
      </c>
      <c r="P63" s="74">
        <v>0</v>
      </c>
    </row>
    <row r="64" spans="1:16" ht="15" customHeight="1" x14ac:dyDescent="0.2">
      <c r="A64" s="111"/>
      <c r="B64" s="114"/>
      <c r="C64" s="84" t="s">
        <v>54</v>
      </c>
      <c r="D64" s="44">
        <v>4506</v>
      </c>
      <c r="E64" s="53">
        <v>1</v>
      </c>
      <c r="F64" s="44">
        <v>235748.44207700001</v>
      </c>
      <c r="G64" s="66">
        <v>0.76808699999999996</v>
      </c>
      <c r="H64" s="43">
        <v>1696</v>
      </c>
      <c r="I64" s="44">
        <v>212607.27771200001</v>
      </c>
      <c r="J64" s="74">
        <v>0.46521200000000001</v>
      </c>
      <c r="K64" s="44">
        <v>2810</v>
      </c>
      <c r="L64" s="44">
        <v>249715.493594</v>
      </c>
      <c r="M64" s="66">
        <v>0.95089000000000001</v>
      </c>
      <c r="N64" s="43">
        <v>0</v>
      </c>
      <c r="O64" s="44">
        <v>0</v>
      </c>
      <c r="P64" s="74">
        <v>0</v>
      </c>
    </row>
    <row r="65" spans="1:16" ht="15" customHeight="1" x14ac:dyDescent="0.2">
      <c r="A65" s="111"/>
      <c r="B65" s="114"/>
      <c r="C65" s="84" t="s">
        <v>55</v>
      </c>
      <c r="D65" s="44">
        <v>3536</v>
      </c>
      <c r="E65" s="53">
        <v>1</v>
      </c>
      <c r="F65" s="44">
        <v>243994.17109700001</v>
      </c>
      <c r="G65" s="66">
        <v>0.61595</v>
      </c>
      <c r="H65" s="43">
        <v>1355</v>
      </c>
      <c r="I65" s="44">
        <v>215072.97195599999</v>
      </c>
      <c r="J65" s="74">
        <v>0.26420700000000003</v>
      </c>
      <c r="K65" s="44">
        <v>2181</v>
      </c>
      <c r="L65" s="44">
        <v>261962.17881700001</v>
      </c>
      <c r="M65" s="66">
        <v>0.83448</v>
      </c>
      <c r="N65" s="43">
        <v>0</v>
      </c>
      <c r="O65" s="44">
        <v>0</v>
      </c>
      <c r="P65" s="74">
        <v>0</v>
      </c>
    </row>
    <row r="66" spans="1:16" s="3" customFormat="1" ht="15" customHeight="1" x14ac:dyDescent="0.2">
      <c r="A66" s="111"/>
      <c r="B66" s="114"/>
      <c r="C66" s="84" t="s">
        <v>56</v>
      </c>
      <c r="D66" s="35">
        <v>5327</v>
      </c>
      <c r="E66" s="55">
        <v>1</v>
      </c>
      <c r="F66" s="35">
        <v>239881.80007500001</v>
      </c>
      <c r="G66" s="68">
        <v>0.35291899999999998</v>
      </c>
      <c r="H66" s="43">
        <v>2161</v>
      </c>
      <c r="I66" s="44">
        <v>198233.06062</v>
      </c>
      <c r="J66" s="74">
        <v>7.7742000000000006E-2</v>
      </c>
      <c r="K66" s="35">
        <v>3166</v>
      </c>
      <c r="L66" s="35">
        <v>268309.76152900001</v>
      </c>
      <c r="M66" s="68">
        <v>0.54074500000000003</v>
      </c>
      <c r="N66" s="43">
        <v>0</v>
      </c>
      <c r="O66" s="44">
        <v>0</v>
      </c>
      <c r="P66" s="74">
        <v>0</v>
      </c>
    </row>
    <row r="67" spans="1:16" s="3" customFormat="1" ht="15" customHeight="1" x14ac:dyDescent="0.2">
      <c r="A67" s="112"/>
      <c r="B67" s="115"/>
      <c r="C67" s="85" t="s">
        <v>9</v>
      </c>
      <c r="D67" s="46">
        <v>52791</v>
      </c>
      <c r="E67" s="54">
        <v>1</v>
      </c>
      <c r="F67" s="46">
        <v>212804.14348999999</v>
      </c>
      <c r="G67" s="67">
        <v>0.57847000000000004</v>
      </c>
      <c r="H67" s="87">
        <v>19978</v>
      </c>
      <c r="I67" s="46">
        <v>207592.29417400001</v>
      </c>
      <c r="J67" s="75">
        <v>0.49839800000000001</v>
      </c>
      <c r="K67" s="46">
        <v>32813</v>
      </c>
      <c r="L67" s="46">
        <v>215977.34696600001</v>
      </c>
      <c r="M67" s="67">
        <v>0.62722100000000003</v>
      </c>
      <c r="N67" s="87">
        <v>0</v>
      </c>
      <c r="O67" s="46">
        <v>0</v>
      </c>
      <c r="P67" s="75">
        <v>0</v>
      </c>
    </row>
    <row r="68" spans="1:16" s="3" customFormat="1" ht="15" customHeight="1" x14ac:dyDescent="0.2">
      <c r="A68" s="78"/>
      <c r="B68" s="79"/>
      <c r="C68" s="81"/>
      <c r="D68" s="45"/>
      <c r="E68" s="76"/>
      <c r="F68" s="45"/>
      <c r="G68" s="77"/>
      <c r="H68" s="45"/>
      <c r="I68" s="45"/>
      <c r="J68" s="77"/>
      <c r="K68" s="45"/>
      <c r="L68" s="45"/>
      <c r="M68" s="77"/>
      <c r="N68" s="45"/>
      <c r="O68" s="45"/>
      <c r="P68" s="77"/>
    </row>
    <row r="69" spans="1:16" s="37" customFormat="1" ht="15" customHeight="1" x14ac:dyDescent="0.2">
      <c r="A69" s="38" t="s">
        <v>2</v>
      </c>
      <c r="C69" s="82"/>
      <c r="D69" s="86">
        <f>+Nacional!D69</f>
        <v>45737</v>
      </c>
      <c r="F69" s="60"/>
      <c r="G69" s="69"/>
      <c r="H69" s="60"/>
      <c r="I69" s="60"/>
      <c r="J69" s="69"/>
      <c r="K69" s="60"/>
      <c r="L69" s="60"/>
      <c r="M69" s="69"/>
      <c r="N69" s="60"/>
      <c r="O69" s="60"/>
      <c r="P69" s="69"/>
    </row>
    <row r="70" spans="1:16" ht="15" customHeight="1" x14ac:dyDescent="0.2">
      <c r="A70" s="47"/>
      <c r="B70" s="24"/>
      <c r="C70" s="83"/>
      <c r="D70" s="61"/>
      <c r="E70" s="56"/>
      <c r="F70" s="61"/>
      <c r="G70" s="70"/>
      <c r="H70" s="61"/>
      <c r="I70" s="61"/>
      <c r="J70" s="70"/>
      <c r="K70" s="61"/>
      <c r="L70" s="61"/>
      <c r="M70" s="70"/>
      <c r="N70" s="61"/>
      <c r="O70" s="61"/>
      <c r="P70" s="70"/>
    </row>
    <row r="71" spans="1:16" ht="15" customHeight="1" x14ac:dyDescent="0.2">
      <c r="A71" s="48"/>
      <c r="C71" s="23"/>
      <c r="D71" s="35"/>
      <c r="E71" s="55"/>
      <c r="F71" s="35"/>
      <c r="G71" s="68"/>
      <c r="H71" s="35"/>
      <c r="I71" s="35"/>
      <c r="J71" s="68"/>
      <c r="K71" s="35"/>
      <c r="L71" s="35"/>
      <c r="M71" s="68"/>
      <c r="N71" s="35"/>
      <c r="O71" s="35"/>
      <c r="P71" s="68"/>
    </row>
    <row r="72" spans="1:16" ht="15" customHeight="1" x14ac:dyDescent="0.2">
      <c r="A72" s="48"/>
      <c r="C72" s="23"/>
      <c r="D72" s="35"/>
      <c r="E72" s="55"/>
      <c r="F72" s="35"/>
      <c r="G72" s="68"/>
      <c r="H72" s="35"/>
      <c r="I72" s="35"/>
      <c r="J72" s="68"/>
      <c r="K72" s="35"/>
      <c r="L72" s="35"/>
      <c r="M72" s="68"/>
      <c r="N72" s="35"/>
      <c r="O72" s="35"/>
      <c r="P72" s="68"/>
    </row>
    <row r="73" spans="1:16" ht="15" customHeight="1" x14ac:dyDescent="0.2">
      <c r="A73" s="48"/>
      <c r="C73" s="23"/>
      <c r="D73" s="35"/>
      <c r="E73" s="55"/>
      <c r="F73" s="35"/>
      <c r="G73" s="68"/>
      <c r="H73" s="35"/>
      <c r="I73" s="35"/>
      <c r="J73" s="68"/>
      <c r="K73" s="35"/>
      <c r="L73" s="35"/>
      <c r="M73" s="68"/>
      <c r="N73" s="35"/>
      <c r="O73" s="35"/>
      <c r="P73" s="68"/>
    </row>
    <row r="74" spans="1:16" ht="15" customHeight="1" x14ac:dyDescent="0.2">
      <c r="A74" s="48"/>
      <c r="C74" s="23"/>
      <c r="D74" s="35"/>
      <c r="E74" s="55"/>
      <c r="F74" s="35"/>
      <c r="G74" s="68"/>
      <c r="H74" s="35"/>
      <c r="I74" s="35"/>
      <c r="J74" s="68"/>
      <c r="K74" s="35"/>
      <c r="L74" s="35"/>
      <c r="M74" s="68"/>
      <c r="N74" s="35"/>
      <c r="O74" s="35"/>
      <c r="P74" s="68"/>
    </row>
    <row r="75" spans="1:16" ht="15" customHeight="1" x14ac:dyDescent="0.2">
      <c r="A75" s="48"/>
      <c r="C75" s="23"/>
      <c r="D75" s="35"/>
      <c r="E75" s="55"/>
      <c r="F75" s="35"/>
      <c r="G75" s="68"/>
      <c r="H75" s="35"/>
      <c r="I75" s="35"/>
      <c r="J75" s="68"/>
      <c r="K75" s="35"/>
      <c r="L75" s="35"/>
      <c r="M75" s="68"/>
      <c r="N75" s="35"/>
      <c r="O75" s="35"/>
      <c r="P75" s="68"/>
    </row>
    <row r="76" spans="1:16" ht="15" customHeight="1" x14ac:dyDescent="0.2">
      <c r="A76" s="48"/>
      <c r="C76" s="23"/>
      <c r="D76" s="35"/>
      <c r="E76" s="55"/>
      <c r="F76" s="35"/>
      <c r="G76" s="68"/>
      <c r="H76" s="35"/>
      <c r="I76" s="35"/>
      <c r="J76" s="68"/>
      <c r="K76" s="35"/>
      <c r="L76" s="35"/>
      <c r="M76" s="68"/>
      <c r="N76" s="35"/>
      <c r="O76" s="35"/>
      <c r="P76" s="68"/>
    </row>
    <row r="77" spans="1:16" ht="15" customHeight="1" x14ac:dyDescent="0.2">
      <c r="A77" s="48"/>
      <c r="C77" s="23"/>
      <c r="D77" s="35"/>
      <c r="E77" s="55"/>
      <c r="F77" s="35"/>
      <c r="G77" s="68"/>
      <c r="H77" s="35"/>
      <c r="I77" s="35"/>
      <c r="J77" s="68"/>
      <c r="K77" s="35"/>
      <c r="L77" s="35"/>
      <c r="M77" s="68"/>
      <c r="N77" s="35"/>
      <c r="O77" s="35"/>
      <c r="P77" s="68"/>
    </row>
    <row r="78" spans="1:16" ht="15" customHeight="1" x14ac:dyDescent="0.2">
      <c r="A78" s="48"/>
      <c r="C78" s="23"/>
      <c r="D78" s="35"/>
      <c r="E78" s="55"/>
      <c r="F78" s="35"/>
      <c r="G78" s="68"/>
      <c r="H78" s="35"/>
      <c r="I78" s="35"/>
      <c r="J78" s="68"/>
      <c r="K78" s="35"/>
      <c r="L78" s="35"/>
      <c r="M78" s="68"/>
      <c r="N78" s="35"/>
      <c r="O78" s="35"/>
      <c r="P78" s="68"/>
    </row>
    <row r="79" spans="1:16" ht="15" customHeight="1" x14ac:dyDescent="0.2">
      <c r="A79" s="48"/>
      <c r="C79" s="23"/>
      <c r="D79" s="35"/>
      <c r="E79" s="55"/>
      <c r="F79" s="35"/>
      <c r="G79" s="68"/>
      <c r="H79" s="35"/>
      <c r="I79" s="35"/>
      <c r="J79" s="68"/>
      <c r="K79" s="35"/>
      <c r="L79" s="35"/>
      <c r="M79" s="68"/>
      <c r="N79" s="35"/>
      <c r="O79" s="35"/>
      <c r="P79" s="68"/>
    </row>
    <row r="80" spans="1:16" ht="15" customHeight="1" x14ac:dyDescent="0.2">
      <c r="A80" s="48"/>
      <c r="C80" s="23"/>
      <c r="D80" s="35"/>
      <c r="E80" s="55"/>
      <c r="F80" s="35"/>
      <c r="G80" s="68"/>
      <c r="H80" s="35"/>
      <c r="I80" s="35"/>
      <c r="J80" s="68"/>
      <c r="K80" s="35"/>
      <c r="L80" s="35"/>
      <c r="M80" s="68"/>
      <c r="N80" s="35"/>
      <c r="O80" s="35"/>
      <c r="P80" s="68"/>
    </row>
    <row r="81" spans="1:16" ht="15" customHeight="1" x14ac:dyDescent="0.2">
      <c r="A81" s="48"/>
      <c r="C81" s="23"/>
      <c r="D81" s="35"/>
      <c r="E81" s="55"/>
      <c r="F81" s="35"/>
      <c r="G81" s="68"/>
      <c r="H81" s="35"/>
      <c r="I81" s="35"/>
      <c r="J81" s="68"/>
      <c r="K81" s="35"/>
      <c r="L81" s="35"/>
      <c r="M81" s="68"/>
      <c r="N81" s="35"/>
      <c r="O81" s="35"/>
      <c r="P81" s="68"/>
    </row>
    <row r="82" spans="1:16" ht="15" customHeight="1" x14ac:dyDescent="0.2">
      <c r="A82" s="48"/>
      <c r="C82" s="23"/>
      <c r="D82" s="35"/>
      <c r="E82" s="55"/>
      <c r="F82" s="35"/>
      <c r="G82" s="68"/>
      <c r="H82" s="35"/>
      <c r="I82" s="35"/>
      <c r="J82" s="68"/>
      <c r="K82" s="35"/>
      <c r="L82" s="35"/>
      <c r="M82" s="68"/>
      <c r="N82" s="35"/>
      <c r="O82" s="35"/>
      <c r="P82" s="68"/>
    </row>
    <row r="83" spans="1:16" ht="15" customHeight="1" x14ac:dyDescent="0.2">
      <c r="A83" s="48"/>
      <c r="C83" s="23"/>
      <c r="D83" s="35"/>
      <c r="E83" s="55"/>
      <c r="F83" s="35"/>
      <c r="G83" s="68"/>
      <c r="H83" s="35"/>
      <c r="I83" s="35"/>
      <c r="J83" s="68"/>
      <c r="K83" s="35"/>
      <c r="L83" s="35"/>
      <c r="M83" s="68"/>
      <c r="N83" s="35"/>
      <c r="O83" s="35"/>
      <c r="P83" s="68"/>
    </row>
    <row r="84" spans="1:16" ht="15" customHeight="1" x14ac:dyDescent="0.2">
      <c r="A84" s="48"/>
      <c r="C84" s="23"/>
      <c r="D84" s="35"/>
      <c r="E84" s="55"/>
      <c r="F84" s="35"/>
      <c r="G84" s="68"/>
      <c r="H84" s="35"/>
      <c r="I84" s="35"/>
      <c r="J84" s="68"/>
      <c r="K84" s="35"/>
      <c r="L84" s="35"/>
      <c r="M84" s="68"/>
      <c r="N84" s="35"/>
      <c r="O84" s="35"/>
      <c r="P84" s="68"/>
    </row>
    <row r="85" spans="1:16" ht="15" customHeight="1" x14ac:dyDescent="0.2">
      <c r="A85" s="48"/>
      <c r="C85" s="23"/>
      <c r="D85" s="35"/>
      <c r="E85" s="55"/>
      <c r="F85" s="35"/>
      <c r="G85" s="68"/>
      <c r="H85" s="35"/>
      <c r="I85" s="35"/>
      <c r="J85" s="68"/>
      <c r="K85" s="35"/>
      <c r="L85" s="35"/>
      <c r="M85" s="68"/>
      <c r="N85" s="35"/>
      <c r="O85" s="35"/>
      <c r="P85" s="68"/>
    </row>
    <row r="86" spans="1:16" ht="15" customHeight="1" x14ac:dyDescent="0.2">
      <c r="A86" s="48"/>
      <c r="C86" s="23"/>
      <c r="D86" s="35"/>
      <c r="E86" s="55"/>
      <c r="F86" s="35"/>
      <c r="G86" s="68"/>
      <c r="H86" s="35"/>
      <c r="I86" s="35"/>
      <c r="J86" s="68"/>
      <c r="K86" s="35"/>
      <c r="L86" s="35"/>
      <c r="M86" s="68"/>
      <c r="N86" s="35"/>
      <c r="O86" s="35"/>
      <c r="P86" s="68"/>
    </row>
    <row r="87" spans="1:16" ht="15" customHeight="1" x14ac:dyDescent="0.2">
      <c r="A87" s="48"/>
      <c r="C87" s="23"/>
      <c r="D87" s="35"/>
      <c r="E87" s="55"/>
      <c r="F87" s="35"/>
      <c r="G87" s="68"/>
      <c r="H87" s="35"/>
      <c r="I87" s="35"/>
      <c r="J87" s="68"/>
      <c r="K87" s="35"/>
      <c r="L87" s="35"/>
      <c r="M87" s="68"/>
      <c r="N87" s="35"/>
      <c r="O87" s="35"/>
      <c r="P87" s="68"/>
    </row>
    <row r="88" spans="1:16" ht="15" customHeight="1" x14ac:dyDescent="0.2">
      <c r="A88" s="48"/>
      <c r="C88" s="23"/>
      <c r="D88" s="35"/>
      <c r="E88" s="55"/>
      <c r="F88" s="35"/>
      <c r="G88" s="68"/>
      <c r="H88" s="35"/>
      <c r="I88" s="35"/>
      <c r="J88" s="68"/>
      <c r="K88" s="35"/>
      <c r="L88" s="35"/>
      <c r="M88" s="68"/>
      <c r="N88" s="35"/>
      <c r="O88" s="35"/>
      <c r="P88" s="68"/>
    </row>
    <row r="89" spans="1:16" ht="15" customHeight="1" x14ac:dyDescent="0.2">
      <c r="A89" s="48"/>
      <c r="C89" s="23"/>
      <c r="D89" s="35"/>
      <c r="E89" s="55"/>
      <c r="F89" s="35"/>
      <c r="G89" s="68"/>
      <c r="H89" s="35"/>
      <c r="I89" s="35"/>
      <c r="J89" s="68"/>
      <c r="K89" s="35"/>
      <c r="L89" s="35"/>
      <c r="M89" s="68"/>
      <c r="N89" s="35"/>
      <c r="O89" s="35"/>
      <c r="P89" s="68"/>
    </row>
    <row r="90" spans="1:16" ht="15" customHeight="1" x14ac:dyDescent="0.2">
      <c r="A90" s="48"/>
      <c r="C90" s="23"/>
      <c r="D90" s="35"/>
      <c r="E90" s="55"/>
      <c r="F90" s="35"/>
      <c r="G90" s="68"/>
      <c r="H90" s="35"/>
      <c r="I90" s="35"/>
      <c r="J90" s="68"/>
      <c r="K90" s="35"/>
      <c r="L90" s="35"/>
      <c r="M90" s="68"/>
      <c r="N90" s="35"/>
      <c r="O90" s="35"/>
      <c r="P90" s="68"/>
    </row>
    <row r="91" spans="1:16" ht="15" customHeight="1" x14ac:dyDescent="0.2">
      <c r="A91" s="48"/>
      <c r="C91" s="23"/>
      <c r="D91" s="35"/>
      <c r="E91" s="55"/>
      <c r="F91" s="35"/>
      <c r="G91" s="68"/>
      <c r="H91" s="35"/>
      <c r="I91" s="35"/>
      <c r="J91" s="68"/>
      <c r="K91" s="35"/>
      <c r="L91" s="35"/>
      <c r="M91" s="68"/>
      <c r="N91" s="35"/>
      <c r="O91" s="35"/>
      <c r="P91" s="68"/>
    </row>
    <row r="92" spans="1:16" ht="15" customHeight="1" x14ac:dyDescent="0.2">
      <c r="A92" s="48"/>
      <c r="C92" s="23"/>
      <c r="D92" s="35"/>
      <c r="E92" s="55"/>
      <c r="F92" s="35"/>
      <c r="G92" s="68"/>
      <c r="H92" s="35"/>
      <c r="I92" s="35"/>
      <c r="J92" s="68"/>
      <c r="K92" s="35"/>
      <c r="L92" s="35"/>
      <c r="M92" s="68"/>
      <c r="N92" s="35"/>
      <c r="O92" s="35"/>
      <c r="P92" s="68"/>
    </row>
    <row r="93" spans="1:16" ht="15" customHeight="1" x14ac:dyDescent="0.2">
      <c r="A93" s="48"/>
      <c r="C93" s="23"/>
      <c r="D93" s="35"/>
      <c r="E93" s="55"/>
      <c r="F93" s="35"/>
      <c r="G93" s="68"/>
      <c r="H93" s="35"/>
      <c r="I93" s="35"/>
      <c r="J93" s="68"/>
      <c r="K93" s="35"/>
      <c r="L93" s="35"/>
      <c r="M93" s="68"/>
      <c r="N93" s="35"/>
      <c r="O93" s="35"/>
      <c r="P93" s="68"/>
    </row>
    <row r="94" spans="1:16" ht="15" customHeight="1" x14ac:dyDescent="0.2">
      <c r="A94" s="48"/>
      <c r="C94" s="23"/>
      <c r="D94" s="35"/>
      <c r="E94" s="55"/>
      <c r="F94" s="35"/>
      <c r="G94" s="68"/>
      <c r="H94" s="35"/>
      <c r="I94" s="35"/>
      <c r="J94" s="68"/>
      <c r="K94" s="35"/>
      <c r="L94" s="35"/>
      <c r="M94" s="68"/>
      <c r="N94" s="35"/>
      <c r="O94" s="35"/>
      <c r="P94" s="68"/>
    </row>
    <row r="95" spans="1:16" ht="15" customHeight="1" x14ac:dyDescent="0.2">
      <c r="A95" s="48"/>
      <c r="C95" s="23"/>
      <c r="D95" s="35"/>
      <c r="E95" s="55"/>
      <c r="F95" s="35"/>
      <c r="G95" s="68"/>
      <c r="H95" s="35"/>
      <c r="I95" s="35"/>
      <c r="J95" s="68"/>
      <c r="K95" s="35"/>
      <c r="L95" s="35"/>
      <c r="M95" s="68"/>
      <c r="N95" s="35"/>
      <c r="O95" s="35"/>
      <c r="P95" s="68"/>
    </row>
  </sheetData>
  <mergeCells count="19">
    <mergeCell ref="A2:P2"/>
    <mergeCell ref="A3:P3"/>
    <mergeCell ref="A6:A7"/>
    <mergeCell ref="B6:B7"/>
    <mergeCell ref="C6:C7"/>
    <mergeCell ref="D6:G6"/>
    <mergeCell ref="H6:J6"/>
    <mergeCell ref="K6:M6"/>
    <mergeCell ref="N6:P6"/>
    <mergeCell ref="A44:A55"/>
    <mergeCell ref="B44:B55"/>
    <mergeCell ref="A56:A67"/>
    <mergeCell ref="B56:B67"/>
    <mergeCell ref="A8:A19"/>
    <mergeCell ref="B8:B19"/>
    <mergeCell ref="A20:A31"/>
    <mergeCell ref="B20:B31"/>
    <mergeCell ref="A32:A43"/>
    <mergeCell ref="B32:B43"/>
  </mergeCells>
  <conditionalFormatting sqref="D8:D19">
    <cfRule type="cellIs" dxfId="190" priority="30" operator="notEqual">
      <formula>H8+K8+N8</formula>
    </cfRule>
  </conditionalFormatting>
  <conditionalFormatting sqref="D20:D30">
    <cfRule type="cellIs" dxfId="189" priority="29" operator="notEqual">
      <formula>H20+K20+N20</formula>
    </cfRule>
  </conditionalFormatting>
  <conditionalFormatting sqref="D32:D42">
    <cfRule type="cellIs" dxfId="188" priority="28" operator="notEqual">
      <formula>H32+K32+N32</formula>
    </cfRule>
  </conditionalFormatting>
  <conditionalFormatting sqref="D44:D54">
    <cfRule type="cellIs" dxfId="187" priority="27" operator="notEqual">
      <formula>H44+K44+N44</formula>
    </cfRule>
  </conditionalFormatting>
  <conditionalFormatting sqref="D56:D66">
    <cfRule type="cellIs" dxfId="186" priority="26" operator="notEqual">
      <formula>H56+K56+N56</formula>
    </cfRule>
  </conditionalFormatting>
  <conditionalFormatting sqref="D19">
    <cfRule type="cellIs" dxfId="185" priority="25" operator="notEqual">
      <formula>SUM(D8:D18)</formula>
    </cfRule>
  </conditionalFormatting>
  <conditionalFormatting sqref="D31">
    <cfRule type="cellIs" dxfId="184" priority="24" operator="notEqual">
      <formula>H31+K31+N31</formula>
    </cfRule>
  </conditionalFormatting>
  <conditionalFormatting sqref="D31">
    <cfRule type="cellIs" dxfId="183" priority="23" operator="notEqual">
      <formula>SUM(D20:D30)</formula>
    </cfRule>
  </conditionalFormatting>
  <conditionalFormatting sqref="D43">
    <cfRule type="cellIs" dxfId="182" priority="22" operator="notEqual">
      <formula>H43+K43+N43</formula>
    </cfRule>
  </conditionalFormatting>
  <conditionalFormatting sqref="D43">
    <cfRule type="cellIs" dxfId="181" priority="21" operator="notEqual">
      <formula>SUM(D32:D42)</formula>
    </cfRule>
  </conditionalFormatting>
  <conditionalFormatting sqref="D55">
    <cfRule type="cellIs" dxfId="180" priority="20" operator="notEqual">
      <formula>H55+K55+N55</formula>
    </cfRule>
  </conditionalFormatting>
  <conditionalFormatting sqref="D55">
    <cfRule type="cellIs" dxfId="179" priority="19" operator="notEqual">
      <formula>SUM(D44:D54)</formula>
    </cfRule>
  </conditionalFormatting>
  <conditionalFormatting sqref="D67">
    <cfRule type="cellIs" dxfId="178" priority="18" operator="notEqual">
      <formula>H67+K67+N67</formula>
    </cfRule>
  </conditionalFormatting>
  <conditionalFormatting sqref="D67">
    <cfRule type="cellIs" dxfId="177" priority="17" operator="notEqual">
      <formula>SUM(D56:D66)</formula>
    </cfRule>
  </conditionalFormatting>
  <conditionalFormatting sqref="H19">
    <cfRule type="cellIs" dxfId="176" priority="16" operator="notEqual">
      <formula>SUM(H8:H18)</formula>
    </cfRule>
  </conditionalFormatting>
  <conditionalFormatting sqref="K19">
    <cfRule type="cellIs" dxfId="175" priority="15" operator="notEqual">
      <formula>SUM(K8:K18)</formula>
    </cfRule>
  </conditionalFormatting>
  <conditionalFormatting sqref="N19">
    <cfRule type="cellIs" dxfId="174" priority="14" operator="notEqual">
      <formula>SUM(N8:N18)</formula>
    </cfRule>
  </conditionalFormatting>
  <conditionalFormatting sqref="H31">
    <cfRule type="cellIs" dxfId="173" priority="13" operator="notEqual">
      <formula>SUM(H20:H30)</formula>
    </cfRule>
  </conditionalFormatting>
  <conditionalFormatting sqref="K31">
    <cfRule type="cellIs" dxfId="172" priority="12" operator="notEqual">
      <formula>SUM(K20:K30)</formula>
    </cfRule>
  </conditionalFormatting>
  <conditionalFormatting sqref="N31">
    <cfRule type="cellIs" dxfId="171" priority="11" operator="notEqual">
      <formula>SUM(N20:N30)</formula>
    </cfRule>
  </conditionalFormatting>
  <conditionalFormatting sqref="H43">
    <cfRule type="cellIs" dxfId="170" priority="10" operator="notEqual">
      <formula>SUM(H32:H42)</formula>
    </cfRule>
  </conditionalFormatting>
  <conditionalFormatting sqref="K43">
    <cfRule type="cellIs" dxfId="169" priority="9" operator="notEqual">
      <formula>SUM(K32:K42)</formula>
    </cfRule>
  </conditionalFormatting>
  <conditionalFormatting sqref="N43">
    <cfRule type="cellIs" dxfId="168" priority="8" operator="notEqual">
      <formula>SUM(N32:N42)</formula>
    </cfRule>
  </conditionalFormatting>
  <conditionalFormatting sqref="H55">
    <cfRule type="cellIs" dxfId="167" priority="7" operator="notEqual">
      <formula>SUM(H44:H54)</formula>
    </cfRule>
  </conditionalFormatting>
  <conditionalFormatting sqref="K55">
    <cfRule type="cellIs" dxfId="166" priority="6" operator="notEqual">
      <formula>SUM(K44:K54)</formula>
    </cfRule>
  </conditionalFormatting>
  <conditionalFormatting sqref="N55">
    <cfRule type="cellIs" dxfId="165" priority="5" operator="notEqual">
      <formula>SUM(N44:N54)</formula>
    </cfRule>
  </conditionalFormatting>
  <conditionalFormatting sqref="H67">
    <cfRule type="cellIs" dxfId="164" priority="4" operator="notEqual">
      <formula>SUM(H56:H66)</formula>
    </cfRule>
  </conditionalFormatting>
  <conditionalFormatting sqref="K67">
    <cfRule type="cellIs" dxfId="163" priority="3" operator="notEqual">
      <formula>SUM(K56:K66)</formula>
    </cfRule>
  </conditionalFormatting>
  <conditionalFormatting sqref="N67">
    <cfRule type="cellIs" dxfId="162" priority="2" operator="notEqual">
      <formula>SUM(N56:N66)</formula>
    </cfRule>
  </conditionalFormatting>
  <conditionalFormatting sqref="D32:D43">
    <cfRule type="cellIs" dxfId="161" priority="1" operator="notEqual">
      <formula>D20-D8</formula>
    </cfRule>
  </conditionalFormatting>
  <printOptions horizontalCentered="1"/>
  <pageMargins left="0.31496062992125984" right="0.31496062992125984" top="0.74803149606299213" bottom="0.74803149606299213" header="0.31496062992125984" footer="0.31496062992125984"/>
  <pageSetup scale="66" fitToHeight="0" orientation="landscape" r:id="rId1"/>
  <rowBreaks count="1" manualBreakCount="1">
    <brk id="43" max="15" man="1"/>
  </rowBreaks>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P95"/>
  <sheetViews>
    <sheetView zoomScaleNormal="100" workbookViewId="0">
      <pane xSplit="2" ySplit="7" topLeftCell="C8" activePane="bottomRight" state="frozen"/>
      <selection pane="topRight" activeCell="C1" sqref="C1"/>
      <selection pane="bottomLeft" activeCell="A9" sqref="A9"/>
      <selection pane="bottomRight" activeCell="C8" sqref="C8"/>
    </sheetView>
  </sheetViews>
  <sheetFormatPr baseColWidth="10" defaultColWidth="10.5" defaultRowHeight="15" customHeight="1" x14ac:dyDescent="0.2"/>
  <cols>
    <col min="1" max="1" width="5" style="3" customWidth="1"/>
    <col min="2" max="2" width="15.83203125" style="1" customWidth="1"/>
    <col min="3" max="3" width="15.6640625" style="80" customWidth="1"/>
    <col min="4" max="4" width="16.5" style="36" customWidth="1"/>
    <col min="5" max="5" width="12.33203125" style="49" customWidth="1"/>
    <col min="6" max="6" width="16.5" style="36" customWidth="1"/>
    <col min="7" max="7" width="16.5" style="62" customWidth="1"/>
    <col min="8" max="9" width="16.5" style="36" customWidth="1"/>
    <col min="10" max="10" width="16.5" style="62" customWidth="1"/>
    <col min="11" max="12" width="16.5" style="36" customWidth="1"/>
    <col min="13" max="13" width="16.5" style="62" customWidth="1"/>
    <col min="14" max="15" width="16.5" style="36" customWidth="1"/>
    <col min="16" max="16" width="16.5" style="62" customWidth="1"/>
    <col min="17" max="28" width="16.5" style="1" customWidth="1"/>
    <col min="29" max="16384" width="10.5" style="1"/>
  </cols>
  <sheetData>
    <row r="1" spans="1:16" ht="15" customHeight="1" x14ac:dyDescent="0.2">
      <c r="B1" s="42"/>
    </row>
    <row r="2" spans="1:16" ht="24.6" customHeight="1" x14ac:dyDescent="0.2">
      <c r="A2" s="116" t="s">
        <v>74</v>
      </c>
      <c r="B2" s="116"/>
      <c r="C2" s="116"/>
      <c r="D2" s="116"/>
      <c r="E2" s="116"/>
      <c r="F2" s="116"/>
      <c r="G2" s="116"/>
      <c r="H2" s="116"/>
      <c r="I2" s="116"/>
      <c r="J2" s="116"/>
      <c r="K2" s="116"/>
      <c r="L2" s="116"/>
      <c r="M2" s="116"/>
      <c r="N2" s="116"/>
      <c r="O2" s="116"/>
      <c r="P2" s="116"/>
    </row>
    <row r="3" spans="1:16" s="21" customFormat="1" ht="15" customHeight="1" x14ac:dyDescent="0.2">
      <c r="A3" s="117" t="str">
        <f>+Notas!C6</f>
        <v>FEBRERO 2024 Y FEBRERO 2025</v>
      </c>
      <c r="B3" s="117"/>
      <c r="C3" s="117"/>
      <c r="D3" s="117"/>
      <c r="E3" s="117"/>
      <c r="F3" s="117"/>
      <c r="G3" s="117"/>
      <c r="H3" s="117"/>
      <c r="I3" s="117"/>
      <c r="J3" s="117"/>
      <c r="K3" s="117"/>
      <c r="L3" s="117"/>
      <c r="M3" s="117"/>
      <c r="N3" s="117"/>
      <c r="O3" s="117"/>
      <c r="P3" s="117"/>
    </row>
    <row r="4" spans="1:16" ht="15" customHeight="1" x14ac:dyDescent="0.2">
      <c r="A4" s="34"/>
      <c r="B4" s="34"/>
      <c r="C4" s="40"/>
      <c r="D4" s="57"/>
      <c r="E4" s="50"/>
      <c r="F4" s="57"/>
      <c r="G4" s="63"/>
      <c r="H4" s="57"/>
      <c r="I4" s="57"/>
      <c r="J4" s="63"/>
      <c r="K4" s="57"/>
      <c r="L4" s="57"/>
      <c r="M4" s="63"/>
      <c r="N4" s="57"/>
      <c r="O4" s="57"/>
      <c r="P4" s="63"/>
    </row>
    <row r="5" spans="1:16" ht="15" customHeight="1" x14ac:dyDescent="0.2">
      <c r="A5" s="20"/>
      <c r="B5" s="20"/>
      <c r="C5" s="20"/>
      <c r="D5" s="58"/>
      <c r="E5" s="51"/>
      <c r="F5" s="58"/>
      <c r="G5" s="64"/>
      <c r="H5" s="58"/>
      <c r="I5" s="58"/>
      <c r="J5" s="64"/>
      <c r="K5" s="58"/>
      <c r="L5" s="58"/>
      <c r="M5" s="64"/>
      <c r="N5" s="58"/>
      <c r="O5" s="58"/>
      <c r="P5" s="64"/>
    </row>
    <row r="6" spans="1:16" ht="21.6" customHeight="1" x14ac:dyDescent="0.2">
      <c r="A6" s="118" t="s">
        <v>5</v>
      </c>
      <c r="B6" s="118" t="s">
        <v>35</v>
      </c>
      <c r="C6" s="120" t="s">
        <v>36</v>
      </c>
      <c r="D6" s="122" t="s">
        <v>37</v>
      </c>
      <c r="E6" s="122"/>
      <c r="F6" s="122"/>
      <c r="G6" s="122"/>
      <c r="H6" s="123" t="s">
        <v>42</v>
      </c>
      <c r="I6" s="122"/>
      <c r="J6" s="124"/>
      <c r="K6" s="122" t="s">
        <v>43</v>
      </c>
      <c r="L6" s="122"/>
      <c r="M6" s="122"/>
      <c r="N6" s="123" t="s">
        <v>44</v>
      </c>
      <c r="O6" s="122"/>
      <c r="P6" s="124"/>
    </row>
    <row r="7" spans="1:16" s="2" customFormat="1" ht="42" x14ac:dyDescent="0.2">
      <c r="A7" s="119"/>
      <c r="B7" s="119"/>
      <c r="C7" s="121"/>
      <c r="D7" s="71" t="s">
        <v>38</v>
      </c>
      <c r="E7" s="52" t="s">
        <v>39</v>
      </c>
      <c r="F7" s="59" t="s">
        <v>40</v>
      </c>
      <c r="G7" s="65" t="s">
        <v>41</v>
      </c>
      <c r="H7" s="72" t="s">
        <v>38</v>
      </c>
      <c r="I7" s="59" t="s">
        <v>40</v>
      </c>
      <c r="J7" s="73" t="s">
        <v>41</v>
      </c>
      <c r="K7" s="71" t="s">
        <v>38</v>
      </c>
      <c r="L7" s="59" t="s">
        <v>40</v>
      </c>
      <c r="M7" s="65" t="s">
        <v>41</v>
      </c>
      <c r="N7" s="72" t="s">
        <v>38</v>
      </c>
      <c r="O7" s="59" t="s">
        <v>40</v>
      </c>
      <c r="P7" s="73" t="s">
        <v>41</v>
      </c>
    </row>
    <row r="8" spans="1:16" ht="15" customHeight="1" x14ac:dyDescent="0.2">
      <c r="A8" s="110">
        <v>1</v>
      </c>
      <c r="B8" s="113" t="s">
        <v>45</v>
      </c>
      <c r="C8" s="84" t="s">
        <v>46</v>
      </c>
      <c r="D8" s="44">
        <v>1</v>
      </c>
      <c r="E8" s="53">
        <v>0.33333299999999999</v>
      </c>
      <c r="F8" s="44">
        <v>21737.812353000001</v>
      </c>
      <c r="G8" s="66">
        <v>1</v>
      </c>
      <c r="H8" s="43">
        <v>0</v>
      </c>
      <c r="I8" s="44">
        <v>0</v>
      </c>
      <c r="J8" s="74">
        <v>0</v>
      </c>
      <c r="K8" s="44">
        <v>1</v>
      </c>
      <c r="L8" s="44">
        <v>21737.812353000001</v>
      </c>
      <c r="M8" s="66">
        <v>1</v>
      </c>
      <c r="N8" s="43">
        <v>0</v>
      </c>
      <c r="O8" s="44">
        <v>0</v>
      </c>
      <c r="P8" s="74">
        <v>0</v>
      </c>
    </row>
    <row r="9" spans="1:16" ht="15" customHeight="1" x14ac:dyDescent="0.2">
      <c r="A9" s="111"/>
      <c r="B9" s="114"/>
      <c r="C9" s="84" t="s">
        <v>47</v>
      </c>
      <c r="D9" s="44">
        <v>2</v>
      </c>
      <c r="E9" s="53">
        <v>0.28571400000000002</v>
      </c>
      <c r="F9" s="44">
        <v>186582.191165</v>
      </c>
      <c r="G9" s="66">
        <v>0.5</v>
      </c>
      <c r="H9" s="43">
        <v>1</v>
      </c>
      <c r="I9" s="44">
        <v>258138.09265100001</v>
      </c>
      <c r="J9" s="74">
        <v>1</v>
      </c>
      <c r="K9" s="44">
        <v>1</v>
      </c>
      <c r="L9" s="44">
        <v>115026.28967899999</v>
      </c>
      <c r="M9" s="66">
        <v>0</v>
      </c>
      <c r="N9" s="43">
        <v>0</v>
      </c>
      <c r="O9" s="44">
        <v>0</v>
      </c>
      <c r="P9" s="74">
        <v>0</v>
      </c>
    </row>
    <row r="10" spans="1:16" ht="15" customHeight="1" x14ac:dyDescent="0.2">
      <c r="A10" s="111"/>
      <c r="B10" s="114"/>
      <c r="C10" s="84" t="s">
        <v>48</v>
      </c>
      <c r="D10" s="44">
        <v>27</v>
      </c>
      <c r="E10" s="53">
        <v>0.32530100000000001</v>
      </c>
      <c r="F10" s="44">
        <v>121495.826818</v>
      </c>
      <c r="G10" s="66">
        <v>0</v>
      </c>
      <c r="H10" s="43">
        <v>11</v>
      </c>
      <c r="I10" s="44">
        <v>133902.20491900001</v>
      </c>
      <c r="J10" s="74">
        <v>0</v>
      </c>
      <c r="K10" s="44">
        <v>16</v>
      </c>
      <c r="L10" s="44">
        <v>112966.441874</v>
      </c>
      <c r="M10" s="66">
        <v>0</v>
      </c>
      <c r="N10" s="43">
        <v>0</v>
      </c>
      <c r="O10" s="44">
        <v>0</v>
      </c>
      <c r="P10" s="74">
        <v>0</v>
      </c>
    </row>
    <row r="11" spans="1:16" ht="15" customHeight="1" x14ac:dyDescent="0.2">
      <c r="A11" s="111"/>
      <c r="B11" s="114"/>
      <c r="C11" s="84" t="s">
        <v>49</v>
      </c>
      <c r="D11" s="44">
        <v>86</v>
      </c>
      <c r="E11" s="53">
        <v>0.24362600000000001</v>
      </c>
      <c r="F11" s="44">
        <v>133995.83775499999</v>
      </c>
      <c r="G11" s="66">
        <v>0.23255799999999999</v>
      </c>
      <c r="H11" s="43">
        <v>40</v>
      </c>
      <c r="I11" s="44">
        <v>143591.57228299999</v>
      </c>
      <c r="J11" s="74">
        <v>0.22500000000000001</v>
      </c>
      <c r="K11" s="44">
        <v>46</v>
      </c>
      <c r="L11" s="44">
        <v>125651.720774</v>
      </c>
      <c r="M11" s="66">
        <v>0.23913000000000001</v>
      </c>
      <c r="N11" s="43">
        <v>0</v>
      </c>
      <c r="O11" s="44">
        <v>0</v>
      </c>
      <c r="P11" s="74">
        <v>0</v>
      </c>
    </row>
    <row r="12" spans="1:16" ht="15" customHeight="1" x14ac:dyDescent="0.2">
      <c r="A12" s="111"/>
      <c r="B12" s="114"/>
      <c r="C12" s="84" t="s">
        <v>50</v>
      </c>
      <c r="D12" s="44">
        <v>87</v>
      </c>
      <c r="E12" s="53">
        <v>0.143564</v>
      </c>
      <c r="F12" s="44">
        <v>154941.36248700001</v>
      </c>
      <c r="G12" s="66">
        <v>0.40229900000000002</v>
      </c>
      <c r="H12" s="43">
        <v>37</v>
      </c>
      <c r="I12" s="44">
        <v>171985.28408000001</v>
      </c>
      <c r="J12" s="74">
        <v>0.37837799999999999</v>
      </c>
      <c r="K12" s="44">
        <v>50</v>
      </c>
      <c r="L12" s="44">
        <v>142328.86050800001</v>
      </c>
      <c r="M12" s="66">
        <v>0.42</v>
      </c>
      <c r="N12" s="43">
        <v>0</v>
      </c>
      <c r="O12" s="44">
        <v>0</v>
      </c>
      <c r="P12" s="74">
        <v>0</v>
      </c>
    </row>
    <row r="13" spans="1:16" ht="15" customHeight="1" x14ac:dyDescent="0.2">
      <c r="A13" s="111"/>
      <c r="B13" s="114"/>
      <c r="C13" s="84" t="s">
        <v>51</v>
      </c>
      <c r="D13" s="44">
        <v>77</v>
      </c>
      <c r="E13" s="53">
        <v>0.11755699999999999</v>
      </c>
      <c r="F13" s="44">
        <v>188218.091396</v>
      </c>
      <c r="G13" s="66">
        <v>0.64935100000000001</v>
      </c>
      <c r="H13" s="43">
        <v>32</v>
      </c>
      <c r="I13" s="44">
        <v>209568.55183499999</v>
      </c>
      <c r="J13" s="74">
        <v>0.65625</v>
      </c>
      <c r="K13" s="44">
        <v>45</v>
      </c>
      <c r="L13" s="44">
        <v>173035.54175100001</v>
      </c>
      <c r="M13" s="66">
        <v>0.64444400000000002</v>
      </c>
      <c r="N13" s="43">
        <v>0</v>
      </c>
      <c r="O13" s="44">
        <v>0</v>
      </c>
      <c r="P13" s="74">
        <v>0</v>
      </c>
    </row>
    <row r="14" spans="1:16" s="3" customFormat="1" ht="15" customHeight="1" x14ac:dyDescent="0.2">
      <c r="A14" s="111"/>
      <c r="B14" s="114"/>
      <c r="C14" s="84" t="s">
        <v>52</v>
      </c>
      <c r="D14" s="35">
        <v>64</v>
      </c>
      <c r="E14" s="55">
        <v>9.5665E-2</v>
      </c>
      <c r="F14" s="35">
        <v>186925.06821100001</v>
      </c>
      <c r="G14" s="68">
        <v>0.65625</v>
      </c>
      <c r="H14" s="43">
        <v>23</v>
      </c>
      <c r="I14" s="44">
        <v>211792.35798999999</v>
      </c>
      <c r="J14" s="74">
        <v>0.60869600000000001</v>
      </c>
      <c r="K14" s="35">
        <v>41</v>
      </c>
      <c r="L14" s="35">
        <v>172975.125164</v>
      </c>
      <c r="M14" s="68">
        <v>0.68292699999999995</v>
      </c>
      <c r="N14" s="43">
        <v>0</v>
      </c>
      <c r="O14" s="44">
        <v>0</v>
      </c>
      <c r="P14" s="74">
        <v>0</v>
      </c>
    </row>
    <row r="15" spans="1:16" ht="15" customHeight="1" x14ac:dyDescent="0.2">
      <c r="A15" s="111"/>
      <c r="B15" s="114"/>
      <c r="C15" s="84" t="s">
        <v>53</v>
      </c>
      <c r="D15" s="44">
        <v>46</v>
      </c>
      <c r="E15" s="53">
        <v>7.8902E-2</v>
      </c>
      <c r="F15" s="44">
        <v>192499.38243999999</v>
      </c>
      <c r="G15" s="66">
        <v>0.80434799999999995</v>
      </c>
      <c r="H15" s="43">
        <v>20</v>
      </c>
      <c r="I15" s="44">
        <v>199298.90564899999</v>
      </c>
      <c r="J15" s="74">
        <v>0.65</v>
      </c>
      <c r="K15" s="44">
        <v>26</v>
      </c>
      <c r="L15" s="44">
        <v>187268.979972</v>
      </c>
      <c r="M15" s="66">
        <v>0.92307700000000004</v>
      </c>
      <c r="N15" s="43">
        <v>0</v>
      </c>
      <c r="O15" s="44">
        <v>0</v>
      </c>
      <c r="P15" s="74">
        <v>0</v>
      </c>
    </row>
    <row r="16" spans="1:16" ht="15" customHeight="1" x14ac:dyDescent="0.2">
      <c r="A16" s="111"/>
      <c r="B16" s="114"/>
      <c r="C16" s="84" t="s">
        <v>54</v>
      </c>
      <c r="D16" s="44">
        <v>41</v>
      </c>
      <c r="E16" s="53">
        <v>0.10199</v>
      </c>
      <c r="F16" s="44">
        <v>191014.96319499999</v>
      </c>
      <c r="G16" s="66">
        <v>0.58536600000000005</v>
      </c>
      <c r="H16" s="43">
        <v>18</v>
      </c>
      <c r="I16" s="44">
        <v>196202.18901500001</v>
      </c>
      <c r="J16" s="74">
        <v>0.16666700000000001</v>
      </c>
      <c r="K16" s="44">
        <v>23</v>
      </c>
      <c r="L16" s="44">
        <v>186955.39516300001</v>
      </c>
      <c r="M16" s="66">
        <v>0.91304300000000005</v>
      </c>
      <c r="N16" s="43">
        <v>0</v>
      </c>
      <c r="O16" s="44">
        <v>0</v>
      </c>
      <c r="P16" s="74">
        <v>0</v>
      </c>
    </row>
    <row r="17" spans="1:16" ht="15" customHeight="1" x14ac:dyDescent="0.2">
      <c r="A17" s="111"/>
      <c r="B17" s="114"/>
      <c r="C17" s="84" t="s">
        <v>55</v>
      </c>
      <c r="D17" s="44">
        <v>40</v>
      </c>
      <c r="E17" s="53">
        <v>0.12861700000000001</v>
      </c>
      <c r="F17" s="44">
        <v>223990.60874699999</v>
      </c>
      <c r="G17" s="66">
        <v>0.5</v>
      </c>
      <c r="H17" s="43">
        <v>20</v>
      </c>
      <c r="I17" s="44">
        <v>246481.24837799999</v>
      </c>
      <c r="J17" s="74">
        <v>0.25</v>
      </c>
      <c r="K17" s="44">
        <v>20</v>
      </c>
      <c r="L17" s="44">
        <v>201499.96911599999</v>
      </c>
      <c r="M17" s="66">
        <v>0.75</v>
      </c>
      <c r="N17" s="43">
        <v>0</v>
      </c>
      <c r="O17" s="44">
        <v>0</v>
      </c>
      <c r="P17" s="74">
        <v>0</v>
      </c>
    </row>
    <row r="18" spans="1:16" s="3" customFormat="1" ht="15" customHeight="1" x14ac:dyDescent="0.2">
      <c r="A18" s="111"/>
      <c r="B18" s="114"/>
      <c r="C18" s="84" t="s">
        <v>56</v>
      </c>
      <c r="D18" s="35">
        <v>46</v>
      </c>
      <c r="E18" s="55">
        <v>0.120735</v>
      </c>
      <c r="F18" s="35">
        <v>252966.76295199999</v>
      </c>
      <c r="G18" s="68">
        <v>0.43478299999999998</v>
      </c>
      <c r="H18" s="43">
        <v>16</v>
      </c>
      <c r="I18" s="44">
        <v>199544.52428700001</v>
      </c>
      <c r="J18" s="74">
        <v>6.25E-2</v>
      </c>
      <c r="K18" s="35">
        <v>30</v>
      </c>
      <c r="L18" s="35">
        <v>281458.62357300002</v>
      </c>
      <c r="M18" s="68">
        <v>0.63333300000000003</v>
      </c>
      <c r="N18" s="43">
        <v>0</v>
      </c>
      <c r="O18" s="44">
        <v>0</v>
      </c>
      <c r="P18" s="74">
        <v>0</v>
      </c>
    </row>
    <row r="19" spans="1:16" s="3" customFormat="1" ht="15" customHeight="1" x14ac:dyDescent="0.2">
      <c r="A19" s="112"/>
      <c r="B19" s="115"/>
      <c r="C19" s="85" t="s">
        <v>9</v>
      </c>
      <c r="D19" s="46">
        <v>517</v>
      </c>
      <c r="E19" s="54">
        <v>0.12756000000000001</v>
      </c>
      <c r="F19" s="46">
        <v>178757.26892500001</v>
      </c>
      <c r="G19" s="67">
        <v>0.48355900000000002</v>
      </c>
      <c r="H19" s="87">
        <v>218</v>
      </c>
      <c r="I19" s="46">
        <v>188328.22712299999</v>
      </c>
      <c r="J19" s="75">
        <v>0.37156</v>
      </c>
      <c r="K19" s="46">
        <v>299</v>
      </c>
      <c r="L19" s="46">
        <v>171779.11211099999</v>
      </c>
      <c r="M19" s="67">
        <v>0.56521699999999997</v>
      </c>
      <c r="N19" s="87">
        <v>0</v>
      </c>
      <c r="O19" s="46">
        <v>0</v>
      </c>
      <c r="P19" s="75">
        <v>0</v>
      </c>
    </row>
    <row r="20" spans="1:16" ht="15" customHeight="1" x14ac:dyDescent="0.2">
      <c r="A20" s="110">
        <v>2</v>
      </c>
      <c r="B20" s="113" t="s">
        <v>57</v>
      </c>
      <c r="C20" s="84" t="s">
        <v>46</v>
      </c>
      <c r="D20" s="44">
        <v>3</v>
      </c>
      <c r="E20" s="53">
        <v>1</v>
      </c>
      <c r="F20" s="44">
        <v>90075.333333000002</v>
      </c>
      <c r="G20" s="66">
        <v>0</v>
      </c>
      <c r="H20" s="43">
        <v>2</v>
      </c>
      <c r="I20" s="44">
        <v>120911</v>
      </c>
      <c r="J20" s="74">
        <v>0</v>
      </c>
      <c r="K20" s="44">
        <v>1</v>
      </c>
      <c r="L20" s="44">
        <v>28404</v>
      </c>
      <c r="M20" s="66">
        <v>0</v>
      </c>
      <c r="N20" s="43">
        <v>0</v>
      </c>
      <c r="O20" s="44">
        <v>0</v>
      </c>
      <c r="P20" s="74">
        <v>0</v>
      </c>
    </row>
    <row r="21" spans="1:16" ht="15" customHeight="1" x14ac:dyDescent="0.2">
      <c r="A21" s="111"/>
      <c r="B21" s="114"/>
      <c r="C21" s="84" t="s">
        <v>47</v>
      </c>
      <c r="D21" s="44">
        <v>3</v>
      </c>
      <c r="E21" s="53">
        <v>0.42857099999999998</v>
      </c>
      <c r="F21" s="44">
        <v>151017</v>
      </c>
      <c r="G21" s="66">
        <v>0</v>
      </c>
      <c r="H21" s="43">
        <v>0</v>
      </c>
      <c r="I21" s="44">
        <v>0</v>
      </c>
      <c r="J21" s="74">
        <v>0</v>
      </c>
      <c r="K21" s="44">
        <v>3</v>
      </c>
      <c r="L21" s="44">
        <v>151017</v>
      </c>
      <c r="M21" s="66">
        <v>0</v>
      </c>
      <c r="N21" s="43">
        <v>0</v>
      </c>
      <c r="O21" s="44">
        <v>0</v>
      </c>
      <c r="P21" s="74">
        <v>0</v>
      </c>
    </row>
    <row r="22" spans="1:16" ht="15" customHeight="1" x14ac:dyDescent="0.2">
      <c r="A22" s="111"/>
      <c r="B22" s="114"/>
      <c r="C22" s="84" t="s">
        <v>48</v>
      </c>
      <c r="D22" s="44">
        <v>20</v>
      </c>
      <c r="E22" s="53">
        <v>0.24096400000000001</v>
      </c>
      <c r="F22" s="44">
        <v>171921.85</v>
      </c>
      <c r="G22" s="66">
        <v>0.15</v>
      </c>
      <c r="H22" s="43">
        <v>7</v>
      </c>
      <c r="I22" s="44">
        <v>162876</v>
      </c>
      <c r="J22" s="74">
        <v>0.28571400000000002</v>
      </c>
      <c r="K22" s="44">
        <v>13</v>
      </c>
      <c r="L22" s="44">
        <v>176792.692308</v>
      </c>
      <c r="M22" s="66">
        <v>7.6923000000000005E-2</v>
      </c>
      <c r="N22" s="43">
        <v>0</v>
      </c>
      <c r="O22" s="44">
        <v>0</v>
      </c>
      <c r="P22" s="74">
        <v>0</v>
      </c>
    </row>
    <row r="23" spans="1:16" ht="15" customHeight="1" x14ac:dyDescent="0.2">
      <c r="A23" s="111"/>
      <c r="B23" s="114"/>
      <c r="C23" s="84" t="s">
        <v>49</v>
      </c>
      <c r="D23" s="44">
        <v>14</v>
      </c>
      <c r="E23" s="53">
        <v>3.9660000000000001E-2</v>
      </c>
      <c r="F23" s="44">
        <v>200555.714286</v>
      </c>
      <c r="G23" s="66">
        <v>0.28571400000000002</v>
      </c>
      <c r="H23" s="43">
        <v>8</v>
      </c>
      <c r="I23" s="44">
        <v>199886.875</v>
      </c>
      <c r="J23" s="74">
        <v>0.25</v>
      </c>
      <c r="K23" s="44">
        <v>6</v>
      </c>
      <c r="L23" s="44">
        <v>201447.5</v>
      </c>
      <c r="M23" s="66">
        <v>0.33333299999999999</v>
      </c>
      <c r="N23" s="43">
        <v>0</v>
      </c>
      <c r="O23" s="44">
        <v>0</v>
      </c>
      <c r="P23" s="74">
        <v>0</v>
      </c>
    </row>
    <row r="24" spans="1:16" ht="15" customHeight="1" x14ac:dyDescent="0.2">
      <c r="A24" s="111"/>
      <c r="B24" s="114"/>
      <c r="C24" s="84" t="s">
        <v>50</v>
      </c>
      <c r="D24" s="44">
        <v>18</v>
      </c>
      <c r="E24" s="53">
        <v>2.9703E-2</v>
      </c>
      <c r="F24" s="44">
        <v>193952.05555600001</v>
      </c>
      <c r="G24" s="66">
        <v>0.33333299999999999</v>
      </c>
      <c r="H24" s="43">
        <v>8</v>
      </c>
      <c r="I24" s="44">
        <v>204847.875</v>
      </c>
      <c r="J24" s="74">
        <v>0.5</v>
      </c>
      <c r="K24" s="44">
        <v>10</v>
      </c>
      <c r="L24" s="44">
        <v>185235.4</v>
      </c>
      <c r="M24" s="66">
        <v>0.2</v>
      </c>
      <c r="N24" s="43">
        <v>0</v>
      </c>
      <c r="O24" s="44">
        <v>0</v>
      </c>
      <c r="P24" s="74">
        <v>0</v>
      </c>
    </row>
    <row r="25" spans="1:16" ht="15" customHeight="1" x14ac:dyDescent="0.2">
      <c r="A25" s="111"/>
      <c r="B25" s="114"/>
      <c r="C25" s="84" t="s">
        <v>51</v>
      </c>
      <c r="D25" s="44">
        <v>8</v>
      </c>
      <c r="E25" s="53">
        <v>1.2213999999999999E-2</v>
      </c>
      <c r="F25" s="44">
        <v>265960.5</v>
      </c>
      <c r="G25" s="66">
        <v>1.25</v>
      </c>
      <c r="H25" s="43">
        <v>2</v>
      </c>
      <c r="I25" s="44">
        <v>265849.5</v>
      </c>
      <c r="J25" s="74">
        <v>1</v>
      </c>
      <c r="K25" s="44">
        <v>6</v>
      </c>
      <c r="L25" s="44">
        <v>265997.5</v>
      </c>
      <c r="M25" s="66">
        <v>1.3333330000000001</v>
      </c>
      <c r="N25" s="43">
        <v>0</v>
      </c>
      <c r="O25" s="44">
        <v>0</v>
      </c>
      <c r="P25" s="74">
        <v>0</v>
      </c>
    </row>
    <row r="26" spans="1:16" s="3" customFormat="1" ht="15" customHeight="1" x14ac:dyDescent="0.2">
      <c r="A26" s="111"/>
      <c r="B26" s="114"/>
      <c r="C26" s="84" t="s">
        <v>52</v>
      </c>
      <c r="D26" s="35">
        <v>6</v>
      </c>
      <c r="E26" s="55">
        <v>8.9689999999999995E-3</v>
      </c>
      <c r="F26" s="35">
        <v>218605.66666700001</v>
      </c>
      <c r="G26" s="68">
        <v>0.5</v>
      </c>
      <c r="H26" s="43">
        <v>2</v>
      </c>
      <c r="I26" s="44">
        <v>293487.5</v>
      </c>
      <c r="J26" s="74">
        <v>1.5</v>
      </c>
      <c r="K26" s="35">
        <v>4</v>
      </c>
      <c r="L26" s="35">
        <v>181164.75</v>
      </c>
      <c r="M26" s="68">
        <v>0</v>
      </c>
      <c r="N26" s="43">
        <v>0</v>
      </c>
      <c r="O26" s="44">
        <v>0</v>
      </c>
      <c r="P26" s="74">
        <v>0</v>
      </c>
    </row>
    <row r="27" spans="1:16" ht="15" customHeight="1" x14ac:dyDescent="0.2">
      <c r="A27" s="111"/>
      <c r="B27" s="114"/>
      <c r="C27" s="84" t="s">
        <v>53</v>
      </c>
      <c r="D27" s="44">
        <v>6</v>
      </c>
      <c r="E27" s="53">
        <v>1.0292000000000001E-2</v>
      </c>
      <c r="F27" s="44">
        <v>114494.166667</v>
      </c>
      <c r="G27" s="66">
        <v>0.16666700000000001</v>
      </c>
      <c r="H27" s="43">
        <v>4</v>
      </c>
      <c r="I27" s="44">
        <v>103609</v>
      </c>
      <c r="J27" s="74">
        <v>0.25</v>
      </c>
      <c r="K27" s="44">
        <v>2</v>
      </c>
      <c r="L27" s="44">
        <v>136264.5</v>
      </c>
      <c r="M27" s="66">
        <v>0</v>
      </c>
      <c r="N27" s="43">
        <v>0</v>
      </c>
      <c r="O27" s="44">
        <v>0</v>
      </c>
      <c r="P27" s="74">
        <v>0</v>
      </c>
    </row>
    <row r="28" spans="1:16" ht="15" customHeight="1" x14ac:dyDescent="0.2">
      <c r="A28" s="111"/>
      <c r="B28" s="114"/>
      <c r="C28" s="84" t="s">
        <v>54</v>
      </c>
      <c r="D28" s="44">
        <v>1</v>
      </c>
      <c r="E28" s="53">
        <v>2.4880000000000002E-3</v>
      </c>
      <c r="F28" s="44">
        <v>23041</v>
      </c>
      <c r="G28" s="66">
        <v>1</v>
      </c>
      <c r="H28" s="43">
        <v>1</v>
      </c>
      <c r="I28" s="44">
        <v>23041</v>
      </c>
      <c r="J28" s="74">
        <v>1</v>
      </c>
      <c r="K28" s="44">
        <v>0</v>
      </c>
      <c r="L28" s="44">
        <v>0</v>
      </c>
      <c r="M28" s="66">
        <v>0</v>
      </c>
      <c r="N28" s="43">
        <v>0</v>
      </c>
      <c r="O28" s="44">
        <v>0</v>
      </c>
      <c r="P28" s="74">
        <v>0</v>
      </c>
    </row>
    <row r="29" spans="1:16" ht="15" customHeight="1" x14ac:dyDescent="0.2">
      <c r="A29" s="111"/>
      <c r="B29" s="114"/>
      <c r="C29" s="84" t="s">
        <v>55</v>
      </c>
      <c r="D29" s="44">
        <v>0</v>
      </c>
      <c r="E29" s="53">
        <v>0</v>
      </c>
      <c r="F29" s="44">
        <v>0</v>
      </c>
      <c r="G29" s="66">
        <v>0</v>
      </c>
      <c r="H29" s="43">
        <v>0</v>
      </c>
      <c r="I29" s="44">
        <v>0</v>
      </c>
      <c r="J29" s="74">
        <v>0</v>
      </c>
      <c r="K29" s="44">
        <v>0</v>
      </c>
      <c r="L29" s="44">
        <v>0</v>
      </c>
      <c r="M29" s="66">
        <v>0</v>
      </c>
      <c r="N29" s="43">
        <v>0</v>
      </c>
      <c r="O29" s="44">
        <v>0</v>
      </c>
      <c r="P29" s="74">
        <v>0</v>
      </c>
    </row>
    <row r="30" spans="1:16" s="3" customFormat="1" ht="15" customHeight="1" x14ac:dyDescent="0.2">
      <c r="A30" s="111"/>
      <c r="B30" s="114"/>
      <c r="C30" s="84" t="s">
        <v>56</v>
      </c>
      <c r="D30" s="35">
        <v>1</v>
      </c>
      <c r="E30" s="55">
        <v>2.6250000000000002E-3</v>
      </c>
      <c r="F30" s="35">
        <v>212112</v>
      </c>
      <c r="G30" s="68">
        <v>0</v>
      </c>
      <c r="H30" s="43">
        <v>0</v>
      </c>
      <c r="I30" s="44">
        <v>0</v>
      </c>
      <c r="J30" s="74">
        <v>0</v>
      </c>
      <c r="K30" s="35">
        <v>1</v>
      </c>
      <c r="L30" s="35">
        <v>212112</v>
      </c>
      <c r="M30" s="68">
        <v>0</v>
      </c>
      <c r="N30" s="43">
        <v>0</v>
      </c>
      <c r="O30" s="44">
        <v>0</v>
      </c>
      <c r="P30" s="74">
        <v>0</v>
      </c>
    </row>
    <row r="31" spans="1:16" s="3" customFormat="1" ht="15" customHeight="1" x14ac:dyDescent="0.2">
      <c r="A31" s="112"/>
      <c r="B31" s="115"/>
      <c r="C31" s="85" t="s">
        <v>9</v>
      </c>
      <c r="D31" s="46">
        <v>80</v>
      </c>
      <c r="E31" s="54">
        <v>1.9737999999999999E-2</v>
      </c>
      <c r="F31" s="46">
        <v>185275.83749999999</v>
      </c>
      <c r="G31" s="67">
        <v>0.35</v>
      </c>
      <c r="H31" s="87">
        <v>34</v>
      </c>
      <c r="I31" s="46">
        <v>181646.55882400001</v>
      </c>
      <c r="J31" s="75">
        <v>0.44117600000000001</v>
      </c>
      <c r="K31" s="46">
        <v>46</v>
      </c>
      <c r="L31" s="46">
        <v>187958.34782600001</v>
      </c>
      <c r="M31" s="67">
        <v>0.282609</v>
      </c>
      <c r="N31" s="87">
        <v>0</v>
      </c>
      <c r="O31" s="46">
        <v>0</v>
      </c>
      <c r="P31" s="75">
        <v>0</v>
      </c>
    </row>
    <row r="32" spans="1:16" ht="15" customHeight="1" x14ac:dyDescent="0.2">
      <c r="A32" s="110">
        <v>3</v>
      </c>
      <c r="B32" s="113" t="s">
        <v>58</v>
      </c>
      <c r="C32" s="84" t="s">
        <v>46</v>
      </c>
      <c r="D32" s="44">
        <v>2</v>
      </c>
      <c r="E32" s="44">
        <v>0</v>
      </c>
      <c r="F32" s="44">
        <v>68337.520980000001</v>
      </c>
      <c r="G32" s="66">
        <v>-1</v>
      </c>
      <c r="H32" s="43">
        <v>2</v>
      </c>
      <c r="I32" s="44">
        <v>120911</v>
      </c>
      <c r="J32" s="74">
        <v>0</v>
      </c>
      <c r="K32" s="44">
        <v>0</v>
      </c>
      <c r="L32" s="44">
        <v>6666.1876469999997</v>
      </c>
      <c r="M32" s="66">
        <v>-1</v>
      </c>
      <c r="N32" s="43">
        <v>0</v>
      </c>
      <c r="O32" s="44">
        <v>0</v>
      </c>
      <c r="P32" s="74">
        <v>0</v>
      </c>
    </row>
    <row r="33" spans="1:16" ht="15" customHeight="1" x14ac:dyDescent="0.2">
      <c r="A33" s="111"/>
      <c r="B33" s="114"/>
      <c r="C33" s="84" t="s">
        <v>47</v>
      </c>
      <c r="D33" s="44">
        <v>1</v>
      </c>
      <c r="E33" s="44">
        <v>0</v>
      </c>
      <c r="F33" s="44">
        <v>-35565.191164999997</v>
      </c>
      <c r="G33" s="66">
        <v>-0.5</v>
      </c>
      <c r="H33" s="43">
        <v>-1</v>
      </c>
      <c r="I33" s="44">
        <v>-258138.09265100001</v>
      </c>
      <c r="J33" s="74">
        <v>-1</v>
      </c>
      <c r="K33" s="44">
        <v>2</v>
      </c>
      <c r="L33" s="44">
        <v>35990.710320999999</v>
      </c>
      <c r="M33" s="66">
        <v>0</v>
      </c>
      <c r="N33" s="43">
        <v>0</v>
      </c>
      <c r="O33" s="44">
        <v>0</v>
      </c>
      <c r="P33" s="74">
        <v>0</v>
      </c>
    </row>
    <row r="34" spans="1:16" ht="15" customHeight="1" x14ac:dyDescent="0.2">
      <c r="A34" s="111"/>
      <c r="B34" s="114"/>
      <c r="C34" s="84" t="s">
        <v>48</v>
      </c>
      <c r="D34" s="44">
        <v>-7</v>
      </c>
      <c r="E34" s="44">
        <v>0</v>
      </c>
      <c r="F34" s="44">
        <v>50426.023181999997</v>
      </c>
      <c r="G34" s="66">
        <v>0.15</v>
      </c>
      <c r="H34" s="43">
        <v>-4</v>
      </c>
      <c r="I34" s="44">
        <v>28973.795081</v>
      </c>
      <c r="J34" s="74">
        <v>0.28571400000000002</v>
      </c>
      <c r="K34" s="44">
        <v>-3</v>
      </c>
      <c r="L34" s="44">
        <v>63826.250434000001</v>
      </c>
      <c r="M34" s="66">
        <v>7.6923000000000005E-2</v>
      </c>
      <c r="N34" s="43">
        <v>0</v>
      </c>
      <c r="O34" s="44">
        <v>0</v>
      </c>
      <c r="P34" s="74">
        <v>0</v>
      </c>
    </row>
    <row r="35" spans="1:16" ht="15" customHeight="1" x14ac:dyDescent="0.2">
      <c r="A35" s="111"/>
      <c r="B35" s="114"/>
      <c r="C35" s="84" t="s">
        <v>49</v>
      </c>
      <c r="D35" s="44">
        <v>-72</v>
      </c>
      <c r="E35" s="44">
        <v>0</v>
      </c>
      <c r="F35" s="44">
        <v>66559.876531000002</v>
      </c>
      <c r="G35" s="66">
        <v>5.3156000000000002E-2</v>
      </c>
      <c r="H35" s="43">
        <v>-32</v>
      </c>
      <c r="I35" s="44">
        <v>56295.302716999999</v>
      </c>
      <c r="J35" s="74">
        <v>2.5000000000000001E-2</v>
      </c>
      <c r="K35" s="44">
        <v>-40</v>
      </c>
      <c r="L35" s="44">
        <v>75795.779225999999</v>
      </c>
      <c r="M35" s="66">
        <v>9.4202999999999995E-2</v>
      </c>
      <c r="N35" s="43">
        <v>0</v>
      </c>
      <c r="O35" s="44">
        <v>0</v>
      </c>
      <c r="P35" s="74">
        <v>0</v>
      </c>
    </row>
    <row r="36" spans="1:16" ht="15" customHeight="1" x14ac:dyDescent="0.2">
      <c r="A36" s="111"/>
      <c r="B36" s="114"/>
      <c r="C36" s="84" t="s">
        <v>50</v>
      </c>
      <c r="D36" s="44">
        <v>-69</v>
      </c>
      <c r="E36" s="44">
        <v>0</v>
      </c>
      <c r="F36" s="44">
        <v>39010.693069000001</v>
      </c>
      <c r="G36" s="66">
        <v>-6.8966E-2</v>
      </c>
      <c r="H36" s="43">
        <v>-29</v>
      </c>
      <c r="I36" s="44">
        <v>32862.590920000002</v>
      </c>
      <c r="J36" s="74">
        <v>0.12162199999999999</v>
      </c>
      <c r="K36" s="44">
        <v>-40</v>
      </c>
      <c r="L36" s="44">
        <v>42906.539492000004</v>
      </c>
      <c r="M36" s="66">
        <v>-0.22</v>
      </c>
      <c r="N36" s="43">
        <v>0</v>
      </c>
      <c r="O36" s="44">
        <v>0</v>
      </c>
      <c r="P36" s="74">
        <v>0</v>
      </c>
    </row>
    <row r="37" spans="1:16" ht="15" customHeight="1" x14ac:dyDescent="0.2">
      <c r="A37" s="111"/>
      <c r="B37" s="114"/>
      <c r="C37" s="84" t="s">
        <v>51</v>
      </c>
      <c r="D37" s="44">
        <v>-69</v>
      </c>
      <c r="E37" s="44">
        <v>0</v>
      </c>
      <c r="F37" s="44">
        <v>77742.408603999997</v>
      </c>
      <c r="G37" s="66">
        <v>0.60064899999999999</v>
      </c>
      <c r="H37" s="43">
        <v>-30</v>
      </c>
      <c r="I37" s="44">
        <v>56280.948165000002</v>
      </c>
      <c r="J37" s="74">
        <v>0.34375</v>
      </c>
      <c r="K37" s="44">
        <v>-39</v>
      </c>
      <c r="L37" s="44">
        <v>92961.958249000003</v>
      </c>
      <c r="M37" s="66">
        <v>0.68888899999999997</v>
      </c>
      <c r="N37" s="43">
        <v>0</v>
      </c>
      <c r="O37" s="44">
        <v>0</v>
      </c>
      <c r="P37" s="74">
        <v>0</v>
      </c>
    </row>
    <row r="38" spans="1:16" s="3" customFormat="1" ht="15" customHeight="1" x14ac:dyDescent="0.2">
      <c r="A38" s="111"/>
      <c r="B38" s="114"/>
      <c r="C38" s="84" t="s">
        <v>52</v>
      </c>
      <c r="D38" s="35">
        <v>-58</v>
      </c>
      <c r="E38" s="35">
        <v>0</v>
      </c>
      <c r="F38" s="35">
        <v>31680.598454999999</v>
      </c>
      <c r="G38" s="68">
        <v>-0.15625</v>
      </c>
      <c r="H38" s="43">
        <v>-21</v>
      </c>
      <c r="I38" s="44">
        <v>81695.142009999996</v>
      </c>
      <c r="J38" s="74">
        <v>0.89130399999999999</v>
      </c>
      <c r="K38" s="35">
        <v>-37</v>
      </c>
      <c r="L38" s="35">
        <v>8189.624836</v>
      </c>
      <c r="M38" s="68">
        <v>-0.68292699999999995</v>
      </c>
      <c r="N38" s="43">
        <v>0</v>
      </c>
      <c r="O38" s="44">
        <v>0</v>
      </c>
      <c r="P38" s="74">
        <v>0</v>
      </c>
    </row>
    <row r="39" spans="1:16" ht="15" customHeight="1" x14ac:dyDescent="0.2">
      <c r="A39" s="111"/>
      <c r="B39" s="114"/>
      <c r="C39" s="84" t="s">
        <v>53</v>
      </c>
      <c r="D39" s="44">
        <v>-40</v>
      </c>
      <c r="E39" s="44">
        <v>0</v>
      </c>
      <c r="F39" s="44">
        <v>-78005.215773999997</v>
      </c>
      <c r="G39" s="66">
        <v>-0.63768100000000005</v>
      </c>
      <c r="H39" s="43">
        <v>-16</v>
      </c>
      <c r="I39" s="44">
        <v>-95689.905648999993</v>
      </c>
      <c r="J39" s="74">
        <v>-0.4</v>
      </c>
      <c r="K39" s="44">
        <v>-24</v>
      </c>
      <c r="L39" s="44">
        <v>-51004.479972000001</v>
      </c>
      <c r="M39" s="66">
        <v>-0.92307700000000004</v>
      </c>
      <c r="N39" s="43">
        <v>0</v>
      </c>
      <c r="O39" s="44">
        <v>0</v>
      </c>
      <c r="P39" s="74">
        <v>0</v>
      </c>
    </row>
    <row r="40" spans="1:16" ht="15" customHeight="1" x14ac:dyDescent="0.2">
      <c r="A40" s="111"/>
      <c r="B40" s="114"/>
      <c r="C40" s="84" t="s">
        <v>54</v>
      </c>
      <c r="D40" s="44">
        <v>-40</v>
      </c>
      <c r="E40" s="44">
        <v>0</v>
      </c>
      <c r="F40" s="44">
        <v>-167973.96319499999</v>
      </c>
      <c r="G40" s="66">
        <v>0.414634</v>
      </c>
      <c r="H40" s="43">
        <v>-17</v>
      </c>
      <c r="I40" s="44">
        <v>-173161.18901500001</v>
      </c>
      <c r="J40" s="74">
        <v>0.83333299999999999</v>
      </c>
      <c r="K40" s="44">
        <v>-23</v>
      </c>
      <c r="L40" s="44">
        <v>-186955.39516300001</v>
      </c>
      <c r="M40" s="66">
        <v>-0.91304300000000005</v>
      </c>
      <c r="N40" s="43">
        <v>0</v>
      </c>
      <c r="O40" s="44">
        <v>0</v>
      </c>
      <c r="P40" s="74">
        <v>0</v>
      </c>
    </row>
    <row r="41" spans="1:16" ht="15" customHeight="1" x14ac:dyDescent="0.2">
      <c r="A41" s="111"/>
      <c r="B41" s="114"/>
      <c r="C41" s="84" t="s">
        <v>55</v>
      </c>
      <c r="D41" s="44">
        <v>-40</v>
      </c>
      <c r="E41" s="44">
        <v>0</v>
      </c>
      <c r="F41" s="44">
        <v>-223990.60874699999</v>
      </c>
      <c r="G41" s="66">
        <v>-0.5</v>
      </c>
      <c r="H41" s="43">
        <v>-20</v>
      </c>
      <c r="I41" s="44">
        <v>-246481.24837799999</v>
      </c>
      <c r="J41" s="74">
        <v>-0.25</v>
      </c>
      <c r="K41" s="44">
        <v>-20</v>
      </c>
      <c r="L41" s="44">
        <v>-201499.96911599999</v>
      </c>
      <c r="M41" s="66">
        <v>-0.75</v>
      </c>
      <c r="N41" s="43">
        <v>0</v>
      </c>
      <c r="O41" s="44">
        <v>0</v>
      </c>
      <c r="P41" s="74">
        <v>0</v>
      </c>
    </row>
    <row r="42" spans="1:16" s="3" customFormat="1" ht="15" customHeight="1" x14ac:dyDescent="0.2">
      <c r="A42" s="111"/>
      <c r="B42" s="114"/>
      <c r="C42" s="84" t="s">
        <v>56</v>
      </c>
      <c r="D42" s="35">
        <v>-45</v>
      </c>
      <c r="E42" s="35">
        <v>0</v>
      </c>
      <c r="F42" s="35">
        <v>-40854.762951999997</v>
      </c>
      <c r="G42" s="68">
        <v>-0.43478299999999998</v>
      </c>
      <c r="H42" s="43">
        <v>-16</v>
      </c>
      <c r="I42" s="44">
        <v>-199544.52428700001</v>
      </c>
      <c r="J42" s="74">
        <v>-6.25E-2</v>
      </c>
      <c r="K42" s="35">
        <v>-29</v>
      </c>
      <c r="L42" s="35">
        <v>-69346.623573000004</v>
      </c>
      <c r="M42" s="68">
        <v>-0.63333300000000003</v>
      </c>
      <c r="N42" s="43">
        <v>0</v>
      </c>
      <c r="O42" s="44">
        <v>0</v>
      </c>
      <c r="P42" s="74">
        <v>0</v>
      </c>
    </row>
    <row r="43" spans="1:16" s="3" customFormat="1" ht="15" customHeight="1" x14ac:dyDescent="0.2">
      <c r="A43" s="112"/>
      <c r="B43" s="115"/>
      <c r="C43" s="85" t="s">
        <v>9</v>
      </c>
      <c r="D43" s="46">
        <v>-437</v>
      </c>
      <c r="E43" s="46">
        <v>0</v>
      </c>
      <c r="F43" s="46">
        <v>6518.5685750000002</v>
      </c>
      <c r="G43" s="67">
        <v>-0.13355900000000001</v>
      </c>
      <c r="H43" s="87">
        <v>-184</v>
      </c>
      <c r="I43" s="46">
        <v>-6681.6683000000003</v>
      </c>
      <c r="J43" s="75">
        <v>6.9616999999999998E-2</v>
      </c>
      <c r="K43" s="46">
        <v>-253</v>
      </c>
      <c r="L43" s="46">
        <v>16179.235715000001</v>
      </c>
      <c r="M43" s="67">
        <v>-0.282609</v>
      </c>
      <c r="N43" s="87">
        <v>0</v>
      </c>
      <c r="O43" s="46">
        <v>0</v>
      </c>
      <c r="P43" s="75">
        <v>0</v>
      </c>
    </row>
    <row r="44" spans="1:16" ht="15" customHeight="1" x14ac:dyDescent="0.2">
      <c r="A44" s="110">
        <v>4</v>
      </c>
      <c r="B44" s="113" t="s">
        <v>59</v>
      </c>
      <c r="C44" s="84" t="s">
        <v>46</v>
      </c>
      <c r="D44" s="44">
        <v>0</v>
      </c>
      <c r="E44" s="53">
        <v>0</v>
      </c>
      <c r="F44" s="44">
        <v>0</v>
      </c>
      <c r="G44" s="66">
        <v>0</v>
      </c>
      <c r="H44" s="43">
        <v>0</v>
      </c>
      <c r="I44" s="44">
        <v>0</v>
      </c>
      <c r="J44" s="74">
        <v>0</v>
      </c>
      <c r="K44" s="44">
        <v>0</v>
      </c>
      <c r="L44" s="44">
        <v>0</v>
      </c>
      <c r="M44" s="66">
        <v>0</v>
      </c>
      <c r="N44" s="43">
        <v>0</v>
      </c>
      <c r="O44" s="44">
        <v>0</v>
      </c>
      <c r="P44" s="74">
        <v>0</v>
      </c>
    </row>
    <row r="45" spans="1:16" ht="15" customHeight="1" x14ac:dyDescent="0.2">
      <c r="A45" s="111"/>
      <c r="B45" s="114"/>
      <c r="C45" s="84" t="s">
        <v>47</v>
      </c>
      <c r="D45" s="44">
        <v>0</v>
      </c>
      <c r="E45" s="53">
        <v>0</v>
      </c>
      <c r="F45" s="44">
        <v>0</v>
      </c>
      <c r="G45" s="66">
        <v>0</v>
      </c>
      <c r="H45" s="43">
        <v>0</v>
      </c>
      <c r="I45" s="44">
        <v>0</v>
      </c>
      <c r="J45" s="74">
        <v>0</v>
      </c>
      <c r="K45" s="44">
        <v>0</v>
      </c>
      <c r="L45" s="44">
        <v>0</v>
      </c>
      <c r="M45" s="66">
        <v>0</v>
      </c>
      <c r="N45" s="43">
        <v>0</v>
      </c>
      <c r="O45" s="44">
        <v>0</v>
      </c>
      <c r="P45" s="74">
        <v>0</v>
      </c>
    </row>
    <row r="46" spans="1:16" ht="15" customHeight="1" x14ac:dyDescent="0.2">
      <c r="A46" s="111"/>
      <c r="B46" s="114"/>
      <c r="C46" s="84" t="s">
        <v>48</v>
      </c>
      <c r="D46" s="44">
        <v>3</v>
      </c>
      <c r="E46" s="53">
        <v>3.6144999999999997E-2</v>
      </c>
      <c r="F46" s="44">
        <v>181505</v>
      </c>
      <c r="G46" s="66">
        <v>0</v>
      </c>
      <c r="H46" s="43">
        <v>1</v>
      </c>
      <c r="I46" s="44">
        <v>175564</v>
      </c>
      <c r="J46" s="74">
        <v>0</v>
      </c>
      <c r="K46" s="44">
        <v>2</v>
      </c>
      <c r="L46" s="44">
        <v>184475.5</v>
      </c>
      <c r="M46" s="66">
        <v>0</v>
      </c>
      <c r="N46" s="43">
        <v>0</v>
      </c>
      <c r="O46" s="44">
        <v>0</v>
      </c>
      <c r="P46" s="74">
        <v>0</v>
      </c>
    </row>
    <row r="47" spans="1:16" ht="15" customHeight="1" x14ac:dyDescent="0.2">
      <c r="A47" s="111"/>
      <c r="B47" s="114"/>
      <c r="C47" s="84" t="s">
        <v>49</v>
      </c>
      <c r="D47" s="44">
        <v>11</v>
      </c>
      <c r="E47" s="53">
        <v>3.1161000000000001E-2</v>
      </c>
      <c r="F47" s="44">
        <v>211163</v>
      </c>
      <c r="G47" s="66">
        <v>0.36363600000000001</v>
      </c>
      <c r="H47" s="43">
        <v>5</v>
      </c>
      <c r="I47" s="44">
        <v>245299.4</v>
      </c>
      <c r="J47" s="74">
        <v>0.6</v>
      </c>
      <c r="K47" s="44">
        <v>6</v>
      </c>
      <c r="L47" s="44">
        <v>182716</v>
      </c>
      <c r="M47" s="66">
        <v>0.16666700000000001</v>
      </c>
      <c r="N47" s="43">
        <v>0</v>
      </c>
      <c r="O47" s="44">
        <v>0</v>
      </c>
      <c r="P47" s="74">
        <v>0</v>
      </c>
    </row>
    <row r="48" spans="1:16" ht="15" customHeight="1" x14ac:dyDescent="0.2">
      <c r="A48" s="111"/>
      <c r="B48" s="114"/>
      <c r="C48" s="84" t="s">
        <v>50</v>
      </c>
      <c r="D48" s="44">
        <v>17</v>
      </c>
      <c r="E48" s="53">
        <v>2.8053000000000002E-2</v>
      </c>
      <c r="F48" s="44">
        <v>236147.88235299999</v>
      </c>
      <c r="G48" s="66">
        <v>0.41176499999999999</v>
      </c>
      <c r="H48" s="43">
        <v>9</v>
      </c>
      <c r="I48" s="44">
        <v>232474.88888899999</v>
      </c>
      <c r="J48" s="74">
        <v>0.44444400000000001</v>
      </c>
      <c r="K48" s="44">
        <v>8</v>
      </c>
      <c r="L48" s="44">
        <v>240280</v>
      </c>
      <c r="M48" s="66">
        <v>0.375</v>
      </c>
      <c r="N48" s="43">
        <v>0</v>
      </c>
      <c r="O48" s="44">
        <v>0</v>
      </c>
      <c r="P48" s="74">
        <v>0</v>
      </c>
    </row>
    <row r="49" spans="1:16" ht="15" customHeight="1" x14ac:dyDescent="0.2">
      <c r="A49" s="111"/>
      <c r="B49" s="114"/>
      <c r="C49" s="84" t="s">
        <v>51</v>
      </c>
      <c r="D49" s="44">
        <v>21</v>
      </c>
      <c r="E49" s="53">
        <v>3.2060999999999999E-2</v>
      </c>
      <c r="F49" s="44">
        <v>243490.04761899999</v>
      </c>
      <c r="G49" s="66">
        <v>0.57142899999999996</v>
      </c>
      <c r="H49" s="43">
        <v>6</v>
      </c>
      <c r="I49" s="44">
        <v>194167.33333299999</v>
      </c>
      <c r="J49" s="74">
        <v>0</v>
      </c>
      <c r="K49" s="44">
        <v>15</v>
      </c>
      <c r="L49" s="44">
        <v>263219.13333300001</v>
      </c>
      <c r="M49" s="66">
        <v>0.8</v>
      </c>
      <c r="N49" s="43">
        <v>0</v>
      </c>
      <c r="O49" s="44">
        <v>0</v>
      </c>
      <c r="P49" s="74">
        <v>0</v>
      </c>
    </row>
    <row r="50" spans="1:16" s="3" customFormat="1" ht="15" customHeight="1" x14ac:dyDescent="0.2">
      <c r="A50" s="111"/>
      <c r="B50" s="114"/>
      <c r="C50" s="84" t="s">
        <v>52</v>
      </c>
      <c r="D50" s="35">
        <v>16</v>
      </c>
      <c r="E50" s="55">
        <v>2.3916E-2</v>
      </c>
      <c r="F50" s="35">
        <v>211874.75</v>
      </c>
      <c r="G50" s="68">
        <v>0.4375</v>
      </c>
      <c r="H50" s="43">
        <v>7</v>
      </c>
      <c r="I50" s="44">
        <v>212973.142857</v>
      </c>
      <c r="J50" s="74">
        <v>0.42857099999999998</v>
      </c>
      <c r="K50" s="35">
        <v>9</v>
      </c>
      <c r="L50" s="35">
        <v>211020.44444399999</v>
      </c>
      <c r="M50" s="68">
        <v>0.44444400000000001</v>
      </c>
      <c r="N50" s="43">
        <v>0</v>
      </c>
      <c r="O50" s="44">
        <v>0</v>
      </c>
      <c r="P50" s="74">
        <v>0</v>
      </c>
    </row>
    <row r="51" spans="1:16" ht="15" customHeight="1" x14ac:dyDescent="0.2">
      <c r="A51" s="111"/>
      <c r="B51" s="114"/>
      <c r="C51" s="84" t="s">
        <v>53</v>
      </c>
      <c r="D51" s="44">
        <v>15</v>
      </c>
      <c r="E51" s="53">
        <v>2.5728999999999998E-2</v>
      </c>
      <c r="F51" s="44">
        <v>377041.93333299999</v>
      </c>
      <c r="G51" s="66">
        <v>1.4666669999999999</v>
      </c>
      <c r="H51" s="43">
        <v>3</v>
      </c>
      <c r="I51" s="44">
        <v>338294.66666699998</v>
      </c>
      <c r="J51" s="74">
        <v>0.66666700000000001</v>
      </c>
      <c r="K51" s="44">
        <v>12</v>
      </c>
      <c r="L51" s="44">
        <v>386728.75</v>
      </c>
      <c r="M51" s="66">
        <v>1.6666669999999999</v>
      </c>
      <c r="N51" s="43">
        <v>0</v>
      </c>
      <c r="O51" s="44">
        <v>0</v>
      </c>
      <c r="P51" s="74">
        <v>0</v>
      </c>
    </row>
    <row r="52" spans="1:16" ht="15" customHeight="1" x14ac:dyDescent="0.2">
      <c r="A52" s="111"/>
      <c r="B52" s="114"/>
      <c r="C52" s="84" t="s">
        <v>54</v>
      </c>
      <c r="D52" s="44">
        <v>7</v>
      </c>
      <c r="E52" s="53">
        <v>1.7413000000000001E-2</v>
      </c>
      <c r="F52" s="44">
        <v>310721.857143</v>
      </c>
      <c r="G52" s="66">
        <v>1.142857</v>
      </c>
      <c r="H52" s="43">
        <v>3</v>
      </c>
      <c r="I52" s="44">
        <v>275587.33333300002</v>
      </c>
      <c r="J52" s="74">
        <v>0.33333299999999999</v>
      </c>
      <c r="K52" s="44">
        <v>4</v>
      </c>
      <c r="L52" s="44">
        <v>337072.75</v>
      </c>
      <c r="M52" s="66">
        <v>1.75</v>
      </c>
      <c r="N52" s="43">
        <v>0</v>
      </c>
      <c r="O52" s="44">
        <v>0</v>
      </c>
      <c r="P52" s="74">
        <v>0</v>
      </c>
    </row>
    <row r="53" spans="1:16" ht="15" customHeight="1" x14ac:dyDescent="0.2">
      <c r="A53" s="111"/>
      <c r="B53" s="114"/>
      <c r="C53" s="84" t="s">
        <v>55</v>
      </c>
      <c r="D53" s="44">
        <v>1</v>
      </c>
      <c r="E53" s="53">
        <v>3.215E-3</v>
      </c>
      <c r="F53" s="44">
        <v>367876</v>
      </c>
      <c r="G53" s="66">
        <v>2</v>
      </c>
      <c r="H53" s="43">
        <v>0</v>
      </c>
      <c r="I53" s="44">
        <v>0</v>
      </c>
      <c r="J53" s="74">
        <v>0</v>
      </c>
      <c r="K53" s="44">
        <v>1</v>
      </c>
      <c r="L53" s="44">
        <v>367876</v>
      </c>
      <c r="M53" s="66">
        <v>2</v>
      </c>
      <c r="N53" s="43">
        <v>0</v>
      </c>
      <c r="O53" s="44">
        <v>0</v>
      </c>
      <c r="P53" s="74">
        <v>0</v>
      </c>
    </row>
    <row r="54" spans="1:16" s="3" customFormat="1" ht="15" customHeight="1" x14ac:dyDescent="0.2">
      <c r="A54" s="111"/>
      <c r="B54" s="114"/>
      <c r="C54" s="84" t="s">
        <v>56</v>
      </c>
      <c r="D54" s="35">
        <v>3</v>
      </c>
      <c r="E54" s="55">
        <v>7.8740000000000008E-3</v>
      </c>
      <c r="F54" s="35">
        <v>300995.66666699998</v>
      </c>
      <c r="G54" s="68">
        <v>0.33333299999999999</v>
      </c>
      <c r="H54" s="43">
        <v>2</v>
      </c>
      <c r="I54" s="44">
        <v>332770.5</v>
      </c>
      <c r="J54" s="74">
        <v>0.5</v>
      </c>
      <c r="K54" s="35">
        <v>1</v>
      </c>
      <c r="L54" s="35">
        <v>237446</v>
      </c>
      <c r="M54" s="68">
        <v>0</v>
      </c>
      <c r="N54" s="43">
        <v>0</v>
      </c>
      <c r="O54" s="44">
        <v>0</v>
      </c>
      <c r="P54" s="74">
        <v>0</v>
      </c>
    </row>
    <row r="55" spans="1:16" s="3" customFormat="1" ht="15" customHeight="1" x14ac:dyDescent="0.2">
      <c r="A55" s="112"/>
      <c r="B55" s="115"/>
      <c r="C55" s="85" t="s">
        <v>9</v>
      </c>
      <c r="D55" s="46">
        <v>94</v>
      </c>
      <c r="E55" s="54">
        <v>2.3192999999999998E-2</v>
      </c>
      <c r="F55" s="46">
        <v>260496.31914899999</v>
      </c>
      <c r="G55" s="67">
        <v>0.67021299999999995</v>
      </c>
      <c r="H55" s="87">
        <v>36</v>
      </c>
      <c r="I55" s="46">
        <v>240481.61111100001</v>
      </c>
      <c r="J55" s="75">
        <v>0.38888899999999998</v>
      </c>
      <c r="K55" s="46">
        <v>58</v>
      </c>
      <c r="L55" s="46">
        <v>272919.24137900001</v>
      </c>
      <c r="M55" s="67">
        <v>0.84482800000000002</v>
      </c>
      <c r="N55" s="87">
        <v>0</v>
      </c>
      <c r="O55" s="46">
        <v>0</v>
      </c>
      <c r="P55" s="75">
        <v>0</v>
      </c>
    </row>
    <row r="56" spans="1:16" ht="15" customHeight="1" x14ac:dyDescent="0.2">
      <c r="A56" s="110">
        <v>5</v>
      </c>
      <c r="B56" s="113" t="s">
        <v>60</v>
      </c>
      <c r="C56" s="84" t="s">
        <v>46</v>
      </c>
      <c r="D56" s="44">
        <v>3</v>
      </c>
      <c r="E56" s="53">
        <v>1</v>
      </c>
      <c r="F56" s="44">
        <v>90075.333333000002</v>
      </c>
      <c r="G56" s="66">
        <v>0</v>
      </c>
      <c r="H56" s="43">
        <v>2</v>
      </c>
      <c r="I56" s="44">
        <v>120911</v>
      </c>
      <c r="J56" s="74">
        <v>0</v>
      </c>
      <c r="K56" s="44">
        <v>1</v>
      </c>
      <c r="L56" s="44">
        <v>28404</v>
      </c>
      <c r="M56" s="66">
        <v>0</v>
      </c>
      <c r="N56" s="43">
        <v>0</v>
      </c>
      <c r="O56" s="44">
        <v>0</v>
      </c>
      <c r="P56" s="74">
        <v>0</v>
      </c>
    </row>
    <row r="57" spans="1:16" ht="15" customHeight="1" x14ac:dyDescent="0.2">
      <c r="A57" s="111"/>
      <c r="B57" s="114"/>
      <c r="C57" s="84" t="s">
        <v>47</v>
      </c>
      <c r="D57" s="44">
        <v>7</v>
      </c>
      <c r="E57" s="53">
        <v>1</v>
      </c>
      <c r="F57" s="44">
        <v>169110.571429</v>
      </c>
      <c r="G57" s="66">
        <v>0.14285700000000001</v>
      </c>
      <c r="H57" s="43">
        <v>0</v>
      </c>
      <c r="I57" s="44">
        <v>0</v>
      </c>
      <c r="J57" s="74">
        <v>0</v>
      </c>
      <c r="K57" s="44">
        <v>7</v>
      </c>
      <c r="L57" s="44">
        <v>169110.571429</v>
      </c>
      <c r="M57" s="66">
        <v>0.14285700000000001</v>
      </c>
      <c r="N57" s="43">
        <v>0</v>
      </c>
      <c r="O57" s="44">
        <v>0</v>
      </c>
      <c r="P57" s="74">
        <v>0</v>
      </c>
    </row>
    <row r="58" spans="1:16" ht="15" customHeight="1" x14ac:dyDescent="0.2">
      <c r="A58" s="111"/>
      <c r="B58" s="114"/>
      <c r="C58" s="84" t="s">
        <v>48</v>
      </c>
      <c r="D58" s="44">
        <v>83</v>
      </c>
      <c r="E58" s="53">
        <v>1</v>
      </c>
      <c r="F58" s="44">
        <v>161888.22891599999</v>
      </c>
      <c r="G58" s="66">
        <v>0.108434</v>
      </c>
      <c r="H58" s="43">
        <v>41</v>
      </c>
      <c r="I58" s="44">
        <v>168531.731707</v>
      </c>
      <c r="J58" s="74">
        <v>0.19512199999999999</v>
      </c>
      <c r="K58" s="44">
        <v>42</v>
      </c>
      <c r="L58" s="44">
        <v>155402.90476199999</v>
      </c>
      <c r="M58" s="66">
        <v>2.3810000000000001E-2</v>
      </c>
      <c r="N58" s="43">
        <v>0</v>
      </c>
      <c r="O58" s="44">
        <v>0</v>
      </c>
      <c r="P58" s="74">
        <v>0</v>
      </c>
    </row>
    <row r="59" spans="1:16" ht="15" customHeight="1" x14ac:dyDescent="0.2">
      <c r="A59" s="111"/>
      <c r="B59" s="114"/>
      <c r="C59" s="84" t="s">
        <v>49</v>
      </c>
      <c r="D59" s="44">
        <v>353</v>
      </c>
      <c r="E59" s="53">
        <v>1</v>
      </c>
      <c r="F59" s="44">
        <v>184241.67988700001</v>
      </c>
      <c r="G59" s="66">
        <v>0.17563699999999999</v>
      </c>
      <c r="H59" s="43">
        <v>164</v>
      </c>
      <c r="I59" s="44">
        <v>196087.50609800001</v>
      </c>
      <c r="J59" s="74">
        <v>0.26219500000000001</v>
      </c>
      <c r="K59" s="44">
        <v>189</v>
      </c>
      <c r="L59" s="44">
        <v>173962.76190499999</v>
      </c>
      <c r="M59" s="66">
        <v>0.10052899999999999</v>
      </c>
      <c r="N59" s="43">
        <v>0</v>
      </c>
      <c r="O59" s="44">
        <v>0</v>
      </c>
      <c r="P59" s="74">
        <v>0</v>
      </c>
    </row>
    <row r="60" spans="1:16" ht="15" customHeight="1" x14ac:dyDescent="0.2">
      <c r="A60" s="111"/>
      <c r="B60" s="114"/>
      <c r="C60" s="84" t="s">
        <v>50</v>
      </c>
      <c r="D60" s="44">
        <v>606</v>
      </c>
      <c r="E60" s="53">
        <v>1</v>
      </c>
      <c r="F60" s="44">
        <v>211114.193069</v>
      </c>
      <c r="G60" s="66">
        <v>0.40428999999999998</v>
      </c>
      <c r="H60" s="43">
        <v>234</v>
      </c>
      <c r="I60" s="44">
        <v>222018.82051300001</v>
      </c>
      <c r="J60" s="74">
        <v>0.55128200000000005</v>
      </c>
      <c r="K60" s="44">
        <v>372</v>
      </c>
      <c r="L60" s="44">
        <v>204254.83064500001</v>
      </c>
      <c r="M60" s="66">
        <v>0.31182799999999999</v>
      </c>
      <c r="N60" s="43">
        <v>0</v>
      </c>
      <c r="O60" s="44">
        <v>0</v>
      </c>
      <c r="P60" s="74">
        <v>0</v>
      </c>
    </row>
    <row r="61" spans="1:16" ht="15" customHeight="1" x14ac:dyDescent="0.2">
      <c r="A61" s="111"/>
      <c r="B61" s="114"/>
      <c r="C61" s="84" t="s">
        <v>51</v>
      </c>
      <c r="D61" s="44">
        <v>655</v>
      </c>
      <c r="E61" s="53">
        <v>1</v>
      </c>
      <c r="F61" s="44">
        <v>229799.34045799999</v>
      </c>
      <c r="G61" s="66">
        <v>0.61832100000000001</v>
      </c>
      <c r="H61" s="43">
        <v>255</v>
      </c>
      <c r="I61" s="44">
        <v>236038.8</v>
      </c>
      <c r="J61" s="74">
        <v>0.60784300000000002</v>
      </c>
      <c r="K61" s="44">
        <v>400</v>
      </c>
      <c r="L61" s="44">
        <v>225821.685</v>
      </c>
      <c r="M61" s="66">
        <v>0.625</v>
      </c>
      <c r="N61" s="43">
        <v>0</v>
      </c>
      <c r="O61" s="44">
        <v>0</v>
      </c>
      <c r="P61" s="74">
        <v>0</v>
      </c>
    </row>
    <row r="62" spans="1:16" s="3" customFormat="1" ht="15" customHeight="1" x14ac:dyDescent="0.2">
      <c r="A62" s="111"/>
      <c r="B62" s="114"/>
      <c r="C62" s="84" t="s">
        <v>52</v>
      </c>
      <c r="D62" s="35">
        <v>669</v>
      </c>
      <c r="E62" s="55">
        <v>1</v>
      </c>
      <c r="F62" s="35">
        <v>243084.10014900001</v>
      </c>
      <c r="G62" s="68">
        <v>0.80418500000000004</v>
      </c>
      <c r="H62" s="43">
        <v>281</v>
      </c>
      <c r="I62" s="44">
        <v>240317.708185</v>
      </c>
      <c r="J62" s="74">
        <v>0.69750900000000005</v>
      </c>
      <c r="K62" s="35">
        <v>388</v>
      </c>
      <c r="L62" s="35">
        <v>245087.59536100001</v>
      </c>
      <c r="M62" s="68">
        <v>0.88144299999999998</v>
      </c>
      <c r="N62" s="43">
        <v>0</v>
      </c>
      <c r="O62" s="44">
        <v>0</v>
      </c>
      <c r="P62" s="74">
        <v>0</v>
      </c>
    </row>
    <row r="63" spans="1:16" ht="15" customHeight="1" x14ac:dyDescent="0.2">
      <c r="A63" s="111"/>
      <c r="B63" s="114"/>
      <c r="C63" s="84" t="s">
        <v>53</v>
      </c>
      <c r="D63" s="44">
        <v>583</v>
      </c>
      <c r="E63" s="53">
        <v>1</v>
      </c>
      <c r="F63" s="44">
        <v>246423.59005100001</v>
      </c>
      <c r="G63" s="66">
        <v>0.82847300000000001</v>
      </c>
      <c r="H63" s="43">
        <v>240</v>
      </c>
      <c r="I63" s="44">
        <v>231042.83333299999</v>
      </c>
      <c r="J63" s="74">
        <v>0.62083299999999997</v>
      </c>
      <c r="K63" s="44">
        <v>343</v>
      </c>
      <c r="L63" s="44">
        <v>257185.63556900001</v>
      </c>
      <c r="M63" s="66">
        <v>0.97376099999999999</v>
      </c>
      <c r="N63" s="43">
        <v>0</v>
      </c>
      <c r="O63" s="44">
        <v>0</v>
      </c>
      <c r="P63" s="74">
        <v>0</v>
      </c>
    </row>
    <row r="64" spans="1:16" ht="15" customHeight="1" x14ac:dyDescent="0.2">
      <c r="A64" s="111"/>
      <c r="B64" s="114"/>
      <c r="C64" s="84" t="s">
        <v>54</v>
      </c>
      <c r="D64" s="44">
        <v>402</v>
      </c>
      <c r="E64" s="53">
        <v>1</v>
      </c>
      <c r="F64" s="44">
        <v>267536.71393000003</v>
      </c>
      <c r="G64" s="66">
        <v>0.86318399999999995</v>
      </c>
      <c r="H64" s="43">
        <v>151</v>
      </c>
      <c r="I64" s="44">
        <v>236171.07947</v>
      </c>
      <c r="J64" s="74">
        <v>0.48344399999999998</v>
      </c>
      <c r="K64" s="44">
        <v>251</v>
      </c>
      <c r="L64" s="44">
        <v>286406.07968099997</v>
      </c>
      <c r="M64" s="66">
        <v>1.0916330000000001</v>
      </c>
      <c r="N64" s="43">
        <v>0</v>
      </c>
      <c r="O64" s="44">
        <v>0</v>
      </c>
      <c r="P64" s="74">
        <v>0</v>
      </c>
    </row>
    <row r="65" spans="1:16" ht="15" customHeight="1" x14ac:dyDescent="0.2">
      <c r="A65" s="111"/>
      <c r="B65" s="114"/>
      <c r="C65" s="84" t="s">
        <v>55</v>
      </c>
      <c r="D65" s="44">
        <v>311</v>
      </c>
      <c r="E65" s="53">
        <v>1</v>
      </c>
      <c r="F65" s="44">
        <v>255989.594855</v>
      </c>
      <c r="G65" s="66">
        <v>0.59807100000000002</v>
      </c>
      <c r="H65" s="43">
        <v>142</v>
      </c>
      <c r="I65" s="44">
        <v>246264.84507000001</v>
      </c>
      <c r="J65" s="74">
        <v>0.330986</v>
      </c>
      <c r="K65" s="44">
        <v>169</v>
      </c>
      <c r="L65" s="44">
        <v>264160.686391</v>
      </c>
      <c r="M65" s="66">
        <v>0.82248500000000002</v>
      </c>
      <c r="N65" s="43">
        <v>0</v>
      </c>
      <c r="O65" s="44">
        <v>0</v>
      </c>
      <c r="P65" s="74">
        <v>0</v>
      </c>
    </row>
    <row r="66" spans="1:16" s="3" customFormat="1" ht="15" customHeight="1" x14ac:dyDescent="0.2">
      <c r="A66" s="111"/>
      <c r="B66" s="114"/>
      <c r="C66" s="84" t="s">
        <v>56</v>
      </c>
      <c r="D66" s="35">
        <v>381</v>
      </c>
      <c r="E66" s="55">
        <v>1</v>
      </c>
      <c r="F66" s="35">
        <v>270524.90813599998</v>
      </c>
      <c r="G66" s="68">
        <v>0.40419899999999997</v>
      </c>
      <c r="H66" s="43">
        <v>142</v>
      </c>
      <c r="I66" s="44">
        <v>235262.514085</v>
      </c>
      <c r="J66" s="74">
        <v>0.112676</v>
      </c>
      <c r="K66" s="35">
        <v>239</v>
      </c>
      <c r="L66" s="35">
        <v>291475.78661100002</v>
      </c>
      <c r="M66" s="68">
        <v>0.57740599999999997</v>
      </c>
      <c r="N66" s="43">
        <v>0</v>
      </c>
      <c r="O66" s="44">
        <v>0</v>
      </c>
      <c r="P66" s="74">
        <v>0</v>
      </c>
    </row>
    <row r="67" spans="1:16" s="3" customFormat="1" ht="15" customHeight="1" x14ac:dyDescent="0.2">
      <c r="A67" s="112"/>
      <c r="B67" s="115"/>
      <c r="C67" s="85" t="s">
        <v>9</v>
      </c>
      <c r="D67" s="46">
        <v>4053</v>
      </c>
      <c r="E67" s="54">
        <v>1</v>
      </c>
      <c r="F67" s="46">
        <v>235603.882063</v>
      </c>
      <c r="G67" s="67">
        <v>0.59955599999999998</v>
      </c>
      <c r="H67" s="87">
        <v>1652</v>
      </c>
      <c r="I67" s="46">
        <v>229098.39346200001</v>
      </c>
      <c r="J67" s="75">
        <v>0.49394700000000002</v>
      </c>
      <c r="K67" s="46">
        <v>2401</v>
      </c>
      <c r="L67" s="46">
        <v>240079.961683</v>
      </c>
      <c r="M67" s="67">
        <v>0.67222000000000004</v>
      </c>
      <c r="N67" s="87">
        <v>0</v>
      </c>
      <c r="O67" s="46">
        <v>0</v>
      </c>
      <c r="P67" s="75">
        <v>0</v>
      </c>
    </row>
    <row r="68" spans="1:16" s="3" customFormat="1" ht="15" customHeight="1" x14ac:dyDescent="0.2">
      <c r="A68" s="78"/>
      <c r="B68" s="79"/>
      <c r="C68" s="81"/>
      <c r="D68" s="45"/>
      <c r="E68" s="76"/>
      <c r="F68" s="45"/>
      <c r="G68" s="77"/>
      <c r="H68" s="45"/>
      <c r="I68" s="45"/>
      <c r="J68" s="77"/>
      <c r="K68" s="45"/>
      <c r="L68" s="45"/>
      <c r="M68" s="77"/>
      <c r="N68" s="45"/>
      <c r="O68" s="45"/>
      <c r="P68" s="77"/>
    </row>
    <row r="69" spans="1:16" s="37" customFormat="1" ht="15" customHeight="1" x14ac:dyDescent="0.2">
      <c r="A69" s="38" t="s">
        <v>2</v>
      </c>
      <c r="C69" s="82"/>
      <c r="D69" s="86">
        <f>+Nacional!D69</f>
        <v>45737</v>
      </c>
      <c r="F69" s="60"/>
      <c r="G69" s="69"/>
      <c r="H69" s="60"/>
      <c r="I69" s="60"/>
      <c r="J69" s="69"/>
      <c r="K69" s="60"/>
      <c r="L69" s="60"/>
      <c r="M69" s="69"/>
      <c r="N69" s="60"/>
      <c r="O69" s="60"/>
      <c r="P69" s="69"/>
    </row>
    <row r="70" spans="1:16" ht="15" customHeight="1" x14ac:dyDescent="0.2">
      <c r="A70" s="47"/>
      <c r="B70" s="24"/>
      <c r="C70" s="83"/>
      <c r="D70" s="61"/>
      <c r="E70" s="56"/>
      <c r="F70" s="61"/>
      <c r="G70" s="70"/>
      <c r="H70" s="61"/>
      <c r="I70" s="61"/>
      <c r="J70" s="70"/>
      <c r="K70" s="61"/>
      <c r="L70" s="61"/>
      <c r="M70" s="70"/>
      <c r="N70" s="61"/>
      <c r="O70" s="61"/>
      <c r="P70" s="70"/>
    </row>
    <row r="71" spans="1:16" ht="15" customHeight="1" x14ac:dyDescent="0.2">
      <c r="A71" s="48"/>
      <c r="C71" s="23"/>
      <c r="D71" s="35"/>
      <c r="E71" s="55"/>
      <c r="F71" s="35"/>
      <c r="G71" s="68"/>
      <c r="H71" s="35"/>
      <c r="I71" s="35"/>
      <c r="J71" s="68"/>
      <c r="K71" s="35"/>
      <c r="L71" s="35"/>
      <c r="M71" s="68"/>
      <c r="N71" s="35"/>
      <c r="O71" s="35"/>
      <c r="P71" s="68"/>
    </row>
    <row r="72" spans="1:16" ht="15" customHeight="1" x14ac:dyDescent="0.2">
      <c r="A72" s="48"/>
      <c r="C72" s="23"/>
      <c r="D72" s="35"/>
      <c r="E72" s="55"/>
      <c r="F72" s="35"/>
      <c r="G72" s="68"/>
      <c r="H72" s="35"/>
      <c r="I72" s="35"/>
      <c r="J72" s="68"/>
      <c r="K72" s="35"/>
      <c r="L72" s="35"/>
      <c r="M72" s="68"/>
      <c r="N72" s="35"/>
      <c r="O72" s="35"/>
      <c r="P72" s="68"/>
    </row>
    <row r="73" spans="1:16" ht="15" customHeight="1" x14ac:dyDescent="0.2">
      <c r="A73" s="48"/>
      <c r="C73" s="23"/>
      <c r="D73" s="35"/>
      <c r="E73" s="55"/>
      <c r="F73" s="35"/>
      <c r="G73" s="68"/>
      <c r="H73" s="35"/>
      <c r="I73" s="35"/>
      <c r="J73" s="68"/>
      <c r="K73" s="35"/>
      <c r="L73" s="35"/>
      <c r="M73" s="68"/>
      <c r="N73" s="35"/>
      <c r="O73" s="35"/>
      <c r="P73" s="68"/>
    </row>
    <row r="74" spans="1:16" ht="15" customHeight="1" x14ac:dyDescent="0.2">
      <c r="A74" s="48"/>
      <c r="C74" s="23"/>
      <c r="D74" s="35"/>
      <c r="E74" s="55"/>
      <c r="F74" s="35"/>
      <c r="G74" s="68"/>
      <c r="H74" s="35"/>
      <c r="I74" s="35"/>
      <c r="J74" s="68"/>
      <c r="K74" s="35"/>
      <c r="L74" s="35"/>
      <c r="M74" s="68"/>
      <c r="N74" s="35"/>
      <c r="O74" s="35"/>
      <c r="P74" s="68"/>
    </row>
    <row r="75" spans="1:16" ht="15" customHeight="1" x14ac:dyDescent="0.2">
      <c r="A75" s="48"/>
      <c r="C75" s="23"/>
      <c r="D75" s="35"/>
      <c r="E75" s="55"/>
      <c r="F75" s="35"/>
      <c r="G75" s="68"/>
      <c r="H75" s="35"/>
      <c r="I75" s="35"/>
      <c r="J75" s="68"/>
      <c r="K75" s="35"/>
      <c r="L75" s="35"/>
      <c r="M75" s="68"/>
      <c r="N75" s="35"/>
      <c r="O75" s="35"/>
      <c r="P75" s="68"/>
    </row>
    <row r="76" spans="1:16" ht="15" customHeight="1" x14ac:dyDescent="0.2">
      <c r="A76" s="48"/>
      <c r="C76" s="23"/>
      <c r="D76" s="35"/>
      <c r="E76" s="55"/>
      <c r="F76" s="35"/>
      <c r="G76" s="68"/>
      <c r="H76" s="35"/>
      <c r="I76" s="35"/>
      <c r="J76" s="68"/>
      <c r="K76" s="35"/>
      <c r="L76" s="35"/>
      <c r="M76" s="68"/>
      <c r="N76" s="35"/>
      <c r="O76" s="35"/>
      <c r="P76" s="68"/>
    </row>
    <row r="77" spans="1:16" ht="15" customHeight="1" x14ac:dyDescent="0.2">
      <c r="A77" s="48"/>
      <c r="C77" s="23"/>
      <c r="D77" s="35"/>
      <c r="E77" s="55"/>
      <c r="F77" s="35"/>
      <c r="G77" s="68"/>
      <c r="H77" s="35"/>
      <c r="I77" s="35"/>
      <c r="J77" s="68"/>
      <c r="K77" s="35"/>
      <c r="L77" s="35"/>
      <c r="M77" s="68"/>
      <c r="N77" s="35"/>
      <c r="O77" s="35"/>
      <c r="P77" s="68"/>
    </row>
    <row r="78" spans="1:16" ht="15" customHeight="1" x14ac:dyDescent="0.2">
      <c r="A78" s="48"/>
      <c r="C78" s="23"/>
      <c r="D78" s="35"/>
      <c r="E78" s="55"/>
      <c r="F78" s="35"/>
      <c r="G78" s="68"/>
      <c r="H78" s="35"/>
      <c r="I78" s="35"/>
      <c r="J78" s="68"/>
      <c r="K78" s="35"/>
      <c r="L78" s="35"/>
      <c r="M78" s="68"/>
      <c r="N78" s="35"/>
      <c r="O78" s="35"/>
      <c r="P78" s="68"/>
    </row>
    <row r="79" spans="1:16" ht="15" customHeight="1" x14ac:dyDescent="0.2">
      <c r="A79" s="48"/>
      <c r="C79" s="23"/>
      <c r="D79" s="35"/>
      <c r="E79" s="55"/>
      <c r="F79" s="35"/>
      <c r="G79" s="68"/>
      <c r="H79" s="35"/>
      <c r="I79" s="35"/>
      <c r="J79" s="68"/>
      <c r="K79" s="35"/>
      <c r="L79" s="35"/>
      <c r="M79" s="68"/>
      <c r="N79" s="35"/>
      <c r="O79" s="35"/>
      <c r="P79" s="68"/>
    </row>
    <row r="80" spans="1:16" ht="15" customHeight="1" x14ac:dyDescent="0.2">
      <c r="A80" s="48"/>
      <c r="C80" s="23"/>
      <c r="D80" s="35"/>
      <c r="E80" s="55"/>
      <c r="F80" s="35"/>
      <c r="G80" s="68"/>
      <c r="H80" s="35"/>
      <c r="I80" s="35"/>
      <c r="J80" s="68"/>
      <c r="K80" s="35"/>
      <c r="L80" s="35"/>
      <c r="M80" s="68"/>
      <c r="N80" s="35"/>
      <c r="O80" s="35"/>
      <c r="P80" s="68"/>
    </row>
    <row r="81" spans="1:16" ht="15" customHeight="1" x14ac:dyDescent="0.2">
      <c r="A81" s="48"/>
      <c r="C81" s="23"/>
      <c r="D81" s="35"/>
      <c r="E81" s="55"/>
      <c r="F81" s="35"/>
      <c r="G81" s="68"/>
      <c r="H81" s="35"/>
      <c r="I81" s="35"/>
      <c r="J81" s="68"/>
      <c r="K81" s="35"/>
      <c r="L81" s="35"/>
      <c r="M81" s="68"/>
      <c r="N81" s="35"/>
      <c r="O81" s="35"/>
      <c r="P81" s="68"/>
    </row>
    <row r="82" spans="1:16" ht="15" customHeight="1" x14ac:dyDescent="0.2">
      <c r="A82" s="48"/>
      <c r="C82" s="23"/>
      <c r="D82" s="35"/>
      <c r="E82" s="55"/>
      <c r="F82" s="35"/>
      <c r="G82" s="68"/>
      <c r="H82" s="35"/>
      <c r="I82" s="35"/>
      <c r="J82" s="68"/>
      <c r="K82" s="35"/>
      <c r="L82" s="35"/>
      <c r="M82" s="68"/>
      <c r="N82" s="35"/>
      <c r="O82" s="35"/>
      <c r="P82" s="68"/>
    </row>
    <row r="83" spans="1:16" ht="15" customHeight="1" x14ac:dyDescent="0.2">
      <c r="A83" s="48"/>
      <c r="C83" s="23"/>
      <c r="D83" s="35"/>
      <c r="E83" s="55"/>
      <c r="F83" s="35"/>
      <c r="G83" s="68"/>
      <c r="H83" s="35"/>
      <c r="I83" s="35"/>
      <c r="J83" s="68"/>
      <c r="K83" s="35"/>
      <c r="L83" s="35"/>
      <c r="M83" s="68"/>
      <c r="N83" s="35"/>
      <c r="O83" s="35"/>
      <c r="P83" s="68"/>
    </row>
    <row r="84" spans="1:16" ht="15" customHeight="1" x14ac:dyDescent="0.2">
      <c r="A84" s="48"/>
      <c r="C84" s="23"/>
      <c r="D84" s="35"/>
      <c r="E84" s="55"/>
      <c r="F84" s="35"/>
      <c r="G84" s="68"/>
      <c r="H84" s="35"/>
      <c r="I84" s="35"/>
      <c r="J84" s="68"/>
      <c r="K84" s="35"/>
      <c r="L84" s="35"/>
      <c r="M84" s="68"/>
      <c r="N84" s="35"/>
      <c r="O84" s="35"/>
      <c r="P84" s="68"/>
    </row>
    <row r="85" spans="1:16" ht="15" customHeight="1" x14ac:dyDescent="0.2">
      <c r="A85" s="48"/>
      <c r="C85" s="23"/>
      <c r="D85" s="35"/>
      <c r="E85" s="55"/>
      <c r="F85" s="35"/>
      <c r="G85" s="68"/>
      <c r="H85" s="35"/>
      <c r="I85" s="35"/>
      <c r="J85" s="68"/>
      <c r="K85" s="35"/>
      <c r="L85" s="35"/>
      <c r="M85" s="68"/>
      <c r="N85" s="35"/>
      <c r="O85" s="35"/>
      <c r="P85" s="68"/>
    </row>
    <row r="86" spans="1:16" ht="15" customHeight="1" x14ac:dyDescent="0.2">
      <c r="A86" s="48"/>
      <c r="C86" s="23"/>
      <c r="D86" s="35"/>
      <c r="E86" s="55"/>
      <c r="F86" s="35"/>
      <c r="G86" s="68"/>
      <c r="H86" s="35"/>
      <c r="I86" s="35"/>
      <c r="J86" s="68"/>
      <c r="K86" s="35"/>
      <c r="L86" s="35"/>
      <c r="M86" s="68"/>
      <c r="N86" s="35"/>
      <c r="O86" s="35"/>
      <c r="P86" s="68"/>
    </row>
    <row r="87" spans="1:16" ht="15" customHeight="1" x14ac:dyDescent="0.2">
      <c r="A87" s="48"/>
      <c r="C87" s="23"/>
      <c r="D87" s="35"/>
      <c r="E87" s="55"/>
      <c r="F87" s="35"/>
      <c r="G87" s="68"/>
      <c r="H87" s="35"/>
      <c r="I87" s="35"/>
      <c r="J87" s="68"/>
      <c r="K87" s="35"/>
      <c r="L87" s="35"/>
      <c r="M87" s="68"/>
      <c r="N87" s="35"/>
      <c r="O87" s="35"/>
      <c r="P87" s="68"/>
    </row>
    <row r="88" spans="1:16" ht="15" customHeight="1" x14ac:dyDescent="0.2">
      <c r="A88" s="48"/>
      <c r="C88" s="23"/>
      <c r="D88" s="35"/>
      <c r="E88" s="55"/>
      <c r="F88" s="35"/>
      <c r="G88" s="68"/>
      <c r="H88" s="35"/>
      <c r="I88" s="35"/>
      <c r="J88" s="68"/>
      <c r="K88" s="35"/>
      <c r="L88" s="35"/>
      <c r="M88" s="68"/>
      <c r="N88" s="35"/>
      <c r="O88" s="35"/>
      <c r="P88" s="68"/>
    </row>
    <row r="89" spans="1:16" ht="15" customHeight="1" x14ac:dyDescent="0.2">
      <c r="A89" s="48"/>
      <c r="C89" s="23"/>
      <c r="D89" s="35"/>
      <c r="E89" s="55"/>
      <c r="F89" s="35"/>
      <c r="G89" s="68"/>
      <c r="H89" s="35"/>
      <c r="I89" s="35"/>
      <c r="J89" s="68"/>
      <c r="K89" s="35"/>
      <c r="L89" s="35"/>
      <c r="M89" s="68"/>
      <c r="N89" s="35"/>
      <c r="O89" s="35"/>
      <c r="P89" s="68"/>
    </row>
    <row r="90" spans="1:16" ht="15" customHeight="1" x14ac:dyDescent="0.2">
      <c r="A90" s="48"/>
      <c r="C90" s="23"/>
      <c r="D90" s="35"/>
      <c r="E90" s="55"/>
      <c r="F90" s="35"/>
      <c r="G90" s="68"/>
      <c r="H90" s="35"/>
      <c r="I90" s="35"/>
      <c r="J90" s="68"/>
      <c r="K90" s="35"/>
      <c r="L90" s="35"/>
      <c r="M90" s="68"/>
      <c r="N90" s="35"/>
      <c r="O90" s="35"/>
      <c r="P90" s="68"/>
    </row>
    <row r="91" spans="1:16" ht="15" customHeight="1" x14ac:dyDescent="0.2">
      <c r="A91" s="48"/>
      <c r="C91" s="23"/>
      <c r="D91" s="35"/>
      <c r="E91" s="55"/>
      <c r="F91" s="35"/>
      <c r="G91" s="68"/>
      <c r="H91" s="35"/>
      <c r="I91" s="35"/>
      <c r="J91" s="68"/>
      <c r="K91" s="35"/>
      <c r="L91" s="35"/>
      <c r="M91" s="68"/>
      <c r="N91" s="35"/>
      <c r="O91" s="35"/>
      <c r="P91" s="68"/>
    </row>
    <row r="92" spans="1:16" ht="15" customHeight="1" x14ac:dyDescent="0.2">
      <c r="A92" s="48"/>
      <c r="C92" s="23"/>
      <c r="D92" s="35"/>
      <c r="E92" s="55"/>
      <c r="F92" s="35"/>
      <c r="G92" s="68"/>
      <c r="H92" s="35"/>
      <c r="I92" s="35"/>
      <c r="J92" s="68"/>
      <c r="K92" s="35"/>
      <c r="L92" s="35"/>
      <c r="M92" s="68"/>
      <c r="N92" s="35"/>
      <c r="O92" s="35"/>
      <c r="P92" s="68"/>
    </row>
    <row r="93" spans="1:16" ht="15" customHeight="1" x14ac:dyDescent="0.2">
      <c r="A93" s="48"/>
      <c r="C93" s="23"/>
      <c r="D93" s="35"/>
      <c r="E93" s="55"/>
      <c r="F93" s="35"/>
      <c r="G93" s="68"/>
      <c r="H93" s="35"/>
      <c r="I93" s="35"/>
      <c r="J93" s="68"/>
      <c r="K93" s="35"/>
      <c r="L93" s="35"/>
      <c r="M93" s="68"/>
      <c r="N93" s="35"/>
      <c r="O93" s="35"/>
      <c r="P93" s="68"/>
    </row>
    <row r="94" spans="1:16" ht="15" customHeight="1" x14ac:dyDescent="0.2">
      <c r="A94" s="48"/>
      <c r="C94" s="23"/>
      <c r="D94" s="35"/>
      <c r="E94" s="55"/>
      <c r="F94" s="35"/>
      <c r="G94" s="68"/>
      <c r="H94" s="35"/>
      <c r="I94" s="35"/>
      <c r="J94" s="68"/>
      <c r="K94" s="35"/>
      <c r="L94" s="35"/>
      <c r="M94" s="68"/>
      <c r="N94" s="35"/>
      <c r="O94" s="35"/>
      <c r="P94" s="68"/>
    </row>
    <row r="95" spans="1:16" ht="15" customHeight="1" x14ac:dyDescent="0.2">
      <c r="A95" s="48"/>
      <c r="C95" s="23"/>
      <c r="D95" s="35"/>
      <c r="E95" s="55"/>
      <c r="F95" s="35"/>
      <c r="G95" s="68"/>
      <c r="H95" s="35"/>
      <c r="I95" s="35"/>
      <c r="J95" s="68"/>
      <c r="K95" s="35"/>
      <c r="L95" s="35"/>
      <c r="M95" s="68"/>
      <c r="N95" s="35"/>
      <c r="O95" s="35"/>
      <c r="P95" s="68"/>
    </row>
  </sheetData>
  <mergeCells count="19">
    <mergeCell ref="A2:P2"/>
    <mergeCell ref="A3:P3"/>
    <mergeCell ref="A6:A7"/>
    <mergeCell ref="B6:B7"/>
    <mergeCell ref="C6:C7"/>
    <mergeCell ref="D6:G6"/>
    <mergeCell ref="H6:J6"/>
    <mergeCell ref="K6:M6"/>
    <mergeCell ref="N6:P6"/>
    <mergeCell ref="A44:A55"/>
    <mergeCell ref="B44:B55"/>
    <mergeCell ref="A56:A67"/>
    <mergeCell ref="B56:B67"/>
    <mergeCell ref="A8:A19"/>
    <mergeCell ref="B8:B19"/>
    <mergeCell ref="A20:A31"/>
    <mergeCell ref="B20:B31"/>
    <mergeCell ref="A32:A43"/>
    <mergeCell ref="B32:B43"/>
  </mergeCells>
  <conditionalFormatting sqref="D8:D19">
    <cfRule type="cellIs" dxfId="160" priority="30" operator="notEqual">
      <formula>H8+K8+N8</formula>
    </cfRule>
  </conditionalFormatting>
  <conditionalFormatting sqref="D20:D30">
    <cfRule type="cellIs" dxfId="159" priority="29" operator="notEqual">
      <formula>H20+K20+N20</formula>
    </cfRule>
  </conditionalFormatting>
  <conditionalFormatting sqref="D32:D42">
    <cfRule type="cellIs" dxfId="158" priority="28" operator="notEqual">
      <formula>H32+K32+N32</formula>
    </cfRule>
  </conditionalFormatting>
  <conditionalFormatting sqref="D44:D54">
    <cfRule type="cellIs" dxfId="157" priority="27" operator="notEqual">
      <formula>H44+K44+N44</formula>
    </cfRule>
  </conditionalFormatting>
  <conditionalFormatting sqref="D56:D66">
    <cfRule type="cellIs" dxfId="156" priority="26" operator="notEqual">
      <formula>H56+K56+N56</formula>
    </cfRule>
  </conditionalFormatting>
  <conditionalFormatting sqref="D19">
    <cfRule type="cellIs" dxfId="155" priority="25" operator="notEqual">
      <formula>SUM(D8:D18)</formula>
    </cfRule>
  </conditionalFormatting>
  <conditionalFormatting sqref="D31">
    <cfRule type="cellIs" dxfId="154" priority="24" operator="notEqual">
      <formula>H31+K31+N31</formula>
    </cfRule>
  </conditionalFormatting>
  <conditionalFormatting sqref="D31">
    <cfRule type="cellIs" dxfId="153" priority="23" operator="notEqual">
      <formula>SUM(D20:D30)</formula>
    </cfRule>
  </conditionalFormatting>
  <conditionalFormatting sqref="D43">
    <cfRule type="cellIs" dxfId="152" priority="22" operator="notEqual">
      <formula>H43+K43+N43</formula>
    </cfRule>
  </conditionalFormatting>
  <conditionalFormatting sqref="D43">
    <cfRule type="cellIs" dxfId="151" priority="21" operator="notEqual">
      <formula>SUM(D32:D42)</formula>
    </cfRule>
  </conditionalFormatting>
  <conditionalFormatting sqref="D55">
    <cfRule type="cellIs" dxfId="150" priority="20" operator="notEqual">
      <formula>H55+K55+N55</formula>
    </cfRule>
  </conditionalFormatting>
  <conditionalFormatting sqref="D55">
    <cfRule type="cellIs" dxfId="149" priority="19" operator="notEqual">
      <formula>SUM(D44:D54)</formula>
    </cfRule>
  </conditionalFormatting>
  <conditionalFormatting sqref="D67">
    <cfRule type="cellIs" dxfId="148" priority="18" operator="notEqual">
      <formula>H67+K67+N67</formula>
    </cfRule>
  </conditionalFormatting>
  <conditionalFormatting sqref="D67">
    <cfRule type="cellIs" dxfId="147" priority="17" operator="notEqual">
      <formula>SUM(D56:D66)</formula>
    </cfRule>
  </conditionalFormatting>
  <conditionalFormatting sqref="H19">
    <cfRule type="cellIs" dxfId="146" priority="16" operator="notEqual">
      <formula>SUM(H8:H18)</formula>
    </cfRule>
  </conditionalFormatting>
  <conditionalFormatting sqref="K19">
    <cfRule type="cellIs" dxfId="145" priority="15" operator="notEqual">
      <formula>SUM(K8:K18)</formula>
    </cfRule>
  </conditionalFormatting>
  <conditionalFormatting sqref="N19">
    <cfRule type="cellIs" dxfId="144" priority="14" operator="notEqual">
      <formula>SUM(N8:N18)</formula>
    </cfRule>
  </conditionalFormatting>
  <conditionalFormatting sqref="H31">
    <cfRule type="cellIs" dxfId="143" priority="13" operator="notEqual">
      <formula>SUM(H20:H30)</formula>
    </cfRule>
  </conditionalFormatting>
  <conditionalFormatting sqref="K31">
    <cfRule type="cellIs" dxfId="142" priority="12" operator="notEqual">
      <formula>SUM(K20:K30)</formula>
    </cfRule>
  </conditionalFormatting>
  <conditionalFormatting sqref="N31">
    <cfRule type="cellIs" dxfId="141" priority="11" operator="notEqual">
      <formula>SUM(N20:N30)</formula>
    </cfRule>
  </conditionalFormatting>
  <conditionalFormatting sqref="H43">
    <cfRule type="cellIs" dxfId="140" priority="10" operator="notEqual">
      <formula>SUM(H32:H42)</formula>
    </cfRule>
  </conditionalFormatting>
  <conditionalFormatting sqref="K43">
    <cfRule type="cellIs" dxfId="139" priority="9" operator="notEqual">
      <formula>SUM(K32:K42)</formula>
    </cfRule>
  </conditionalFormatting>
  <conditionalFormatting sqref="N43">
    <cfRule type="cellIs" dxfId="138" priority="8" operator="notEqual">
      <formula>SUM(N32:N42)</formula>
    </cfRule>
  </conditionalFormatting>
  <conditionalFormatting sqref="H55">
    <cfRule type="cellIs" dxfId="137" priority="7" operator="notEqual">
      <formula>SUM(H44:H54)</formula>
    </cfRule>
  </conditionalFormatting>
  <conditionalFormatting sqref="K55">
    <cfRule type="cellIs" dxfId="136" priority="6" operator="notEqual">
      <formula>SUM(K44:K54)</formula>
    </cfRule>
  </conditionalFormatting>
  <conditionalFormatting sqref="N55">
    <cfRule type="cellIs" dxfId="135" priority="5" operator="notEqual">
      <formula>SUM(N44:N54)</formula>
    </cfRule>
  </conditionalFormatting>
  <conditionalFormatting sqref="H67">
    <cfRule type="cellIs" dxfId="134" priority="4" operator="notEqual">
      <formula>SUM(H56:H66)</formula>
    </cfRule>
  </conditionalFormatting>
  <conditionalFormatting sqref="K67">
    <cfRule type="cellIs" dxfId="133" priority="3" operator="notEqual">
      <formula>SUM(K56:K66)</formula>
    </cfRule>
  </conditionalFormatting>
  <conditionalFormatting sqref="N67">
    <cfRule type="cellIs" dxfId="132" priority="2" operator="notEqual">
      <formula>SUM(N56:N66)</formula>
    </cfRule>
  </conditionalFormatting>
  <conditionalFormatting sqref="D32:D43">
    <cfRule type="cellIs" dxfId="131" priority="1" operator="notEqual">
      <formula>D20-D8</formula>
    </cfRule>
  </conditionalFormatting>
  <printOptions horizontalCentered="1"/>
  <pageMargins left="0.31496062992125984" right="0.31496062992125984" top="0.74803149606299213" bottom="0.74803149606299213" header="0.31496062992125984" footer="0.31496062992125984"/>
  <pageSetup scale="66" fitToHeight="0" orientation="landscape" r:id="rId1"/>
  <rowBreaks count="1" manualBreakCount="1">
    <brk id="43" max="15" man="1"/>
  </rowBreaks>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P95"/>
  <sheetViews>
    <sheetView zoomScaleNormal="100" workbookViewId="0">
      <pane xSplit="2" ySplit="7" topLeftCell="C8" activePane="bottomRight" state="frozen"/>
      <selection pane="topRight" activeCell="C1" sqref="C1"/>
      <selection pane="bottomLeft" activeCell="A9" sqref="A9"/>
      <selection pane="bottomRight" activeCell="C8" sqref="C8"/>
    </sheetView>
  </sheetViews>
  <sheetFormatPr baseColWidth="10" defaultColWidth="10.5" defaultRowHeight="15" customHeight="1" x14ac:dyDescent="0.2"/>
  <cols>
    <col min="1" max="1" width="5" style="3" customWidth="1"/>
    <col min="2" max="2" width="15.83203125" style="1" customWidth="1"/>
    <col min="3" max="3" width="15.6640625" style="80" customWidth="1"/>
    <col min="4" max="4" width="16.5" style="36" customWidth="1"/>
    <col min="5" max="5" width="12.33203125" style="49" customWidth="1"/>
    <col min="6" max="6" width="16.5" style="36" customWidth="1"/>
    <col min="7" max="7" width="16.5" style="62" customWidth="1"/>
    <col min="8" max="9" width="16.5" style="36" customWidth="1"/>
    <col min="10" max="10" width="16.5" style="62" customWidth="1"/>
    <col min="11" max="12" width="16.5" style="36" customWidth="1"/>
    <col min="13" max="13" width="16.5" style="62" customWidth="1"/>
    <col min="14" max="15" width="16.5" style="36" customWidth="1"/>
    <col min="16" max="16" width="16.5" style="62" customWidth="1"/>
    <col min="17" max="28" width="16.5" style="1" customWidth="1"/>
    <col min="29" max="16384" width="10.5" style="1"/>
  </cols>
  <sheetData>
    <row r="1" spans="1:16" ht="15" customHeight="1" x14ac:dyDescent="0.2">
      <c r="B1" s="42"/>
    </row>
    <row r="2" spans="1:16" ht="24.6" customHeight="1" x14ac:dyDescent="0.2">
      <c r="A2" s="116" t="s">
        <v>75</v>
      </c>
      <c r="B2" s="116"/>
      <c r="C2" s="116"/>
      <c r="D2" s="116"/>
      <c r="E2" s="116"/>
      <c r="F2" s="116"/>
      <c r="G2" s="116"/>
      <c r="H2" s="116"/>
      <c r="I2" s="116"/>
      <c r="J2" s="116"/>
      <c r="K2" s="116"/>
      <c r="L2" s="116"/>
      <c r="M2" s="116"/>
      <c r="N2" s="116"/>
      <c r="O2" s="116"/>
      <c r="P2" s="116"/>
    </row>
    <row r="3" spans="1:16" s="21" customFormat="1" ht="15" customHeight="1" x14ac:dyDescent="0.2">
      <c r="A3" s="117" t="str">
        <f>+Notas!C6</f>
        <v>FEBRERO 2024 Y FEBRERO 2025</v>
      </c>
      <c r="B3" s="117"/>
      <c r="C3" s="117"/>
      <c r="D3" s="117"/>
      <c r="E3" s="117"/>
      <c r="F3" s="117"/>
      <c r="G3" s="117"/>
      <c r="H3" s="117"/>
      <c r="I3" s="117"/>
      <c r="J3" s="117"/>
      <c r="K3" s="117"/>
      <c r="L3" s="117"/>
      <c r="M3" s="117"/>
      <c r="N3" s="117"/>
      <c r="O3" s="117"/>
      <c r="P3" s="117"/>
    </row>
    <row r="4" spans="1:16" ht="15" customHeight="1" x14ac:dyDescent="0.2">
      <c r="A4" s="34"/>
      <c r="B4" s="34"/>
      <c r="C4" s="40"/>
      <c r="D4" s="57"/>
      <c r="E4" s="50"/>
      <c r="F4" s="57"/>
      <c r="G4" s="63"/>
      <c r="H4" s="57"/>
      <c r="I4" s="57"/>
      <c r="J4" s="63"/>
      <c r="K4" s="57"/>
      <c r="L4" s="57"/>
      <c r="M4" s="63"/>
      <c r="N4" s="57"/>
      <c r="O4" s="57"/>
      <c r="P4" s="63"/>
    </row>
    <row r="5" spans="1:16" ht="15" customHeight="1" x14ac:dyDescent="0.2">
      <c r="A5" s="20"/>
      <c r="B5" s="20"/>
      <c r="C5" s="20"/>
      <c r="D5" s="58"/>
      <c r="E5" s="51"/>
      <c r="F5" s="58"/>
      <c r="G5" s="64"/>
      <c r="H5" s="58"/>
      <c r="I5" s="58"/>
      <c r="J5" s="64"/>
      <c r="K5" s="58"/>
      <c r="L5" s="58"/>
      <c r="M5" s="64"/>
      <c r="N5" s="58"/>
      <c r="O5" s="58"/>
      <c r="P5" s="64"/>
    </row>
    <row r="6" spans="1:16" ht="21.6" customHeight="1" x14ac:dyDescent="0.2">
      <c r="A6" s="118" t="s">
        <v>5</v>
      </c>
      <c r="B6" s="118" t="s">
        <v>35</v>
      </c>
      <c r="C6" s="120" t="s">
        <v>36</v>
      </c>
      <c r="D6" s="122" t="s">
        <v>37</v>
      </c>
      <c r="E6" s="122"/>
      <c r="F6" s="122"/>
      <c r="G6" s="122"/>
      <c r="H6" s="123" t="s">
        <v>42</v>
      </c>
      <c r="I6" s="122"/>
      <c r="J6" s="124"/>
      <c r="K6" s="122" t="s">
        <v>43</v>
      </c>
      <c r="L6" s="122"/>
      <c r="M6" s="122"/>
      <c r="N6" s="123" t="s">
        <v>44</v>
      </c>
      <c r="O6" s="122"/>
      <c r="P6" s="124"/>
    </row>
    <row r="7" spans="1:16" s="2" customFormat="1" ht="42" x14ac:dyDescent="0.2">
      <c r="A7" s="119"/>
      <c r="B7" s="119"/>
      <c r="C7" s="121"/>
      <c r="D7" s="71" t="s">
        <v>38</v>
      </c>
      <c r="E7" s="52" t="s">
        <v>39</v>
      </c>
      <c r="F7" s="59" t="s">
        <v>40</v>
      </c>
      <c r="G7" s="65" t="s">
        <v>41</v>
      </c>
      <c r="H7" s="72" t="s">
        <v>38</v>
      </c>
      <c r="I7" s="59" t="s">
        <v>40</v>
      </c>
      <c r="J7" s="73" t="s">
        <v>41</v>
      </c>
      <c r="K7" s="71" t="s">
        <v>38</v>
      </c>
      <c r="L7" s="59" t="s">
        <v>40</v>
      </c>
      <c r="M7" s="65" t="s">
        <v>41</v>
      </c>
      <c r="N7" s="72" t="s">
        <v>38</v>
      </c>
      <c r="O7" s="59" t="s">
        <v>40</v>
      </c>
      <c r="P7" s="73" t="s">
        <v>41</v>
      </c>
    </row>
    <row r="8" spans="1:16" ht="15" customHeight="1" x14ac:dyDescent="0.2">
      <c r="A8" s="110">
        <v>1</v>
      </c>
      <c r="B8" s="113" t="s">
        <v>45</v>
      </c>
      <c r="C8" s="84" t="s">
        <v>46</v>
      </c>
      <c r="D8" s="44">
        <v>3</v>
      </c>
      <c r="E8" s="53">
        <v>0.3</v>
      </c>
      <c r="F8" s="44">
        <v>25011.331117999998</v>
      </c>
      <c r="G8" s="66">
        <v>1</v>
      </c>
      <c r="H8" s="43">
        <v>1</v>
      </c>
      <c r="I8" s="44">
        <v>513.17826400000001</v>
      </c>
      <c r="J8" s="74">
        <v>0</v>
      </c>
      <c r="K8" s="44">
        <v>2</v>
      </c>
      <c r="L8" s="44">
        <v>37260.407545000002</v>
      </c>
      <c r="M8" s="66">
        <v>1.5</v>
      </c>
      <c r="N8" s="43">
        <v>0</v>
      </c>
      <c r="O8" s="44">
        <v>0</v>
      </c>
      <c r="P8" s="74">
        <v>0</v>
      </c>
    </row>
    <row r="9" spans="1:16" ht="15" customHeight="1" x14ac:dyDescent="0.2">
      <c r="A9" s="111"/>
      <c r="B9" s="114"/>
      <c r="C9" s="84" t="s">
        <v>47</v>
      </c>
      <c r="D9" s="44">
        <v>24</v>
      </c>
      <c r="E9" s="53">
        <v>0.51063800000000004</v>
      </c>
      <c r="F9" s="44">
        <v>112128.92709100001</v>
      </c>
      <c r="G9" s="66">
        <v>0</v>
      </c>
      <c r="H9" s="43">
        <v>11</v>
      </c>
      <c r="I9" s="44">
        <v>110459.669593</v>
      </c>
      <c r="J9" s="74">
        <v>0</v>
      </c>
      <c r="K9" s="44">
        <v>13</v>
      </c>
      <c r="L9" s="44">
        <v>113541.375744</v>
      </c>
      <c r="M9" s="66">
        <v>0</v>
      </c>
      <c r="N9" s="43">
        <v>0</v>
      </c>
      <c r="O9" s="44">
        <v>0</v>
      </c>
      <c r="P9" s="74">
        <v>0</v>
      </c>
    </row>
    <row r="10" spans="1:16" ht="15" customHeight="1" x14ac:dyDescent="0.2">
      <c r="A10" s="111"/>
      <c r="B10" s="114"/>
      <c r="C10" s="84" t="s">
        <v>48</v>
      </c>
      <c r="D10" s="44">
        <v>126</v>
      </c>
      <c r="E10" s="53">
        <v>0.28187899999999999</v>
      </c>
      <c r="F10" s="44">
        <v>107238.306648</v>
      </c>
      <c r="G10" s="66">
        <v>6.3492000000000007E-2</v>
      </c>
      <c r="H10" s="43">
        <v>51</v>
      </c>
      <c r="I10" s="44">
        <v>120202.51080800001</v>
      </c>
      <c r="J10" s="74">
        <v>0.117647</v>
      </c>
      <c r="K10" s="44">
        <v>75</v>
      </c>
      <c r="L10" s="44">
        <v>98422.647819000005</v>
      </c>
      <c r="M10" s="66">
        <v>2.6667E-2</v>
      </c>
      <c r="N10" s="43">
        <v>0</v>
      </c>
      <c r="O10" s="44">
        <v>0</v>
      </c>
      <c r="P10" s="74">
        <v>0</v>
      </c>
    </row>
    <row r="11" spans="1:16" ht="15" customHeight="1" x14ac:dyDescent="0.2">
      <c r="A11" s="111"/>
      <c r="B11" s="114"/>
      <c r="C11" s="84" t="s">
        <v>49</v>
      </c>
      <c r="D11" s="44">
        <v>222</v>
      </c>
      <c r="E11" s="53">
        <v>0.15767</v>
      </c>
      <c r="F11" s="44">
        <v>125336.709961</v>
      </c>
      <c r="G11" s="66">
        <v>0.18468499999999999</v>
      </c>
      <c r="H11" s="43">
        <v>105</v>
      </c>
      <c r="I11" s="44">
        <v>137231.957031</v>
      </c>
      <c r="J11" s="74">
        <v>0.238095</v>
      </c>
      <c r="K11" s="44">
        <v>117</v>
      </c>
      <c r="L11" s="44">
        <v>114661.488232</v>
      </c>
      <c r="M11" s="66">
        <v>0.13675200000000001</v>
      </c>
      <c r="N11" s="43">
        <v>0</v>
      </c>
      <c r="O11" s="44">
        <v>0</v>
      </c>
      <c r="P11" s="74">
        <v>0</v>
      </c>
    </row>
    <row r="12" spans="1:16" ht="15" customHeight="1" x14ac:dyDescent="0.2">
      <c r="A12" s="111"/>
      <c r="B12" s="114"/>
      <c r="C12" s="84" t="s">
        <v>50</v>
      </c>
      <c r="D12" s="44">
        <v>276</v>
      </c>
      <c r="E12" s="53">
        <v>0.14175699999999999</v>
      </c>
      <c r="F12" s="44">
        <v>155867.986343</v>
      </c>
      <c r="G12" s="66">
        <v>0.48550700000000002</v>
      </c>
      <c r="H12" s="43">
        <v>91</v>
      </c>
      <c r="I12" s="44">
        <v>190070.14609200001</v>
      </c>
      <c r="J12" s="74">
        <v>0.68131900000000001</v>
      </c>
      <c r="K12" s="44">
        <v>185</v>
      </c>
      <c r="L12" s="44">
        <v>139044.221277</v>
      </c>
      <c r="M12" s="66">
        <v>0.38918900000000001</v>
      </c>
      <c r="N12" s="43">
        <v>0</v>
      </c>
      <c r="O12" s="44">
        <v>0</v>
      </c>
      <c r="P12" s="74">
        <v>0</v>
      </c>
    </row>
    <row r="13" spans="1:16" ht="15" customHeight="1" x14ac:dyDescent="0.2">
      <c r="A13" s="111"/>
      <c r="B13" s="114"/>
      <c r="C13" s="84" t="s">
        <v>51</v>
      </c>
      <c r="D13" s="44">
        <v>235</v>
      </c>
      <c r="E13" s="53">
        <v>0.114858</v>
      </c>
      <c r="F13" s="44">
        <v>163915.98295500001</v>
      </c>
      <c r="G13" s="66">
        <v>0.55744700000000003</v>
      </c>
      <c r="H13" s="43">
        <v>92</v>
      </c>
      <c r="I13" s="44">
        <v>178823.45490700001</v>
      </c>
      <c r="J13" s="74">
        <v>0.56521699999999997</v>
      </c>
      <c r="K13" s="44">
        <v>143</v>
      </c>
      <c r="L13" s="44">
        <v>154325.16183999999</v>
      </c>
      <c r="M13" s="66">
        <v>0.55244800000000005</v>
      </c>
      <c r="N13" s="43">
        <v>0</v>
      </c>
      <c r="O13" s="44">
        <v>0</v>
      </c>
      <c r="P13" s="74">
        <v>0</v>
      </c>
    </row>
    <row r="14" spans="1:16" s="3" customFormat="1" ht="15" customHeight="1" x14ac:dyDescent="0.2">
      <c r="A14" s="111"/>
      <c r="B14" s="114"/>
      <c r="C14" s="84" t="s">
        <v>52</v>
      </c>
      <c r="D14" s="35">
        <v>193</v>
      </c>
      <c r="E14" s="55">
        <v>9.9741999999999997E-2</v>
      </c>
      <c r="F14" s="35">
        <v>170386.67693300001</v>
      </c>
      <c r="G14" s="68">
        <v>0.64248700000000003</v>
      </c>
      <c r="H14" s="43">
        <v>71</v>
      </c>
      <c r="I14" s="44">
        <v>175092.67707999999</v>
      </c>
      <c r="J14" s="74">
        <v>0.47887299999999999</v>
      </c>
      <c r="K14" s="35">
        <v>122</v>
      </c>
      <c r="L14" s="35">
        <v>167647.939143</v>
      </c>
      <c r="M14" s="68">
        <v>0.73770500000000006</v>
      </c>
      <c r="N14" s="43">
        <v>0</v>
      </c>
      <c r="O14" s="44">
        <v>0</v>
      </c>
      <c r="P14" s="74">
        <v>0</v>
      </c>
    </row>
    <row r="15" spans="1:16" ht="15" customHeight="1" x14ac:dyDescent="0.2">
      <c r="A15" s="111"/>
      <c r="B15" s="114"/>
      <c r="C15" s="84" t="s">
        <v>53</v>
      </c>
      <c r="D15" s="44">
        <v>116</v>
      </c>
      <c r="E15" s="53">
        <v>7.2499999999999995E-2</v>
      </c>
      <c r="F15" s="44">
        <v>172627.16416700001</v>
      </c>
      <c r="G15" s="66">
        <v>0.51724099999999995</v>
      </c>
      <c r="H15" s="43">
        <v>36</v>
      </c>
      <c r="I15" s="44">
        <v>162068.00876299999</v>
      </c>
      <c r="J15" s="74">
        <v>0.222222</v>
      </c>
      <c r="K15" s="44">
        <v>80</v>
      </c>
      <c r="L15" s="44">
        <v>177378.78409900001</v>
      </c>
      <c r="M15" s="66">
        <v>0.65</v>
      </c>
      <c r="N15" s="43">
        <v>0</v>
      </c>
      <c r="O15" s="44">
        <v>0</v>
      </c>
      <c r="P15" s="74">
        <v>0</v>
      </c>
    </row>
    <row r="16" spans="1:16" ht="15" customHeight="1" x14ac:dyDescent="0.2">
      <c r="A16" s="111"/>
      <c r="B16" s="114"/>
      <c r="C16" s="84" t="s">
        <v>54</v>
      </c>
      <c r="D16" s="44">
        <v>122</v>
      </c>
      <c r="E16" s="53">
        <v>8.9772000000000005E-2</v>
      </c>
      <c r="F16" s="44">
        <v>187937.083079</v>
      </c>
      <c r="G16" s="66">
        <v>0.5</v>
      </c>
      <c r="H16" s="43">
        <v>51</v>
      </c>
      <c r="I16" s="44">
        <v>202491.92894300001</v>
      </c>
      <c r="J16" s="74">
        <v>0.52941199999999999</v>
      </c>
      <c r="K16" s="44">
        <v>71</v>
      </c>
      <c r="L16" s="44">
        <v>177482.19379700001</v>
      </c>
      <c r="M16" s="66">
        <v>0.47887299999999999</v>
      </c>
      <c r="N16" s="43">
        <v>0</v>
      </c>
      <c r="O16" s="44">
        <v>0</v>
      </c>
      <c r="P16" s="74">
        <v>0</v>
      </c>
    </row>
    <row r="17" spans="1:16" ht="15" customHeight="1" x14ac:dyDescent="0.2">
      <c r="A17" s="111"/>
      <c r="B17" s="114"/>
      <c r="C17" s="84" t="s">
        <v>55</v>
      </c>
      <c r="D17" s="44">
        <v>129</v>
      </c>
      <c r="E17" s="53">
        <v>0.10109700000000001</v>
      </c>
      <c r="F17" s="44">
        <v>189733.727594</v>
      </c>
      <c r="G17" s="66">
        <v>0.48837199999999997</v>
      </c>
      <c r="H17" s="43">
        <v>49</v>
      </c>
      <c r="I17" s="44">
        <v>192118.33947100001</v>
      </c>
      <c r="J17" s="74">
        <v>0.28571400000000002</v>
      </c>
      <c r="K17" s="44">
        <v>80</v>
      </c>
      <c r="L17" s="44">
        <v>188273.15281999999</v>
      </c>
      <c r="M17" s="66">
        <v>0.61250000000000004</v>
      </c>
      <c r="N17" s="43">
        <v>0</v>
      </c>
      <c r="O17" s="44">
        <v>0</v>
      </c>
      <c r="P17" s="74">
        <v>0</v>
      </c>
    </row>
    <row r="18" spans="1:16" s="3" customFormat="1" ht="15" customHeight="1" x14ac:dyDescent="0.2">
      <c r="A18" s="111"/>
      <c r="B18" s="114"/>
      <c r="C18" s="84" t="s">
        <v>56</v>
      </c>
      <c r="D18" s="35">
        <v>190</v>
      </c>
      <c r="E18" s="55">
        <v>9.5381999999999995E-2</v>
      </c>
      <c r="F18" s="35">
        <v>223696.69843600001</v>
      </c>
      <c r="G18" s="68">
        <v>0.33684199999999997</v>
      </c>
      <c r="H18" s="43">
        <v>69</v>
      </c>
      <c r="I18" s="44">
        <v>202357.02690600001</v>
      </c>
      <c r="J18" s="74">
        <v>2.8986000000000001E-2</v>
      </c>
      <c r="K18" s="35">
        <v>121</v>
      </c>
      <c r="L18" s="35">
        <v>235865.602036</v>
      </c>
      <c r="M18" s="68">
        <v>0.51239699999999999</v>
      </c>
      <c r="N18" s="43">
        <v>0</v>
      </c>
      <c r="O18" s="44">
        <v>0</v>
      </c>
      <c r="P18" s="74">
        <v>0</v>
      </c>
    </row>
    <row r="19" spans="1:16" s="3" customFormat="1" ht="15" customHeight="1" x14ac:dyDescent="0.2">
      <c r="A19" s="112"/>
      <c r="B19" s="115"/>
      <c r="C19" s="85" t="s">
        <v>9</v>
      </c>
      <c r="D19" s="46">
        <v>1636</v>
      </c>
      <c r="E19" s="54">
        <v>0.116301</v>
      </c>
      <c r="F19" s="46">
        <v>164094.408379</v>
      </c>
      <c r="G19" s="67">
        <v>0.421149</v>
      </c>
      <c r="H19" s="87">
        <v>627</v>
      </c>
      <c r="I19" s="46">
        <v>171408.20491900001</v>
      </c>
      <c r="J19" s="75">
        <v>0.36682599999999999</v>
      </c>
      <c r="K19" s="46">
        <v>1009</v>
      </c>
      <c r="L19" s="46">
        <v>159549.56156900001</v>
      </c>
      <c r="M19" s="67">
        <v>0.45490599999999998</v>
      </c>
      <c r="N19" s="87">
        <v>0</v>
      </c>
      <c r="O19" s="46">
        <v>0</v>
      </c>
      <c r="P19" s="75">
        <v>0</v>
      </c>
    </row>
    <row r="20" spans="1:16" ht="15" customHeight="1" x14ac:dyDescent="0.2">
      <c r="A20" s="110">
        <v>2</v>
      </c>
      <c r="B20" s="113" t="s">
        <v>57</v>
      </c>
      <c r="C20" s="84" t="s">
        <v>46</v>
      </c>
      <c r="D20" s="44">
        <v>1</v>
      </c>
      <c r="E20" s="53">
        <v>0.1</v>
      </c>
      <c r="F20" s="44">
        <v>490</v>
      </c>
      <c r="G20" s="66">
        <v>0</v>
      </c>
      <c r="H20" s="43">
        <v>1</v>
      </c>
      <c r="I20" s="44">
        <v>490</v>
      </c>
      <c r="J20" s="74">
        <v>0</v>
      </c>
      <c r="K20" s="44">
        <v>0</v>
      </c>
      <c r="L20" s="44">
        <v>0</v>
      </c>
      <c r="M20" s="66">
        <v>0</v>
      </c>
      <c r="N20" s="43">
        <v>0</v>
      </c>
      <c r="O20" s="44">
        <v>0</v>
      </c>
      <c r="P20" s="74">
        <v>0</v>
      </c>
    </row>
    <row r="21" spans="1:16" ht="15" customHeight="1" x14ac:dyDescent="0.2">
      <c r="A21" s="111"/>
      <c r="B21" s="114"/>
      <c r="C21" s="84" t="s">
        <v>47</v>
      </c>
      <c r="D21" s="44">
        <v>14</v>
      </c>
      <c r="E21" s="53">
        <v>0.29787200000000003</v>
      </c>
      <c r="F21" s="44">
        <v>127562.357143</v>
      </c>
      <c r="G21" s="66">
        <v>0</v>
      </c>
      <c r="H21" s="43">
        <v>6</v>
      </c>
      <c r="I21" s="44">
        <v>138990</v>
      </c>
      <c r="J21" s="74">
        <v>0</v>
      </c>
      <c r="K21" s="44">
        <v>8</v>
      </c>
      <c r="L21" s="44">
        <v>118991.625</v>
      </c>
      <c r="M21" s="66">
        <v>0</v>
      </c>
      <c r="N21" s="43">
        <v>0</v>
      </c>
      <c r="O21" s="44">
        <v>0</v>
      </c>
      <c r="P21" s="74">
        <v>0</v>
      </c>
    </row>
    <row r="22" spans="1:16" ht="15" customHeight="1" x14ac:dyDescent="0.2">
      <c r="A22" s="111"/>
      <c r="B22" s="114"/>
      <c r="C22" s="84" t="s">
        <v>48</v>
      </c>
      <c r="D22" s="44">
        <v>79</v>
      </c>
      <c r="E22" s="53">
        <v>0.176734</v>
      </c>
      <c r="F22" s="44">
        <v>153507.97468399999</v>
      </c>
      <c r="G22" s="66">
        <v>5.0632999999999997E-2</v>
      </c>
      <c r="H22" s="43">
        <v>41</v>
      </c>
      <c r="I22" s="44">
        <v>158545.14634100001</v>
      </c>
      <c r="J22" s="74">
        <v>4.8779999999999997E-2</v>
      </c>
      <c r="K22" s="44">
        <v>38</v>
      </c>
      <c r="L22" s="44">
        <v>148073.13157900001</v>
      </c>
      <c r="M22" s="66">
        <v>5.2631999999999998E-2</v>
      </c>
      <c r="N22" s="43">
        <v>0</v>
      </c>
      <c r="O22" s="44">
        <v>0</v>
      </c>
      <c r="P22" s="74">
        <v>0</v>
      </c>
    </row>
    <row r="23" spans="1:16" ht="15" customHeight="1" x14ac:dyDescent="0.2">
      <c r="A23" s="111"/>
      <c r="B23" s="114"/>
      <c r="C23" s="84" t="s">
        <v>49</v>
      </c>
      <c r="D23" s="44">
        <v>71</v>
      </c>
      <c r="E23" s="53">
        <v>5.0425999999999999E-2</v>
      </c>
      <c r="F23" s="44">
        <v>151562.84507000001</v>
      </c>
      <c r="G23" s="66">
        <v>9.8591999999999999E-2</v>
      </c>
      <c r="H23" s="43">
        <v>35</v>
      </c>
      <c r="I23" s="44">
        <v>145322.257143</v>
      </c>
      <c r="J23" s="74">
        <v>0.14285700000000001</v>
      </c>
      <c r="K23" s="44">
        <v>36</v>
      </c>
      <c r="L23" s="44">
        <v>157630.08333299999</v>
      </c>
      <c r="M23" s="66">
        <v>5.5556000000000001E-2</v>
      </c>
      <c r="N23" s="43">
        <v>0</v>
      </c>
      <c r="O23" s="44">
        <v>0</v>
      </c>
      <c r="P23" s="74">
        <v>0</v>
      </c>
    </row>
    <row r="24" spans="1:16" ht="15" customHeight="1" x14ac:dyDescent="0.2">
      <c r="A24" s="111"/>
      <c r="B24" s="114"/>
      <c r="C24" s="84" t="s">
        <v>50</v>
      </c>
      <c r="D24" s="44">
        <v>43</v>
      </c>
      <c r="E24" s="53">
        <v>2.2085E-2</v>
      </c>
      <c r="F24" s="44">
        <v>197151.209302</v>
      </c>
      <c r="G24" s="66">
        <v>0.39534900000000001</v>
      </c>
      <c r="H24" s="43">
        <v>24</v>
      </c>
      <c r="I24" s="44">
        <v>193985.20833299999</v>
      </c>
      <c r="J24" s="74">
        <v>0.33333299999999999</v>
      </c>
      <c r="K24" s="44">
        <v>19</v>
      </c>
      <c r="L24" s="44">
        <v>201150.36842099999</v>
      </c>
      <c r="M24" s="66">
        <v>0.47368399999999999</v>
      </c>
      <c r="N24" s="43">
        <v>0</v>
      </c>
      <c r="O24" s="44">
        <v>0</v>
      </c>
      <c r="P24" s="74">
        <v>0</v>
      </c>
    </row>
    <row r="25" spans="1:16" ht="15" customHeight="1" x14ac:dyDescent="0.2">
      <c r="A25" s="111"/>
      <c r="B25" s="114"/>
      <c r="C25" s="84" t="s">
        <v>51</v>
      </c>
      <c r="D25" s="44">
        <v>35</v>
      </c>
      <c r="E25" s="53">
        <v>1.7107000000000001E-2</v>
      </c>
      <c r="F25" s="44">
        <v>216744.51428599999</v>
      </c>
      <c r="G25" s="66">
        <v>0.6</v>
      </c>
      <c r="H25" s="43">
        <v>13</v>
      </c>
      <c r="I25" s="44">
        <v>222779.76923100001</v>
      </c>
      <c r="J25" s="74">
        <v>0.84615399999999996</v>
      </c>
      <c r="K25" s="44">
        <v>22</v>
      </c>
      <c r="L25" s="44">
        <v>213178.227273</v>
      </c>
      <c r="M25" s="66">
        <v>0.45454499999999998</v>
      </c>
      <c r="N25" s="43">
        <v>0</v>
      </c>
      <c r="O25" s="44">
        <v>0</v>
      </c>
      <c r="P25" s="74">
        <v>0</v>
      </c>
    </row>
    <row r="26" spans="1:16" s="3" customFormat="1" ht="15" customHeight="1" x14ac:dyDescent="0.2">
      <c r="A26" s="111"/>
      <c r="B26" s="114"/>
      <c r="C26" s="84" t="s">
        <v>52</v>
      </c>
      <c r="D26" s="35">
        <v>28</v>
      </c>
      <c r="E26" s="55">
        <v>1.447E-2</v>
      </c>
      <c r="F26" s="35">
        <v>247405.214286</v>
      </c>
      <c r="G26" s="68">
        <v>0.75</v>
      </c>
      <c r="H26" s="43">
        <v>13</v>
      </c>
      <c r="I26" s="44">
        <v>220630.461538</v>
      </c>
      <c r="J26" s="74">
        <v>0.538462</v>
      </c>
      <c r="K26" s="35">
        <v>15</v>
      </c>
      <c r="L26" s="35">
        <v>270610</v>
      </c>
      <c r="M26" s="68">
        <v>0.93333299999999997</v>
      </c>
      <c r="N26" s="43">
        <v>0</v>
      </c>
      <c r="O26" s="44">
        <v>0</v>
      </c>
      <c r="P26" s="74">
        <v>0</v>
      </c>
    </row>
    <row r="27" spans="1:16" ht="15" customHeight="1" x14ac:dyDescent="0.2">
      <c r="A27" s="111"/>
      <c r="B27" s="114"/>
      <c r="C27" s="84" t="s">
        <v>53</v>
      </c>
      <c r="D27" s="44">
        <v>14</v>
      </c>
      <c r="E27" s="53">
        <v>8.7500000000000008E-3</v>
      </c>
      <c r="F27" s="44">
        <v>197158.857143</v>
      </c>
      <c r="G27" s="66">
        <v>0.5</v>
      </c>
      <c r="H27" s="43">
        <v>6</v>
      </c>
      <c r="I27" s="44">
        <v>172665.83333299999</v>
      </c>
      <c r="J27" s="74">
        <v>0.16666700000000001</v>
      </c>
      <c r="K27" s="44">
        <v>8</v>
      </c>
      <c r="L27" s="44">
        <v>215528.625</v>
      </c>
      <c r="M27" s="66">
        <v>0.75</v>
      </c>
      <c r="N27" s="43">
        <v>0</v>
      </c>
      <c r="O27" s="44">
        <v>0</v>
      </c>
      <c r="P27" s="74">
        <v>0</v>
      </c>
    </row>
    <row r="28" spans="1:16" ht="15" customHeight="1" x14ac:dyDescent="0.2">
      <c r="A28" s="111"/>
      <c r="B28" s="114"/>
      <c r="C28" s="84" t="s">
        <v>54</v>
      </c>
      <c r="D28" s="44">
        <v>6</v>
      </c>
      <c r="E28" s="53">
        <v>4.4149999999999997E-3</v>
      </c>
      <c r="F28" s="44">
        <v>205151.66666700001</v>
      </c>
      <c r="G28" s="66">
        <v>0.33333299999999999</v>
      </c>
      <c r="H28" s="43">
        <v>2</v>
      </c>
      <c r="I28" s="44">
        <v>176971</v>
      </c>
      <c r="J28" s="74">
        <v>0.5</v>
      </c>
      <c r="K28" s="44">
        <v>4</v>
      </c>
      <c r="L28" s="44">
        <v>219242</v>
      </c>
      <c r="M28" s="66">
        <v>0.25</v>
      </c>
      <c r="N28" s="43">
        <v>0</v>
      </c>
      <c r="O28" s="44">
        <v>0</v>
      </c>
      <c r="P28" s="74">
        <v>0</v>
      </c>
    </row>
    <row r="29" spans="1:16" ht="15" customHeight="1" x14ac:dyDescent="0.2">
      <c r="A29" s="111"/>
      <c r="B29" s="114"/>
      <c r="C29" s="84" t="s">
        <v>55</v>
      </c>
      <c r="D29" s="44">
        <v>4</v>
      </c>
      <c r="E29" s="53">
        <v>3.1350000000000002E-3</v>
      </c>
      <c r="F29" s="44">
        <v>266128.5</v>
      </c>
      <c r="G29" s="66">
        <v>0.5</v>
      </c>
      <c r="H29" s="43">
        <v>2</v>
      </c>
      <c r="I29" s="44">
        <v>168891</v>
      </c>
      <c r="J29" s="74">
        <v>0</v>
      </c>
      <c r="K29" s="44">
        <v>2</v>
      </c>
      <c r="L29" s="44">
        <v>363366</v>
      </c>
      <c r="M29" s="66">
        <v>1</v>
      </c>
      <c r="N29" s="43">
        <v>0</v>
      </c>
      <c r="O29" s="44">
        <v>0</v>
      </c>
      <c r="P29" s="74">
        <v>0</v>
      </c>
    </row>
    <row r="30" spans="1:16" s="3" customFormat="1" ht="15" customHeight="1" x14ac:dyDescent="0.2">
      <c r="A30" s="111"/>
      <c r="B30" s="114"/>
      <c r="C30" s="84" t="s">
        <v>56</v>
      </c>
      <c r="D30" s="35">
        <v>5</v>
      </c>
      <c r="E30" s="55">
        <v>2.5100000000000001E-3</v>
      </c>
      <c r="F30" s="35">
        <v>265514.8</v>
      </c>
      <c r="G30" s="68">
        <v>0</v>
      </c>
      <c r="H30" s="43">
        <v>5</v>
      </c>
      <c r="I30" s="44">
        <v>265514.8</v>
      </c>
      <c r="J30" s="74">
        <v>0</v>
      </c>
      <c r="K30" s="35">
        <v>0</v>
      </c>
      <c r="L30" s="35">
        <v>0</v>
      </c>
      <c r="M30" s="68">
        <v>0</v>
      </c>
      <c r="N30" s="43">
        <v>0</v>
      </c>
      <c r="O30" s="44">
        <v>0</v>
      </c>
      <c r="P30" s="74">
        <v>0</v>
      </c>
    </row>
    <row r="31" spans="1:16" s="3" customFormat="1" ht="15" customHeight="1" x14ac:dyDescent="0.2">
      <c r="A31" s="112"/>
      <c r="B31" s="115"/>
      <c r="C31" s="85" t="s">
        <v>9</v>
      </c>
      <c r="D31" s="46">
        <v>300</v>
      </c>
      <c r="E31" s="54">
        <v>2.1326999999999999E-2</v>
      </c>
      <c r="F31" s="46">
        <v>180161.943333</v>
      </c>
      <c r="G31" s="67">
        <v>0.27</v>
      </c>
      <c r="H31" s="87">
        <v>148</v>
      </c>
      <c r="I31" s="46">
        <v>174975.20945900001</v>
      </c>
      <c r="J31" s="75">
        <v>0.236486</v>
      </c>
      <c r="K31" s="46">
        <v>152</v>
      </c>
      <c r="L31" s="46">
        <v>185212.18421100001</v>
      </c>
      <c r="M31" s="67">
        <v>0.30263200000000001</v>
      </c>
      <c r="N31" s="87">
        <v>0</v>
      </c>
      <c r="O31" s="46">
        <v>0</v>
      </c>
      <c r="P31" s="75">
        <v>0</v>
      </c>
    </row>
    <row r="32" spans="1:16" ht="15" customHeight="1" x14ac:dyDescent="0.2">
      <c r="A32" s="110">
        <v>3</v>
      </c>
      <c r="B32" s="113" t="s">
        <v>58</v>
      </c>
      <c r="C32" s="84" t="s">
        <v>46</v>
      </c>
      <c r="D32" s="44">
        <v>-2</v>
      </c>
      <c r="E32" s="44">
        <v>0</v>
      </c>
      <c r="F32" s="44">
        <v>-24521.331117999998</v>
      </c>
      <c r="G32" s="66">
        <v>-1</v>
      </c>
      <c r="H32" s="43">
        <v>0</v>
      </c>
      <c r="I32" s="44">
        <v>-23.178263999999999</v>
      </c>
      <c r="J32" s="74">
        <v>0</v>
      </c>
      <c r="K32" s="44">
        <v>-2</v>
      </c>
      <c r="L32" s="44">
        <v>-37260.407545000002</v>
      </c>
      <c r="M32" s="66">
        <v>-1.5</v>
      </c>
      <c r="N32" s="43">
        <v>0</v>
      </c>
      <c r="O32" s="44">
        <v>0</v>
      </c>
      <c r="P32" s="74">
        <v>0</v>
      </c>
    </row>
    <row r="33" spans="1:16" ht="15" customHeight="1" x14ac:dyDescent="0.2">
      <c r="A33" s="111"/>
      <c r="B33" s="114"/>
      <c r="C33" s="84" t="s">
        <v>47</v>
      </c>
      <c r="D33" s="44">
        <v>-10</v>
      </c>
      <c r="E33" s="44">
        <v>0</v>
      </c>
      <c r="F33" s="44">
        <v>15433.430050999999</v>
      </c>
      <c r="G33" s="66">
        <v>0</v>
      </c>
      <c r="H33" s="43">
        <v>-5</v>
      </c>
      <c r="I33" s="44">
        <v>28530.330407000001</v>
      </c>
      <c r="J33" s="74">
        <v>0</v>
      </c>
      <c r="K33" s="44">
        <v>-5</v>
      </c>
      <c r="L33" s="44">
        <v>5450.2492560000001</v>
      </c>
      <c r="M33" s="66">
        <v>0</v>
      </c>
      <c r="N33" s="43">
        <v>0</v>
      </c>
      <c r="O33" s="44">
        <v>0</v>
      </c>
      <c r="P33" s="74">
        <v>0</v>
      </c>
    </row>
    <row r="34" spans="1:16" ht="15" customHeight="1" x14ac:dyDescent="0.2">
      <c r="A34" s="111"/>
      <c r="B34" s="114"/>
      <c r="C34" s="84" t="s">
        <v>48</v>
      </c>
      <c r="D34" s="44">
        <v>-47</v>
      </c>
      <c r="E34" s="44">
        <v>0</v>
      </c>
      <c r="F34" s="44">
        <v>46269.668036000003</v>
      </c>
      <c r="G34" s="66">
        <v>-1.2859000000000001E-2</v>
      </c>
      <c r="H34" s="43">
        <v>-10</v>
      </c>
      <c r="I34" s="44">
        <v>38342.635533000001</v>
      </c>
      <c r="J34" s="74">
        <v>-6.8866999999999998E-2</v>
      </c>
      <c r="K34" s="44">
        <v>-37</v>
      </c>
      <c r="L34" s="44">
        <v>49650.483760000003</v>
      </c>
      <c r="M34" s="66">
        <v>2.5964999999999998E-2</v>
      </c>
      <c r="N34" s="43">
        <v>0</v>
      </c>
      <c r="O34" s="44">
        <v>0</v>
      </c>
      <c r="P34" s="74">
        <v>0</v>
      </c>
    </row>
    <row r="35" spans="1:16" ht="15" customHeight="1" x14ac:dyDescent="0.2">
      <c r="A35" s="111"/>
      <c r="B35" s="114"/>
      <c r="C35" s="84" t="s">
        <v>49</v>
      </c>
      <c r="D35" s="44">
        <v>-151</v>
      </c>
      <c r="E35" s="44">
        <v>0</v>
      </c>
      <c r="F35" s="44">
        <v>26226.135108999999</v>
      </c>
      <c r="G35" s="66">
        <v>-8.6093000000000003E-2</v>
      </c>
      <c r="H35" s="43">
        <v>-70</v>
      </c>
      <c r="I35" s="44">
        <v>8090.3001119999999</v>
      </c>
      <c r="J35" s="74">
        <v>-9.5238000000000003E-2</v>
      </c>
      <c r="K35" s="44">
        <v>-81</v>
      </c>
      <c r="L35" s="44">
        <v>42968.595100999999</v>
      </c>
      <c r="M35" s="66">
        <v>-8.1197000000000005E-2</v>
      </c>
      <c r="N35" s="43">
        <v>0</v>
      </c>
      <c r="O35" s="44">
        <v>0</v>
      </c>
      <c r="P35" s="74">
        <v>0</v>
      </c>
    </row>
    <row r="36" spans="1:16" ht="15" customHeight="1" x14ac:dyDescent="0.2">
      <c r="A36" s="111"/>
      <c r="B36" s="114"/>
      <c r="C36" s="84" t="s">
        <v>50</v>
      </c>
      <c r="D36" s="44">
        <v>-233</v>
      </c>
      <c r="E36" s="44">
        <v>0</v>
      </c>
      <c r="F36" s="44">
        <v>41283.222958999999</v>
      </c>
      <c r="G36" s="66">
        <v>-9.0158000000000002E-2</v>
      </c>
      <c r="H36" s="43">
        <v>-67</v>
      </c>
      <c r="I36" s="44">
        <v>3915.0622410000001</v>
      </c>
      <c r="J36" s="74">
        <v>-0.34798499999999999</v>
      </c>
      <c r="K36" s="44">
        <v>-166</v>
      </c>
      <c r="L36" s="44">
        <v>62106.147144000002</v>
      </c>
      <c r="M36" s="66">
        <v>8.4495000000000001E-2</v>
      </c>
      <c r="N36" s="43">
        <v>0</v>
      </c>
      <c r="O36" s="44">
        <v>0</v>
      </c>
      <c r="P36" s="74">
        <v>0</v>
      </c>
    </row>
    <row r="37" spans="1:16" ht="15" customHeight="1" x14ac:dyDescent="0.2">
      <c r="A37" s="111"/>
      <c r="B37" s="114"/>
      <c r="C37" s="84" t="s">
        <v>51</v>
      </c>
      <c r="D37" s="44">
        <v>-200</v>
      </c>
      <c r="E37" s="44">
        <v>0</v>
      </c>
      <c r="F37" s="44">
        <v>52828.531329999998</v>
      </c>
      <c r="G37" s="66">
        <v>4.2553000000000001E-2</v>
      </c>
      <c r="H37" s="43">
        <v>-79</v>
      </c>
      <c r="I37" s="44">
        <v>43956.314323999999</v>
      </c>
      <c r="J37" s="74">
        <v>0.28093600000000002</v>
      </c>
      <c r="K37" s="44">
        <v>-121</v>
      </c>
      <c r="L37" s="44">
        <v>58853.065433000003</v>
      </c>
      <c r="M37" s="66">
        <v>-9.7902000000000003E-2</v>
      </c>
      <c r="N37" s="43">
        <v>0</v>
      </c>
      <c r="O37" s="44">
        <v>0</v>
      </c>
      <c r="P37" s="74">
        <v>0</v>
      </c>
    </row>
    <row r="38" spans="1:16" s="3" customFormat="1" ht="15" customHeight="1" x14ac:dyDescent="0.2">
      <c r="A38" s="111"/>
      <c r="B38" s="114"/>
      <c r="C38" s="84" t="s">
        <v>52</v>
      </c>
      <c r="D38" s="35">
        <v>-165</v>
      </c>
      <c r="E38" s="35">
        <v>0</v>
      </c>
      <c r="F38" s="35">
        <v>77018.537351999999</v>
      </c>
      <c r="G38" s="68">
        <v>0.107513</v>
      </c>
      <c r="H38" s="43">
        <v>-58</v>
      </c>
      <c r="I38" s="44">
        <v>45537.784458000002</v>
      </c>
      <c r="J38" s="74">
        <v>5.9588000000000002E-2</v>
      </c>
      <c r="K38" s="35">
        <v>-107</v>
      </c>
      <c r="L38" s="35">
        <v>102962.060857</v>
      </c>
      <c r="M38" s="68">
        <v>0.195628</v>
      </c>
      <c r="N38" s="43">
        <v>0</v>
      </c>
      <c r="O38" s="44">
        <v>0</v>
      </c>
      <c r="P38" s="74">
        <v>0</v>
      </c>
    </row>
    <row r="39" spans="1:16" ht="15" customHeight="1" x14ac:dyDescent="0.2">
      <c r="A39" s="111"/>
      <c r="B39" s="114"/>
      <c r="C39" s="84" t="s">
        <v>53</v>
      </c>
      <c r="D39" s="44">
        <v>-102</v>
      </c>
      <c r="E39" s="44">
        <v>0</v>
      </c>
      <c r="F39" s="44">
        <v>24531.692975999998</v>
      </c>
      <c r="G39" s="66">
        <v>-1.7240999999999999E-2</v>
      </c>
      <c r="H39" s="43">
        <v>-30</v>
      </c>
      <c r="I39" s="44">
        <v>10597.824570000001</v>
      </c>
      <c r="J39" s="74">
        <v>-5.5556000000000001E-2</v>
      </c>
      <c r="K39" s="44">
        <v>-72</v>
      </c>
      <c r="L39" s="44">
        <v>38149.840901000003</v>
      </c>
      <c r="M39" s="66">
        <v>0.1</v>
      </c>
      <c r="N39" s="43">
        <v>0</v>
      </c>
      <c r="O39" s="44">
        <v>0</v>
      </c>
      <c r="P39" s="74">
        <v>0</v>
      </c>
    </row>
    <row r="40" spans="1:16" ht="15" customHeight="1" x14ac:dyDescent="0.2">
      <c r="A40" s="111"/>
      <c r="B40" s="114"/>
      <c r="C40" s="84" t="s">
        <v>54</v>
      </c>
      <c r="D40" s="44">
        <v>-116</v>
      </c>
      <c r="E40" s="44">
        <v>0</v>
      </c>
      <c r="F40" s="44">
        <v>17214.583588000001</v>
      </c>
      <c r="G40" s="66">
        <v>-0.16666700000000001</v>
      </c>
      <c r="H40" s="43">
        <v>-49</v>
      </c>
      <c r="I40" s="44">
        <v>-25520.928942999999</v>
      </c>
      <c r="J40" s="74">
        <v>-2.9412000000000001E-2</v>
      </c>
      <c r="K40" s="44">
        <v>-67</v>
      </c>
      <c r="L40" s="44">
        <v>41759.806203</v>
      </c>
      <c r="M40" s="66">
        <v>-0.22887299999999999</v>
      </c>
      <c r="N40" s="43">
        <v>0</v>
      </c>
      <c r="O40" s="44">
        <v>0</v>
      </c>
      <c r="P40" s="74">
        <v>0</v>
      </c>
    </row>
    <row r="41" spans="1:16" ht="15" customHeight="1" x14ac:dyDescent="0.2">
      <c r="A41" s="111"/>
      <c r="B41" s="114"/>
      <c r="C41" s="84" t="s">
        <v>55</v>
      </c>
      <c r="D41" s="44">
        <v>-125</v>
      </c>
      <c r="E41" s="44">
        <v>0</v>
      </c>
      <c r="F41" s="44">
        <v>76394.772406000004</v>
      </c>
      <c r="G41" s="66">
        <v>1.1627999999999999E-2</v>
      </c>
      <c r="H41" s="43">
        <v>-47</v>
      </c>
      <c r="I41" s="44">
        <v>-23227.339470999999</v>
      </c>
      <c r="J41" s="74">
        <v>-0.28571400000000002</v>
      </c>
      <c r="K41" s="44">
        <v>-78</v>
      </c>
      <c r="L41" s="44">
        <v>175092.84718000001</v>
      </c>
      <c r="M41" s="66">
        <v>0.38750000000000001</v>
      </c>
      <c r="N41" s="43">
        <v>0</v>
      </c>
      <c r="O41" s="44">
        <v>0</v>
      </c>
      <c r="P41" s="74">
        <v>0</v>
      </c>
    </row>
    <row r="42" spans="1:16" s="3" customFormat="1" ht="15" customHeight="1" x14ac:dyDescent="0.2">
      <c r="A42" s="111"/>
      <c r="B42" s="114"/>
      <c r="C42" s="84" t="s">
        <v>56</v>
      </c>
      <c r="D42" s="35">
        <v>-185</v>
      </c>
      <c r="E42" s="35">
        <v>0</v>
      </c>
      <c r="F42" s="35">
        <v>41818.101563999997</v>
      </c>
      <c r="G42" s="68">
        <v>-0.33684199999999997</v>
      </c>
      <c r="H42" s="43">
        <v>-64</v>
      </c>
      <c r="I42" s="44">
        <v>63157.773093999996</v>
      </c>
      <c r="J42" s="74">
        <v>-2.8986000000000001E-2</v>
      </c>
      <c r="K42" s="35">
        <v>-121</v>
      </c>
      <c r="L42" s="35">
        <v>-235865.602036</v>
      </c>
      <c r="M42" s="68">
        <v>-0.51239699999999999</v>
      </c>
      <c r="N42" s="43">
        <v>0</v>
      </c>
      <c r="O42" s="44">
        <v>0</v>
      </c>
      <c r="P42" s="74">
        <v>0</v>
      </c>
    </row>
    <row r="43" spans="1:16" s="3" customFormat="1" ht="15" customHeight="1" x14ac:dyDescent="0.2">
      <c r="A43" s="112"/>
      <c r="B43" s="115"/>
      <c r="C43" s="85" t="s">
        <v>9</v>
      </c>
      <c r="D43" s="46">
        <v>-1336</v>
      </c>
      <c r="E43" s="46">
        <v>0</v>
      </c>
      <c r="F43" s="46">
        <v>16067.534954999999</v>
      </c>
      <c r="G43" s="67">
        <v>-0.15114900000000001</v>
      </c>
      <c r="H43" s="87">
        <v>-479</v>
      </c>
      <c r="I43" s="46">
        <v>3567.0045409999998</v>
      </c>
      <c r="J43" s="75">
        <v>-0.13034000000000001</v>
      </c>
      <c r="K43" s="46">
        <v>-857</v>
      </c>
      <c r="L43" s="46">
        <v>25662.622641000002</v>
      </c>
      <c r="M43" s="67">
        <v>-0.15227399999999999</v>
      </c>
      <c r="N43" s="87">
        <v>0</v>
      </c>
      <c r="O43" s="46">
        <v>0</v>
      </c>
      <c r="P43" s="75">
        <v>0</v>
      </c>
    </row>
    <row r="44" spans="1:16" ht="15" customHeight="1" x14ac:dyDescent="0.2">
      <c r="A44" s="110">
        <v>4</v>
      </c>
      <c r="B44" s="113" t="s">
        <v>59</v>
      </c>
      <c r="C44" s="84" t="s">
        <v>46</v>
      </c>
      <c r="D44" s="44">
        <v>0</v>
      </c>
      <c r="E44" s="53">
        <v>0</v>
      </c>
      <c r="F44" s="44">
        <v>0</v>
      </c>
      <c r="G44" s="66">
        <v>0</v>
      </c>
      <c r="H44" s="43">
        <v>0</v>
      </c>
      <c r="I44" s="44">
        <v>0</v>
      </c>
      <c r="J44" s="74">
        <v>0</v>
      </c>
      <c r="K44" s="44">
        <v>0</v>
      </c>
      <c r="L44" s="44">
        <v>0</v>
      </c>
      <c r="M44" s="66">
        <v>0</v>
      </c>
      <c r="N44" s="43">
        <v>0</v>
      </c>
      <c r="O44" s="44">
        <v>0</v>
      </c>
      <c r="P44" s="74">
        <v>0</v>
      </c>
    </row>
    <row r="45" spans="1:16" ht="15" customHeight="1" x14ac:dyDescent="0.2">
      <c r="A45" s="111"/>
      <c r="B45" s="114"/>
      <c r="C45" s="84" t="s">
        <v>47</v>
      </c>
      <c r="D45" s="44">
        <v>1</v>
      </c>
      <c r="E45" s="53">
        <v>2.1277000000000001E-2</v>
      </c>
      <c r="F45" s="44">
        <v>124903</v>
      </c>
      <c r="G45" s="66">
        <v>0</v>
      </c>
      <c r="H45" s="43">
        <v>1</v>
      </c>
      <c r="I45" s="44">
        <v>124903</v>
      </c>
      <c r="J45" s="74">
        <v>0</v>
      </c>
      <c r="K45" s="44">
        <v>0</v>
      </c>
      <c r="L45" s="44">
        <v>0</v>
      </c>
      <c r="M45" s="66">
        <v>0</v>
      </c>
      <c r="N45" s="43">
        <v>0</v>
      </c>
      <c r="O45" s="44">
        <v>0</v>
      </c>
      <c r="P45" s="74">
        <v>0</v>
      </c>
    </row>
    <row r="46" spans="1:16" ht="15" customHeight="1" x14ac:dyDescent="0.2">
      <c r="A46" s="111"/>
      <c r="B46" s="114"/>
      <c r="C46" s="84" t="s">
        <v>48</v>
      </c>
      <c r="D46" s="44">
        <v>12</v>
      </c>
      <c r="E46" s="53">
        <v>2.6845999999999998E-2</v>
      </c>
      <c r="F46" s="44">
        <v>158313.08333299999</v>
      </c>
      <c r="G46" s="66">
        <v>0.16666700000000001</v>
      </c>
      <c r="H46" s="43">
        <v>4</v>
      </c>
      <c r="I46" s="44">
        <v>198274.5</v>
      </c>
      <c r="J46" s="74">
        <v>0.5</v>
      </c>
      <c r="K46" s="44">
        <v>8</v>
      </c>
      <c r="L46" s="44">
        <v>138332.375</v>
      </c>
      <c r="M46" s="66">
        <v>0</v>
      </c>
      <c r="N46" s="43">
        <v>0</v>
      </c>
      <c r="O46" s="44">
        <v>0</v>
      </c>
      <c r="P46" s="74">
        <v>0</v>
      </c>
    </row>
    <row r="47" spans="1:16" ht="15" customHeight="1" x14ac:dyDescent="0.2">
      <c r="A47" s="111"/>
      <c r="B47" s="114"/>
      <c r="C47" s="84" t="s">
        <v>49</v>
      </c>
      <c r="D47" s="44">
        <v>50</v>
      </c>
      <c r="E47" s="53">
        <v>3.5511000000000001E-2</v>
      </c>
      <c r="F47" s="44">
        <v>178871.72</v>
      </c>
      <c r="G47" s="66">
        <v>0.2</v>
      </c>
      <c r="H47" s="43">
        <v>29</v>
      </c>
      <c r="I47" s="44">
        <v>175674.37930999999</v>
      </c>
      <c r="J47" s="74">
        <v>0.17241400000000001</v>
      </c>
      <c r="K47" s="44">
        <v>21</v>
      </c>
      <c r="L47" s="44">
        <v>183287.09523800001</v>
      </c>
      <c r="M47" s="66">
        <v>0.238095</v>
      </c>
      <c r="N47" s="43">
        <v>0</v>
      </c>
      <c r="O47" s="44">
        <v>0</v>
      </c>
      <c r="P47" s="74">
        <v>0</v>
      </c>
    </row>
    <row r="48" spans="1:16" ht="15" customHeight="1" x14ac:dyDescent="0.2">
      <c r="A48" s="111"/>
      <c r="B48" s="114"/>
      <c r="C48" s="84" t="s">
        <v>50</v>
      </c>
      <c r="D48" s="44">
        <v>72</v>
      </c>
      <c r="E48" s="53">
        <v>3.6979999999999999E-2</v>
      </c>
      <c r="F48" s="44">
        <v>230703.48611100001</v>
      </c>
      <c r="G48" s="66">
        <v>0.70833299999999999</v>
      </c>
      <c r="H48" s="43">
        <v>28</v>
      </c>
      <c r="I48" s="44">
        <v>210876.964286</v>
      </c>
      <c r="J48" s="74">
        <v>0.57142899999999996</v>
      </c>
      <c r="K48" s="44">
        <v>44</v>
      </c>
      <c r="L48" s="44">
        <v>243320.36363599999</v>
      </c>
      <c r="M48" s="66">
        <v>0.79545500000000002</v>
      </c>
      <c r="N48" s="43">
        <v>0</v>
      </c>
      <c r="O48" s="44">
        <v>0</v>
      </c>
      <c r="P48" s="74">
        <v>0</v>
      </c>
    </row>
    <row r="49" spans="1:16" ht="15" customHeight="1" x14ac:dyDescent="0.2">
      <c r="A49" s="111"/>
      <c r="B49" s="114"/>
      <c r="C49" s="84" t="s">
        <v>51</v>
      </c>
      <c r="D49" s="44">
        <v>54</v>
      </c>
      <c r="E49" s="53">
        <v>2.6393E-2</v>
      </c>
      <c r="F49" s="44">
        <v>220895.481481</v>
      </c>
      <c r="G49" s="66">
        <v>0.68518500000000004</v>
      </c>
      <c r="H49" s="43">
        <v>17</v>
      </c>
      <c r="I49" s="44">
        <v>231868.70588200001</v>
      </c>
      <c r="J49" s="74">
        <v>0.764706</v>
      </c>
      <c r="K49" s="44">
        <v>37</v>
      </c>
      <c r="L49" s="44">
        <v>215853.72972999999</v>
      </c>
      <c r="M49" s="66">
        <v>0.64864900000000003</v>
      </c>
      <c r="N49" s="43">
        <v>0</v>
      </c>
      <c r="O49" s="44">
        <v>0</v>
      </c>
      <c r="P49" s="74">
        <v>0</v>
      </c>
    </row>
    <row r="50" spans="1:16" s="3" customFormat="1" ht="15" customHeight="1" x14ac:dyDescent="0.2">
      <c r="A50" s="111"/>
      <c r="B50" s="114"/>
      <c r="C50" s="84" t="s">
        <v>52</v>
      </c>
      <c r="D50" s="35">
        <v>39</v>
      </c>
      <c r="E50" s="55">
        <v>2.0154999999999999E-2</v>
      </c>
      <c r="F50" s="35">
        <v>245791.897436</v>
      </c>
      <c r="G50" s="68">
        <v>0.82051300000000005</v>
      </c>
      <c r="H50" s="43">
        <v>15</v>
      </c>
      <c r="I50" s="44">
        <v>244396.4</v>
      </c>
      <c r="J50" s="74">
        <v>0.93333299999999997</v>
      </c>
      <c r="K50" s="35">
        <v>24</v>
      </c>
      <c r="L50" s="35">
        <v>246664.08333299999</v>
      </c>
      <c r="M50" s="68">
        <v>0.75</v>
      </c>
      <c r="N50" s="43">
        <v>0</v>
      </c>
      <c r="O50" s="44">
        <v>0</v>
      </c>
      <c r="P50" s="74">
        <v>0</v>
      </c>
    </row>
    <row r="51" spans="1:16" ht="15" customHeight="1" x14ac:dyDescent="0.2">
      <c r="A51" s="111"/>
      <c r="B51" s="114"/>
      <c r="C51" s="84" t="s">
        <v>53</v>
      </c>
      <c r="D51" s="44">
        <v>31</v>
      </c>
      <c r="E51" s="53">
        <v>1.9375E-2</v>
      </c>
      <c r="F51" s="44">
        <v>239972.741935</v>
      </c>
      <c r="G51" s="66">
        <v>0.61290299999999998</v>
      </c>
      <c r="H51" s="43">
        <v>9</v>
      </c>
      <c r="I51" s="44">
        <v>256803.11111100001</v>
      </c>
      <c r="J51" s="74">
        <v>0.66666700000000001</v>
      </c>
      <c r="K51" s="44">
        <v>22</v>
      </c>
      <c r="L51" s="44">
        <v>233087.59090899999</v>
      </c>
      <c r="M51" s="66">
        <v>0.59090900000000002</v>
      </c>
      <c r="N51" s="43">
        <v>0</v>
      </c>
      <c r="O51" s="44">
        <v>0</v>
      </c>
      <c r="P51" s="74">
        <v>0</v>
      </c>
    </row>
    <row r="52" spans="1:16" ht="15" customHeight="1" x14ac:dyDescent="0.2">
      <c r="A52" s="111"/>
      <c r="B52" s="114"/>
      <c r="C52" s="84" t="s">
        <v>54</v>
      </c>
      <c r="D52" s="44">
        <v>21</v>
      </c>
      <c r="E52" s="53">
        <v>1.5453E-2</v>
      </c>
      <c r="F52" s="44">
        <v>248811.33333299999</v>
      </c>
      <c r="G52" s="66">
        <v>0.33333299999999999</v>
      </c>
      <c r="H52" s="43">
        <v>8</v>
      </c>
      <c r="I52" s="44">
        <v>218239.125</v>
      </c>
      <c r="J52" s="74">
        <v>0.125</v>
      </c>
      <c r="K52" s="44">
        <v>13</v>
      </c>
      <c r="L52" s="44">
        <v>267625</v>
      </c>
      <c r="M52" s="66">
        <v>0.461538</v>
      </c>
      <c r="N52" s="43">
        <v>0</v>
      </c>
      <c r="O52" s="44">
        <v>0</v>
      </c>
      <c r="P52" s="74">
        <v>0</v>
      </c>
    </row>
    <row r="53" spans="1:16" ht="15" customHeight="1" x14ac:dyDescent="0.2">
      <c r="A53" s="111"/>
      <c r="B53" s="114"/>
      <c r="C53" s="84" t="s">
        <v>55</v>
      </c>
      <c r="D53" s="44">
        <v>9</v>
      </c>
      <c r="E53" s="53">
        <v>7.0530000000000002E-3</v>
      </c>
      <c r="F53" s="44">
        <v>260621.44444399999</v>
      </c>
      <c r="G53" s="66">
        <v>0.111111</v>
      </c>
      <c r="H53" s="43">
        <v>2</v>
      </c>
      <c r="I53" s="44">
        <v>262971.5</v>
      </c>
      <c r="J53" s="74">
        <v>0</v>
      </c>
      <c r="K53" s="44">
        <v>7</v>
      </c>
      <c r="L53" s="44">
        <v>259950</v>
      </c>
      <c r="M53" s="66">
        <v>0.14285700000000001</v>
      </c>
      <c r="N53" s="43">
        <v>0</v>
      </c>
      <c r="O53" s="44">
        <v>0</v>
      </c>
      <c r="P53" s="74">
        <v>0</v>
      </c>
    </row>
    <row r="54" spans="1:16" s="3" customFormat="1" ht="15" customHeight="1" x14ac:dyDescent="0.2">
      <c r="A54" s="111"/>
      <c r="B54" s="114"/>
      <c r="C54" s="84" t="s">
        <v>56</v>
      </c>
      <c r="D54" s="35">
        <v>2</v>
      </c>
      <c r="E54" s="55">
        <v>1.0039999999999999E-3</v>
      </c>
      <c r="F54" s="35">
        <v>300511.5</v>
      </c>
      <c r="G54" s="68">
        <v>0.5</v>
      </c>
      <c r="H54" s="43">
        <v>0</v>
      </c>
      <c r="I54" s="44">
        <v>0</v>
      </c>
      <c r="J54" s="74">
        <v>0</v>
      </c>
      <c r="K54" s="35">
        <v>2</v>
      </c>
      <c r="L54" s="35">
        <v>300511.5</v>
      </c>
      <c r="M54" s="68">
        <v>0.5</v>
      </c>
      <c r="N54" s="43">
        <v>0</v>
      </c>
      <c r="O54" s="44">
        <v>0</v>
      </c>
      <c r="P54" s="74">
        <v>0</v>
      </c>
    </row>
    <row r="55" spans="1:16" s="3" customFormat="1" ht="15" customHeight="1" x14ac:dyDescent="0.2">
      <c r="A55" s="112"/>
      <c r="B55" s="115"/>
      <c r="C55" s="85" t="s">
        <v>9</v>
      </c>
      <c r="D55" s="46">
        <v>291</v>
      </c>
      <c r="E55" s="54">
        <v>2.0687000000000001E-2</v>
      </c>
      <c r="F55" s="46">
        <v>222350.32989699999</v>
      </c>
      <c r="G55" s="67">
        <v>0.54982799999999998</v>
      </c>
      <c r="H55" s="87">
        <v>113</v>
      </c>
      <c r="I55" s="46">
        <v>213344.345133</v>
      </c>
      <c r="J55" s="75">
        <v>0.50442500000000001</v>
      </c>
      <c r="K55" s="46">
        <v>178</v>
      </c>
      <c r="L55" s="46">
        <v>228067.61236</v>
      </c>
      <c r="M55" s="67">
        <v>0.57865200000000006</v>
      </c>
      <c r="N55" s="87">
        <v>0</v>
      </c>
      <c r="O55" s="46">
        <v>0</v>
      </c>
      <c r="P55" s="75">
        <v>0</v>
      </c>
    </row>
    <row r="56" spans="1:16" ht="15" customHeight="1" x14ac:dyDescent="0.2">
      <c r="A56" s="110">
        <v>5</v>
      </c>
      <c r="B56" s="113" t="s">
        <v>60</v>
      </c>
      <c r="C56" s="84" t="s">
        <v>46</v>
      </c>
      <c r="D56" s="44">
        <v>10</v>
      </c>
      <c r="E56" s="53">
        <v>1</v>
      </c>
      <c r="F56" s="44">
        <v>44831.5</v>
      </c>
      <c r="G56" s="66">
        <v>0</v>
      </c>
      <c r="H56" s="43">
        <v>5</v>
      </c>
      <c r="I56" s="44">
        <v>49306.8</v>
      </c>
      <c r="J56" s="74">
        <v>0</v>
      </c>
      <c r="K56" s="44">
        <v>5</v>
      </c>
      <c r="L56" s="44">
        <v>40356.199999999997</v>
      </c>
      <c r="M56" s="66">
        <v>0</v>
      </c>
      <c r="N56" s="43">
        <v>0</v>
      </c>
      <c r="O56" s="44">
        <v>0</v>
      </c>
      <c r="P56" s="74">
        <v>0</v>
      </c>
    </row>
    <row r="57" spans="1:16" ht="15" customHeight="1" x14ac:dyDescent="0.2">
      <c r="A57" s="111"/>
      <c r="B57" s="114"/>
      <c r="C57" s="84" t="s">
        <v>47</v>
      </c>
      <c r="D57" s="44">
        <v>47</v>
      </c>
      <c r="E57" s="53">
        <v>1</v>
      </c>
      <c r="F57" s="44">
        <v>126359.276596</v>
      </c>
      <c r="G57" s="66">
        <v>8.5106000000000001E-2</v>
      </c>
      <c r="H57" s="43">
        <v>20</v>
      </c>
      <c r="I57" s="44">
        <v>117368.5</v>
      </c>
      <c r="J57" s="74">
        <v>0.05</v>
      </c>
      <c r="K57" s="44">
        <v>27</v>
      </c>
      <c r="L57" s="44">
        <v>133019.11111100001</v>
      </c>
      <c r="M57" s="66">
        <v>0.111111</v>
      </c>
      <c r="N57" s="43">
        <v>0</v>
      </c>
      <c r="O57" s="44">
        <v>0</v>
      </c>
      <c r="P57" s="74">
        <v>0</v>
      </c>
    </row>
    <row r="58" spans="1:16" ht="15" customHeight="1" x14ac:dyDescent="0.2">
      <c r="A58" s="111"/>
      <c r="B58" s="114"/>
      <c r="C58" s="84" t="s">
        <v>48</v>
      </c>
      <c r="D58" s="44">
        <v>447</v>
      </c>
      <c r="E58" s="53">
        <v>1</v>
      </c>
      <c r="F58" s="44">
        <v>146494.80536900001</v>
      </c>
      <c r="G58" s="66">
        <v>6.9350999999999996E-2</v>
      </c>
      <c r="H58" s="43">
        <v>168</v>
      </c>
      <c r="I58" s="44">
        <v>155988.94047599999</v>
      </c>
      <c r="J58" s="74">
        <v>8.3333000000000004E-2</v>
      </c>
      <c r="K58" s="44">
        <v>279</v>
      </c>
      <c r="L58" s="44">
        <v>140777.90680999999</v>
      </c>
      <c r="M58" s="66">
        <v>6.0932E-2</v>
      </c>
      <c r="N58" s="43">
        <v>0</v>
      </c>
      <c r="O58" s="44">
        <v>0</v>
      </c>
      <c r="P58" s="74">
        <v>0</v>
      </c>
    </row>
    <row r="59" spans="1:16" ht="15" customHeight="1" x14ac:dyDescent="0.2">
      <c r="A59" s="111"/>
      <c r="B59" s="114"/>
      <c r="C59" s="84" t="s">
        <v>49</v>
      </c>
      <c r="D59" s="44">
        <v>1408</v>
      </c>
      <c r="E59" s="53">
        <v>1</v>
      </c>
      <c r="F59" s="44">
        <v>167802.32173299999</v>
      </c>
      <c r="G59" s="66">
        <v>0.17471600000000001</v>
      </c>
      <c r="H59" s="43">
        <v>544</v>
      </c>
      <c r="I59" s="44">
        <v>171435.79963200001</v>
      </c>
      <c r="J59" s="74">
        <v>0.202206</v>
      </c>
      <c r="K59" s="44">
        <v>864</v>
      </c>
      <c r="L59" s="44">
        <v>165514.57638899999</v>
      </c>
      <c r="M59" s="66">
        <v>0.15740699999999999</v>
      </c>
      <c r="N59" s="43">
        <v>0</v>
      </c>
      <c r="O59" s="44">
        <v>0</v>
      </c>
      <c r="P59" s="74">
        <v>0</v>
      </c>
    </row>
    <row r="60" spans="1:16" ht="15" customHeight="1" x14ac:dyDescent="0.2">
      <c r="A60" s="111"/>
      <c r="B60" s="114"/>
      <c r="C60" s="84" t="s">
        <v>50</v>
      </c>
      <c r="D60" s="44">
        <v>1947</v>
      </c>
      <c r="E60" s="53">
        <v>1</v>
      </c>
      <c r="F60" s="44">
        <v>195856.237288</v>
      </c>
      <c r="G60" s="66">
        <v>0.405752</v>
      </c>
      <c r="H60" s="43">
        <v>731</v>
      </c>
      <c r="I60" s="44">
        <v>206434.62790699999</v>
      </c>
      <c r="J60" s="74">
        <v>0.48016399999999998</v>
      </c>
      <c r="K60" s="44">
        <v>1216</v>
      </c>
      <c r="L60" s="44">
        <v>189497.02384899999</v>
      </c>
      <c r="M60" s="66">
        <v>0.36102000000000001</v>
      </c>
      <c r="N60" s="43">
        <v>0</v>
      </c>
      <c r="O60" s="44">
        <v>0</v>
      </c>
      <c r="P60" s="74">
        <v>0</v>
      </c>
    </row>
    <row r="61" spans="1:16" ht="15" customHeight="1" x14ac:dyDescent="0.2">
      <c r="A61" s="111"/>
      <c r="B61" s="114"/>
      <c r="C61" s="84" t="s">
        <v>51</v>
      </c>
      <c r="D61" s="44">
        <v>2046</v>
      </c>
      <c r="E61" s="53">
        <v>1</v>
      </c>
      <c r="F61" s="44">
        <v>218490.51417400001</v>
      </c>
      <c r="G61" s="66">
        <v>0.60703799999999997</v>
      </c>
      <c r="H61" s="43">
        <v>768</v>
      </c>
      <c r="I61" s="44">
        <v>222105.85677099999</v>
      </c>
      <c r="J61" s="74">
        <v>0.59635400000000005</v>
      </c>
      <c r="K61" s="44">
        <v>1278</v>
      </c>
      <c r="L61" s="44">
        <v>216317.91392799999</v>
      </c>
      <c r="M61" s="66">
        <v>0.61345899999999998</v>
      </c>
      <c r="N61" s="43">
        <v>0</v>
      </c>
      <c r="O61" s="44">
        <v>0</v>
      </c>
      <c r="P61" s="74">
        <v>0</v>
      </c>
    </row>
    <row r="62" spans="1:16" s="3" customFormat="1" ht="15" customHeight="1" x14ac:dyDescent="0.2">
      <c r="A62" s="111"/>
      <c r="B62" s="114"/>
      <c r="C62" s="84" t="s">
        <v>52</v>
      </c>
      <c r="D62" s="35">
        <v>1935</v>
      </c>
      <c r="E62" s="55">
        <v>1</v>
      </c>
      <c r="F62" s="35">
        <v>223512.55142100001</v>
      </c>
      <c r="G62" s="68">
        <v>0.70284199999999997</v>
      </c>
      <c r="H62" s="43">
        <v>710</v>
      </c>
      <c r="I62" s="44">
        <v>221269.76901399999</v>
      </c>
      <c r="J62" s="74">
        <v>0.62253499999999995</v>
      </c>
      <c r="K62" s="35">
        <v>1225</v>
      </c>
      <c r="L62" s="35">
        <v>224812.449796</v>
      </c>
      <c r="M62" s="68">
        <v>0.74938800000000005</v>
      </c>
      <c r="N62" s="43">
        <v>0</v>
      </c>
      <c r="O62" s="44">
        <v>0</v>
      </c>
      <c r="P62" s="74">
        <v>0</v>
      </c>
    </row>
    <row r="63" spans="1:16" ht="15" customHeight="1" x14ac:dyDescent="0.2">
      <c r="A63" s="111"/>
      <c r="B63" s="114"/>
      <c r="C63" s="84" t="s">
        <v>53</v>
      </c>
      <c r="D63" s="44">
        <v>1600</v>
      </c>
      <c r="E63" s="53">
        <v>1</v>
      </c>
      <c r="F63" s="44">
        <v>234637.87312500001</v>
      </c>
      <c r="G63" s="66">
        <v>0.75124999999999997</v>
      </c>
      <c r="H63" s="43">
        <v>569</v>
      </c>
      <c r="I63" s="44">
        <v>222006.89279400001</v>
      </c>
      <c r="J63" s="74">
        <v>0.52021099999999998</v>
      </c>
      <c r="K63" s="44">
        <v>1031</v>
      </c>
      <c r="L63" s="44">
        <v>241608.802134</v>
      </c>
      <c r="M63" s="66">
        <v>0.87875800000000004</v>
      </c>
      <c r="N63" s="43">
        <v>0</v>
      </c>
      <c r="O63" s="44">
        <v>0</v>
      </c>
      <c r="P63" s="74">
        <v>0</v>
      </c>
    </row>
    <row r="64" spans="1:16" ht="15" customHeight="1" x14ac:dyDescent="0.2">
      <c r="A64" s="111"/>
      <c r="B64" s="114"/>
      <c r="C64" s="84" t="s">
        <v>54</v>
      </c>
      <c r="D64" s="44">
        <v>1359</v>
      </c>
      <c r="E64" s="53">
        <v>1</v>
      </c>
      <c r="F64" s="44">
        <v>234181.27593800001</v>
      </c>
      <c r="G64" s="66">
        <v>0.61074300000000004</v>
      </c>
      <c r="H64" s="43">
        <v>506</v>
      </c>
      <c r="I64" s="44">
        <v>221690.21739100001</v>
      </c>
      <c r="J64" s="74">
        <v>0.37747000000000003</v>
      </c>
      <c r="K64" s="44">
        <v>853</v>
      </c>
      <c r="L64" s="44">
        <v>241590.97772600001</v>
      </c>
      <c r="M64" s="66">
        <v>0.74912100000000004</v>
      </c>
      <c r="N64" s="43">
        <v>0</v>
      </c>
      <c r="O64" s="44">
        <v>0</v>
      </c>
      <c r="P64" s="74">
        <v>0</v>
      </c>
    </row>
    <row r="65" spans="1:16" ht="15" customHeight="1" x14ac:dyDescent="0.2">
      <c r="A65" s="111"/>
      <c r="B65" s="114"/>
      <c r="C65" s="84" t="s">
        <v>55</v>
      </c>
      <c r="D65" s="44">
        <v>1276</v>
      </c>
      <c r="E65" s="53">
        <v>1</v>
      </c>
      <c r="F65" s="44">
        <v>246953.09169299999</v>
      </c>
      <c r="G65" s="66">
        <v>0.53761800000000004</v>
      </c>
      <c r="H65" s="43">
        <v>431</v>
      </c>
      <c r="I65" s="44">
        <v>225874.84686799999</v>
      </c>
      <c r="J65" s="74">
        <v>0.25986100000000001</v>
      </c>
      <c r="K65" s="44">
        <v>845</v>
      </c>
      <c r="L65" s="44">
        <v>257704.24378700001</v>
      </c>
      <c r="M65" s="66">
        <v>0.67928999999999995</v>
      </c>
      <c r="N65" s="43">
        <v>0</v>
      </c>
      <c r="O65" s="44">
        <v>0</v>
      </c>
      <c r="P65" s="74">
        <v>0</v>
      </c>
    </row>
    <row r="66" spans="1:16" s="3" customFormat="1" ht="15" customHeight="1" x14ac:dyDescent="0.2">
      <c r="A66" s="111"/>
      <c r="B66" s="114"/>
      <c r="C66" s="84" t="s">
        <v>56</v>
      </c>
      <c r="D66" s="35">
        <v>1992</v>
      </c>
      <c r="E66" s="55">
        <v>1</v>
      </c>
      <c r="F66" s="35">
        <v>248481.21285099999</v>
      </c>
      <c r="G66" s="68">
        <v>0.373996</v>
      </c>
      <c r="H66" s="43">
        <v>691</v>
      </c>
      <c r="I66" s="44">
        <v>208699.24023200001</v>
      </c>
      <c r="J66" s="74">
        <v>6.3675999999999996E-2</v>
      </c>
      <c r="K66" s="35">
        <v>1301</v>
      </c>
      <c r="L66" s="35">
        <v>269610.60799400002</v>
      </c>
      <c r="M66" s="68">
        <v>0.53881599999999996</v>
      </c>
      <c r="N66" s="43">
        <v>0</v>
      </c>
      <c r="O66" s="44">
        <v>0</v>
      </c>
      <c r="P66" s="74">
        <v>0</v>
      </c>
    </row>
    <row r="67" spans="1:16" s="3" customFormat="1" ht="15" customHeight="1" x14ac:dyDescent="0.2">
      <c r="A67" s="112"/>
      <c r="B67" s="115"/>
      <c r="C67" s="85" t="s">
        <v>9</v>
      </c>
      <c r="D67" s="46">
        <v>14067</v>
      </c>
      <c r="E67" s="54">
        <v>1</v>
      </c>
      <c r="F67" s="46">
        <v>218437.20715100001</v>
      </c>
      <c r="G67" s="67">
        <v>0.50728700000000004</v>
      </c>
      <c r="H67" s="87">
        <v>5143</v>
      </c>
      <c r="I67" s="46">
        <v>210131.06630400001</v>
      </c>
      <c r="J67" s="75">
        <v>0.39257199999999998</v>
      </c>
      <c r="K67" s="46">
        <v>8924</v>
      </c>
      <c r="L67" s="46">
        <v>223224.12808200001</v>
      </c>
      <c r="M67" s="67">
        <v>0.57339799999999996</v>
      </c>
      <c r="N67" s="87">
        <v>0</v>
      </c>
      <c r="O67" s="46">
        <v>0</v>
      </c>
      <c r="P67" s="75">
        <v>0</v>
      </c>
    </row>
    <row r="68" spans="1:16" s="3" customFormat="1" ht="15" customHeight="1" x14ac:dyDescent="0.2">
      <c r="A68" s="78"/>
      <c r="B68" s="79"/>
      <c r="C68" s="81"/>
      <c r="D68" s="45"/>
      <c r="E68" s="76"/>
      <c r="F68" s="45"/>
      <c r="G68" s="77"/>
      <c r="H68" s="45"/>
      <c r="I68" s="45"/>
      <c r="J68" s="77"/>
      <c r="K68" s="45"/>
      <c r="L68" s="45"/>
      <c r="M68" s="77"/>
      <c r="N68" s="45"/>
      <c r="O68" s="45"/>
      <c r="P68" s="77"/>
    </row>
    <row r="69" spans="1:16" s="37" customFormat="1" ht="15" customHeight="1" x14ac:dyDescent="0.2">
      <c r="A69" s="38" t="s">
        <v>2</v>
      </c>
      <c r="C69" s="82"/>
      <c r="D69" s="86">
        <f>+Nacional!D69</f>
        <v>45737</v>
      </c>
      <c r="F69" s="60"/>
      <c r="G69" s="69"/>
      <c r="H69" s="60"/>
      <c r="I69" s="60"/>
      <c r="J69" s="69"/>
      <c r="K69" s="60"/>
      <c r="L69" s="60"/>
      <c r="M69" s="69"/>
      <c r="N69" s="60"/>
      <c r="O69" s="60"/>
      <c r="P69" s="69"/>
    </row>
    <row r="70" spans="1:16" ht="15" customHeight="1" x14ac:dyDescent="0.2">
      <c r="A70" s="47"/>
      <c r="B70" s="24"/>
      <c r="C70" s="83"/>
      <c r="D70" s="61"/>
      <c r="E70" s="56"/>
      <c r="F70" s="61"/>
      <c r="G70" s="70"/>
      <c r="H70" s="61"/>
      <c r="I70" s="61"/>
      <c r="J70" s="70"/>
      <c r="K70" s="61"/>
      <c r="L70" s="61"/>
      <c r="M70" s="70"/>
      <c r="N70" s="61"/>
      <c r="O70" s="61"/>
      <c r="P70" s="70"/>
    </row>
    <row r="71" spans="1:16" ht="15" customHeight="1" x14ac:dyDescent="0.2">
      <c r="A71" s="48"/>
      <c r="C71" s="23"/>
      <c r="D71" s="35"/>
      <c r="E71" s="55"/>
      <c r="F71" s="35"/>
      <c r="G71" s="68"/>
      <c r="H71" s="35"/>
      <c r="I71" s="35"/>
      <c r="J71" s="68"/>
      <c r="K71" s="35"/>
      <c r="L71" s="35"/>
      <c r="M71" s="68"/>
      <c r="N71" s="35"/>
      <c r="O71" s="35"/>
      <c r="P71" s="68"/>
    </row>
    <row r="72" spans="1:16" ht="15" customHeight="1" x14ac:dyDescent="0.2">
      <c r="A72" s="48"/>
      <c r="C72" s="23"/>
      <c r="D72" s="35"/>
      <c r="E72" s="55"/>
      <c r="F72" s="35"/>
      <c r="G72" s="68"/>
      <c r="H72" s="35"/>
      <c r="I72" s="35"/>
      <c r="J72" s="68"/>
      <c r="K72" s="35"/>
      <c r="L72" s="35"/>
      <c r="M72" s="68"/>
      <c r="N72" s="35"/>
      <c r="O72" s="35"/>
      <c r="P72" s="68"/>
    </row>
    <row r="73" spans="1:16" ht="15" customHeight="1" x14ac:dyDescent="0.2">
      <c r="A73" s="48"/>
      <c r="C73" s="23"/>
      <c r="D73" s="35"/>
      <c r="E73" s="55"/>
      <c r="F73" s="35"/>
      <c r="G73" s="68"/>
      <c r="H73" s="35"/>
      <c r="I73" s="35"/>
      <c r="J73" s="68"/>
      <c r="K73" s="35"/>
      <c r="L73" s="35"/>
      <c r="M73" s="68"/>
      <c r="N73" s="35"/>
      <c r="O73" s="35"/>
      <c r="P73" s="68"/>
    </row>
    <row r="74" spans="1:16" ht="15" customHeight="1" x14ac:dyDescent="0.2">
      <c r="A74" s="48"/>
      <c r="C74" s="23"/>
      <c r="D74" s="35"/>
      <c r="E74" s="55"/>
      <c r="F74" s="35"/>
      <c r="G74" s="68"/>
      <c r="H74" s="35"/>
      <c r="I74" s="35"/>
      <c r="J74" s="68"/>
      <c r="K74" s="35"/>
      <c r="L74" s="35"/>
      <c r="M74" s="68"/>
      <c r="N74" s="35"/>
      <c r="O74" s="35"/>
      <c r="P74" s="68"/>
    </row>
    <row r="75" spans="1:16" ht="15" customHeight="1" x14ac:dyDescent="0.2">
      <c r="A75" s="48"/>
      <c r="C75" s="23"/>
      <c r="D75" s="35"/>
      <c r="E75" s="55"/>
      <c r="F75" s="35"/>
      <c r="G75" s="68"/>
      <c r="H75" s="35"/>
      <c r="I75" s="35"/>
      <c r="J75" s="68"/>
      <c r="K75" s="35"/>
      <c r="L75" s="35"/>
      <c r="M75" s="68"/>
      <c r="N75" s="35"/>
      <c r="O75" s="35"/>
      <c r="P75" s="68"/>
    </row>
    <row r="76" spans="1:16" ht="15" customHeight="1" x14ac:dyDescent="0.2">
      <c r="A76" s="48"/>
      <c r="C76" s="23"/>
      <c r="D76" s="35"/>
      <c r="E76" s="55"/>
      <c r="F76" s="35"/>
      <c r="G76" s="68"/>
      <c r="H76" s="35"/>
      <c r="I76" s="35"/>
      <c r="J76" s="68"/>
      <c r="K76" s="35"/>
      <c r="L76" s="35"/>
      <c r="M76" s="68"/>
      <c r="N76" s="35"/>
      <c r="O76" s="35"/>
      <c r="P76" s="68"/>
    </row>
    <row r="77" spans="1:16" ht="15" customHeight="1" x14ac:dyDescent="0.2">
      <c r="A77" s="48"/>
      <c r="C77" s="23"/>
      <c r="D77" s="35"/>
      <c r="E77" s="55"/>
      <c r="F77" s="35"/>
      <c r="G77" s="68"/>
      <c r="H77" s="35"/>
      <c r="I77" s="35"/>
      <c r="J77" s="68"/>
      <c r="K77" s="35"/>
      <c r="L77" s="35"/>
      <c r="M77" s="68"/>
      <c r="N77" s="35"/>
      <c r="O77" s="35"/>
      <c r="P77" s="68"/>
    </row>
    <row r="78" spans="1:16" ht="15" customHeight="1" x14ac:dyDescent="0.2">
      <c r="A78" s="48"/>
      <c r="C78" s="23"/>
      <c r="D78" s="35"/>
      <c r="E78" s="55"/>
      <c r="F78" s="35"/>
      <c r="G78" s="68"/>
      <c r="H78" s="35"/>
      <c r="I78" s="35"/>
      <c r="J78" s="68"/>
      <c r="K78" s="35"/>
      <c r="L78" s="35"/>
      <c r="M78" s="68"/>
      <c r="N78" s="35"/>
      <c r="O78" s="35"/>
      <c r="P78" s="68"/>
    </row>
    <row r="79" spans="1:16" ht="15" customHeight="1" x14ac:dyDescent="0.2">
      <c r="A79" s="48"/>
      <c r="C79" s="23"/>
      <c r="D79" s="35"/>
      <c r="E79" s="55"/>
      <c r="F79" s="35"/>
      <c r="G79" s="68"/>
      <c r="H79" s="35"/>
      <c r="I79" s="35"/>
      <c r="J79" s="68"/>
      <c r="K79" s="35"/>
      <c r="L79" s="35"/>
      <c r="M79" s="68"/>
      <c r="N79" s="35"/>
      <c r="O79" s="35"/>
      <c r="P79" s="68"/>
    </row>
    <row r="80" spans="1:16" ht="15" customHeight="1" x14ac:dyDescent="0.2">
      <c r="A80" s="48"/>
      <c r="C80" s="23"/>
      <c r="D80" s="35"/>
      <c r="E80" s="55"/>
      <c r="F80" s="35"/>
      <c r="G80" s="68"/>
      <c r="H80" s="35"/>
      <c r="I80" s="35"/>
      <c r="J80" s="68"/>
      <c r="K80" s="35"/>
      <c r="L80" s="35"/>
      <c r="M80" s="68"/>
      <c r="N80" s="35"/>
      <c r="O80" s="35"/>
      <c r="P80" s="68"/>
    </row>
    <row r="81" spans="1:16" ht="15" customHeight="1" x14ac:dyDescent="0.2">
      <c r="A81" s="48"/>
      <c r="C81" s="23"/>
      <c r="D81" s="35"/>
      <c r="E81" s="55"/>
      <c r="F81" s="35"/>
      <c r="G81" s="68"/>
      <c r="H81" s="35"/>
      <c r="I81" s="35"/>
      <c r="J81" s="68"/>
      <c r="K81" s="35"/>
      <c r="L81" s="35"/>
      <c r="M81" s="68"/>
      <c r="N81" s="35"/>
      <c r="O81" s="35"/>
      <c r="P81" s="68"/>
    </row>
    <row r="82" spans="1:16" ht="15" customHeight="1" x14ac:dyDescent="0.2">
      <c r="A82" s="48"/>
      <c r="C82" s="23"/>
      <c r="D82" s="35"/>
      <c r="E82" s="55"/>
      <c r="F82" s="35"/>
      <c r="G82" s="68"/>
      <c r="H82" s="35"/>
      <c r="I82" s="35"/>
      <c r="J82" s="68"/>
      <c r="K82" s="35"/>
      <c r="L82" s="35"/>
      <c r="M82" s="68"/>
      <c r="N82" s="35"/>
      <c r="O82" s="35"/>
      <c r="P82" s="68"/>
    </row>
    <row r="83" spans="1:16" ht="15" customHeight="1" x14ac:dyDescent="0.2">
      <c r="A83" s="48"/>
      <c r="C83" s="23"/>
      <c r="D83" s="35"/>
      <c r="E83" s="55"/>
      <c r="F83" s="35"/>
      <c r="G83" s="68"/>
      <c r="H83" s="35"/>
      <c r="I83" s="35"/>
      <c r="J83" s="68"/>
      <c r="K83" s="35"/>
      <c r="L83" s="35"/>
      <c r="M83" s="68"/>
      <c r="N83" s="35"/>
      <c r="O83" s="35"/>
      <c r="P83" s="68"/>
    </row>
    <row r="84" spans="1:16" ht="15" customHeight="1" x14ac:dyDescent="0.2">
      <c r="A84" s="48"/>
      <c r="C84" s="23"/>
      <c r="D84" s="35"/>
      <c r="E84" s="55"/>
      <c r="F84" s="35"/>
      <c r="G84" s="68"/>
      <c r="H84" s="35"/>
      <c r="I84" s="35"/>
      <c r="J84" s="68"/>
      <c r="K84" s="35"/>
      <c r="L84" s="35"/>
      <c r="M84" s="68"/>
      <c r="N84" s="35"/>
      <c r="O84" s="35"/>
      <c r="P84" s="68"/>
    </row>
    <row r="85" spans="1:16" ht="15" customHeight="1" x14ac:dyDescent="0.2">
      <c r="A85" s="48"/>
      <c r="C85" s="23"/>
      <c r="D85" s="35"/>
      <c r="E85" s="55"/>
      <c r="F85" s="35"/>
      <c r="G85" s="68"/>
      <c r="H85" s="35"/>
      <c r="I85" s="35"/>
      <c r="J85" s="68"/>
      <c r="K85" s="35"/>
      <c r="L85" s="35"/>
      <c r="M85" s="68"/>
      <c r="N85" s="35"/>
      <c r="O85" s="35"/>
      <c r="P85" s="68"/>
    </row>
    <row r="86" spans="1:16" ht="15" customHeight="1" x14ac:dyDescent="0.2">
      <c r="A86" s="48"/>
      <c r="C86" s="23"/>
      <c r="D86" s="35"/>
      <c r="E86" s="55"/>
      <c r="F86" s="35"/>
      <c r="G86" s="68"/>
      <c r="H86" s="35"/>
      <c r="I86" s="35"/>
      <c r="J86" s="68"/>
      <c r="K86" s="35"/>
      <c r="L86" s="35"/>
      <c r="M86" s="68"/>
      <c r="N86" s="35"/>
      <c r="O86" s="35"/>
      <c r="P86" s="68"/>
    </row>
    <row r="87" spans="1:16" ht="15" customHeight="1" x14ac:dyDescent="0.2">
      <c r="A87" s="48"/>
      <c r="C87" s="23"/>
      <c r="D87" s="35"/>
      <c r="E87" s="55"/>
      <c r="F87" s="35"/>
      <c r="G87" s="68"/>
      <c r="H87" s="35"/>
      <c r="I87" s="35"/>
      <c r="J87" s="68"/>
      <c r="K87" s="35"/>
      <c r="L87" s="35"/>
      <c r="M87" s="68"/>
      <c r="N87" s="35"/>
      <c r="O87" s="35"/>
      <c r="P87" s="68"/>
    </row>
    <row r="88" spans="1:16" ht="15" customHeight="1" x14ac:dyDescent="0.2">
      <c r="A88" s="48"/>
      <c r="C88" s="23"/>
      <c r="D88" s="35"/>
      <c r="E88" s="55"/>
      <c r="F88" s="35"/>
      <c r="G88" s="68"/>
      <c r="H88" s="35"/>
      <c r="I88" s="35"/>
      <c r="J88" s="68"/>
      <c r="K88" s="35"/>
      <c r="L88" s="35"/>
      <c r="M88" s="68"/>
      <c r="N88" s="35"/>
      <c r="O88" s="35"/>
      <c r="P88" s="68"/>
    </row>
    <row r="89" spans="1:16" ht="15" customHeight="1" x14ac:dyDescent="0.2">
      <c r="A89" s="48"/>
      <c r="C89" s="23"/>
      <c r="D89" s="35"/>
      <c r="E89" s="55"/>
      <c r="F89" s="35"/>
      <c r="G89" s="68"/>
      <c r="H89" s="35"/>
      <c r="I89" s="35"/>
      <c r="J89" s="68"/>
      <c r="K89" s="35"/>
      <c r="L89" s="35"/>
      <c r="M89" s="68"/>
      <c r="N89" s="35"/>
      <c r="O89" s="35"/>
      <c r="P89" s="68"/>
    </row>
    <row r="90" spans="1:16" ht="15" customHeight="1" x14ac:dyDescent="0.2">
      <c r="A90" s="48"/>
      <c r="C90" s="23"/>
      <c r="D90" s="35"/>
      <c r="E90" s="55"/>
      <c r="F90" s="35"/>
      <c r="G90" s="68"/>
      <c r="H90" s="35"/>
      <c r="I90" s="35"/>
      <c r="J90" s="68"/>
      <c r="K90" s="35"/>
      <c r="L90" s="35"/>
      <c r="M90" s="68"/>
      <c r="N90" s="35"/>
      <c r="O90" s="35"/>
      <c r="P90" s="68"/>
    </row>
    <row r="91" spans="1:16" ht="15" customHeight="1" x14ac:dyDescent="0.2">
      <c r="A91" s="48"/>
      <c r="C91" s="23"/>
      <c r="D91" s="35"/>
      <c r="E91" s="55"/>
      <c r="F91" s="35"/>
      <c r="G91" s="68"/>
      <c r="H91" s="35"/>
      <c r="I91" s="35"/>
      <c r="J91" s="68"/>
      <c r="K91" s="35"/>
      <c r="L91" s="35"/>
      <c r="M91" s="68"/>
      <c r="N91" s="35"/>
      <c r="O91" s="35"/>
      <c r="P91" s="68"/>
    </row>
    <row r="92" spans="1:16" ht="15" customHeight="1" x14ac:dyDescent="0.2">
      <c r="A92" s="48"/>
      <c r="C92" s="23"/>
      <c r="D92" s="35"/>
      <c r="E92" s="55"/>
      <c r="F92" s="35"/>
      <c r="G92" s="68"/>
      <c r="H92" s="35"/>
      <c r="I92" s="35"/>
      <c r="J92" s="68"/>
      <c r="K92" s="35"/>
      <c r="L92" s="35"/>
      <c r="M92" s="68"/>
      <c r="N92" s="35"/>
      <c r="O92" s="35"/>
      <c r="P92" s="68"/>
    </row>
    <row r="93" spans="1:16" ht="15" customHeight="1" x14ac:dyDescent="0.2">
      <c r="A93" s="48"/>
      <c r="C93" s="23"/>
      <c r="D93" s="35"/>
      <c r="E93" s="55"/>
      <c r="F93" s="35"/>
      <c r="G93" s="68"/>
      <c r="H93" s="35"/>
      <c r="I93" s="35"/>
      <c r="J93" s="68"/>
      <c r="K93" s="35"/>
      <c r="L93" s="35"/>
      <c r="M93" s="68"/>
      <c r="N93" s="35"/>
      <c r="O93" s="35"/>
      <c r="P93" s="68"/>
    </row>
    <row r="94" spans="1:16" ht="15" customHeight="1" x14ac:dyDescent="0.2">
      <c r="A94" s="48"/>
      <c r="C94" s="23"/>
      <c r="D94" s="35"/>
      <c r="E94" s="55"/>
      <c r="F94" s="35"/>
      <c r="G94" s="68"/>
      <c r="H94" s="35"/>
      <c r="I94" s="35"/>
      <c r="J94" s="68"/>
      <c r="K94" s="35"/>
      <c r="L94" s="35"/>
      <c r="M94" s="68"/>
      <c r="N94" s="35"/>
      <c r="O94" s="35"/>
      <c r="P94" s="68"/>
    </row>
    <row r="95" spans="1:16" ht="15" customHeight="1" x14ac:dyDescent="0.2">
      <c r="A95" s="48"/>
      <c r="C95" s="23"/>
      <c r="D95" s="35"/>
      <c r="E95" s="55"/>
      <c r="F95" s="35"/>
      <c r="G95" s="68"/>
      <c r="H95" s="35"/>
      <c r="I95" s="35"/>
      <c r="J95" s="68"/>
      <c r="K95" s="35"/>
      <c r="L95" s="35"/>
      <c r="M95" s="68"/>
      <c r="N95" s="35"/>
      <c r="O95" s="35"/>
      <c r="P95" s="68"/>
    </row>
  </sheetData>
  <mergeCells count="19">
    <mergeCell ref="A2:P2"/>
    <mergeCell ref="A3:P3"/>
    <mergeCell ref="A6:A7"/>
    <mergeCell ref="B6:B7"/>
    <mergeCell ref="C6:C7"/>
    <mergeCell ref="D6:G6"/>
    <mergeCell ref="H6:J6"/>
    <mergeCell ref="K6:M6"/>
    <mergeCell ref="N6:P6"/>
    <mergeCell ref="A44:A55"/>
    <mergeCell ref="B44:B55"/>
    <mergeCell ref="A56:A67"/>
    <mergeCell ref="B56:B67"/>
    <mergeCell ref="A8:A19"/>
    <mergeCell ref="B8:B19"/>
    <mergeCell ref="A20:A31"/>
    <mergeCell ref="B20:B31"/>
    <mergeCell ref="A32:A43"/>
    <mergeCell ref="B32:B43"/>
  </mergeCells>
  <conditionalFormatting sqref="D8:D19">
    <cfRule type="cellIs" dxfId="130" priority="30" operator="notEqual">
      <formula>H8+K8+N8</formula>
    </cfRule>
  </conditionalFormatting>
  <conditionalFormatting sqref="D20:D30">
    <cfRule type="cellIs" dxfId="129" priority="29" operator="notEqual">
      <formula>H20+K20+N20</formula>
    </cfRule>
  </conditionalFormatting>
  <conditionalFormatting sqref="D32:D42">
    <cfRule type="cellIs" dxfId="128" priority="28" operator="notEqual">
      <formula>H32+K32+N32</formula>
    </cfRule>
  </conditionalFormatting>
  <conditionalFormatting sqref="D44:D54">
    <cfRule type="cellIs" dxfId="127" priority="27" operator="notEqual">
      <formula>H44+K44+N44</formula>
    </cfRule>
  </conditionalFormatting>
  <conditionalFormatting sqref="D56:D66">
    <cfRule type="cellIs" dxfId="126" priority="26" operator="notEqual">
      <formula>H56+K56+N56</formula>
    </cfRule>
  </conditionalFormatting>
  <conditionalFormatting sqref="D19">
    <cfRule type="cellIs" dxfId="125" priority="25" operator="notEqual">
      <formula>SUM(D8:D18)</formula>
    </cfRule>
  </conditionalFormatting>
  <conditionalFormatting sqref="D31">
    <cfRule type="cellIs" dxfId="124" priority="24" operator="notEqual">
      <formula>H31+K31+N31</formula>
    </cfRule>
  </conditionalFormatting>
  <conditionalFormatting sqref="D31">
    <cfRule type="cellIs" dxfId="123" priority="23" operator="notEqual">
      <formula>SUM(D20:D30)</formula>
    </cfRule>
  </conditionalFormatting>
  <conditionalFormatting sqref="D43">
    <cfRule type="cellIs" dxfId="122" priority="22" operator="notEqual">
      <formula>H43+K43+N43</formula>
    </cfRule>
  </conditionalFormatting>
  <conditionalFormatting sqref="D43">
    <cfRule type="cellIs" dxfId="121" priority="21" operator="notEqual">
      <formula>SUM(D32:D42)</formula>
    </cfRule>
  </conditionalFormatting>
  <conditionalFormatting sqref="D55">
    <cfRule type="cellIs" dxfId="120" priority="20" operator="notEqual">
      <formula>H55+K55+N55</formula>
    </cfRule>
  </conditionalFormatting>
  <conditionalFormatting sqref="D55">
    <cfRule type="cellIs" dxfId="119" priority="19" operator="notEqual">
      <formula>SUM(D44:D54)</formula>
    </cfRule>
  </conditionalFormatting>
  <conditionalFormatting sqref="D67">
    <cfRule type="cellIs" dxfId="118" priority="18" operator="notEqual">
      <formula>H67+K67+N67</formula>
    </cfRule>
  </conditionalFormatting>
  <conditionalFormatting sqref="D67">
    <cfRule type="cellIs" dxfId="117" priority="17" operator="notEqual">
      <formula>SUM(D56:D66)</formula>
    </cfRule>
  </conditionalFormatting>
  <conditionalFormatting sqref="H19">
    <cfRule type="cellIs" dxfId="116" priority="16" operator="notEqual">
      <formula>SUM(H8:H18)</formula>
    </cfRule>
  </conditionalFormatting>
  <conditionalFormatting sqref="K19">
    <cfRule type="cellIs" dxfId="115" priority="15" operator="notEqual">
      <formula>SUM(K8:K18)</formula>
    </cfRule>
  </conditionalFormatting>
  <conditionalFormatting sqref="N19">
    <cfRule type="cellIs" dxfId="114" priority="14" operator="notEqual">
      <formula>SUM(N8:N18)</formula>
    </cfRule>
  </conditionalFormatting>
  <conditionalFormatting sqref="H31">
    <cfRule type="cellIs" dxfId="113" priority="13" operator="notEqual">
      <formula>SUM(H20:H30)</formula>
    </cfRule>
  </conditionalFormatting>
  <conditionalFormatting sqref="K31">
    <cfRule type="cellIs" dxfId="112" priority="12" operator="notEqual">
      <formula>SUM(K20:K30)</formula>
    </cfRule>
  </conditionalFormatting>
  <conditionalFormatting sqref="N31">
    <cfRule type="cellIs" dxfId="111" priority="11" operator="notEqual">
      <formula>SUM(N20:N30)</formula>
    </cfRule>
  </conditionalFormatting>
  <conditionalFormatting sqref="H43">
    <cfRule type="cellIs" dxfId="110" priority="10" operator="notEqual">
      <formula>SUM(H32:H42)</formula>
    </cfRule>
  </conditionalFormatting>
  <conditionalFormatting sqref="K43">
    <cfRule type="cellIs" dxfId="109" priority="9" operator="notEqual">
      <formula>SUM(K32:K42)</formula>
    </cfRule>
  </conditionalFormatting>
  <conditionalFormatting sqref="N43">
    <cfRule type="cellIs" dxfId="108" priority="8" operator="notEqual">
      <formula>SUM(N32:N42)</formula>
    </cfRule>
  </conditionalFormatting>
  <conditionalFormatting sqref="H55">
    <cfRule type="cellIs" dxfId="107" priority="7" operator="notEqual">
      <formula>SUM(H44:H54)</formula>
    </cfRule>
  </conditionalFormatting>
  <conditionalFormatting sqref="K55">
    <cfRule type="cellIs" dxfId="106" priority="6" operator="notEqual">
      <formula>SUM(K44:K54)</formula>
    </cfRule>
  </conditionalFormatting>
  <conditionalFormatting sqref="N55">
    <cfRule type="cellIs" dxfId="105" priority="5" operator="notEqual">
      <formula>SUM(N44:N54)</formula>
    </cfRule>
  </conditionalFormatting>
  <conditionalFormatting sqref="H67">
    <cfRule type="cellIs" dxfId="104" priority="4" operator="notEqual">
      <formula>SUM(H56:H66)</formula>
    </cfRule>
  </conditionalFormatting>
  <conditionalFormatting sqref="K67">
    <cfRule type="cellIs" dxfId="103" priority="3" operator="notEqual">
      <formula>SUM(K56:K66)</formula>
    </cfRule>
  </conditionalFormatting>
  <conditionalFormatting sqref="N67">
    <cfRule type="cellIs" dxfId="102" priority="2" operator="notEqual">
      <formula>SUM(N56:N66)</formula>
    </cfRule>
  </conditionalFormatting>
  <conditionalFormatting sqref="D32:D43">
    <cfRule type="cellIs" dxfId="101" priority="1" operator="notEqual">
      <formula>D20-D8</formula>
    </cfRule>
  </conditionalFormatting>
  <printOptions horizontalCentered="1"/>
  <pageMargins left="0.31496062992125984" right="0.31496062992125984" top="0.74803149606299213" bottom="0.74803149606299213" header="0.31496062992125984" footer="0.31496062992125984"/>
  <pageSetup scale="66" fitToHeight="0" orientation="landscape" r:id="rId1"/>
  <rowBreaks count="1" manualBreakCount="1">
    <brk id="43" max="15" man="1"/>
  </rowBreaks>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1:P95"/>
  <sheetViews>
    <sheetView zoomScaleNormal="100" workbookViewId="0">
      <pane xSplit="2" ySplit="7" topLeftCell="C8" activePane="bottomRight" state="frozen"/>
      <selection pane="topRight" activeCell="C1" sqref="C1"/>
      <selection pane="bottomLeft" activeCell="A9" sqref="A9"/>
      <selection pane="bottomRight" activeCell="C8" sqref="C8"/>
    </sheetView>
  </sheetViews>
  <sheetFormatPr baseColWidth="10" defaultColWidth="10.5" defaultRowHeight="15" customHeight="1" x14ac:dyDescent="0.2"/>
  <cols>
    <col min="1" max="1" width="5" style="3" customWidth="1"/>
    <col min="2" max="2" width="15.83203125" style="1" customWidth="1"/>
    <col min="3" max="3" width="15.6640625" style="80" customWidth="1"/>
    <col min="4" max="4" width="16.5" style="36" customWidth="1"/>
    <col min="5" max="5" width="12.33203125" style="49" customWidth="1"/>
    <col min="6" max="6" width="16.5" style="36" customWidth="1"/>
    <col min="7" max="7" width="16.5" style="62" customWidth="1"/>
    <col min="8" max="9" width="16.5" style="36" customWidth="1"/>
    <col min="10" max="10" width="16.5" style="62" customWidth="1"/>
    <col min="11" max="12" width="16.5" style="36" customWidth="1"/>
    <col min="13" max="13" width="16.5" style="62" customWidth="1"/>
    <col min="14" max="15" width="16.5" style="36" customWidth="1"/>
    <col min="16" max="16" width="16.5" style="62" customWidth="1"/>
    <col min="17" max="28" width="16.5" style="1" customWidth="1"/>
    <col min="29" max="16384" width="10.5" style="1"/>
  </cols>
  <sheetData>
    <row r="1" spans="1:16" ht="15" customHeight="1" x14ac:dyDescent="0.2">
      <c r="B1" s="42"/>
    </row>
    <row r="2" spans="1:16" ht="24.6" customHeight="1" x14ac:dyDescent="0.2">
      <c r="A2" s="116" t="s">
        <v>76</v>
      </c>
      <c r="B2" s="116"/>
      <c r="C2" s="116"/>
      <c r="D2" s="116"/>
      <c r="E2" s="116"/>
      <c r="F2" s="116"/>
      <c r="G2" s="116"/>
      <c r="H2" s="116"/>
      <c r="I2" s="116"/>
      <c r="J2" s="116"/>
      <c r="K2" s="116"/>
      <c r="L2" s="116"/>
      <c r="M2" s="116"/>
      <c r="N2" s="116"/>
      <c r="O2" s="116"/>
      <c r="P2" s="116"/>
    </row>
    <row r="3" spans="1:16" s="21" customFormat="1" ht="15" customHeight="1" x14ac:dyDescent="0.2">
      <c r="A3" s="117" t="str">
        <f>+Notas!C6</f>
        <v>FEBRERO 2024 Y FEBRERO 2025</v>
      </c>
      <c r="B3" s="117"/>
      <c r="C3" s="117"/>
      <c r="D3" s="117"/>
      <c r="E3" s="117"/>
      <c r="F3" s="117"/>
      <c r="G3" s="117"/>
      <c r="H3" s="117"/>
      <c r="I3" s="117"/>
      <c r="J3" s="117"/>
      <c r="K3" s="117"/>
      <c r="L3" s="117"/>
      <c r="M3" s="117"/>
      <c r="N3" s="117"/>
      <c r="O3" s="117"/>
      <c r="P3" s="117"/>
    </row>
    <row r="4" spans="1:16" ht="15" customHeight="1" x14ac:dyDescent="0.2">
      <c r="A4" s="34"/>
      <c r="B4" s="34"/>
      <c r="C4" s="40"/>
      <c r="D4" s="57"/>
      <c r="E4" s="50"/>
      <c r="F4" s="57"/>
      <c r="G4" s="63"/>
      <c r="H4" s="57"/>
      <c r="I4" s="57"/>
      <c r="J4" s="63"/>
      <c r="K4" s="57"/>
      <c r="L4" s="57"/>
      <c r="M4" s="63"/>
      <c r="N4" s="57"/>
      <c r="O4" s="57"/>
      <c r="P4" s="63"/>
    </row>
    <row r="5" spans="1:16" ht="15" customHeight="1" x14ac:dyDescent="0.2">
      <c r="A5" s="20"/>
      <c r="B5" s="20"/>
      <c r="C5" s="20"/>
      <c r="D5" s="58"/>
      <c r="E5" s="51"/>
      <c r="F5" s="58"/>
      <c r="G5" s="64"/>
      <c r="H5" s="58"/>
      <c r="I5" s="58"/>
      <c r="J5" s="64"/>
      <c r="K5" s="58"/>
      <c r="L5" s="58"/>
      <c r="M5" s="64"/>
      <c r="N5" s="58"/>
      <c r="O5" s="58"/>
      <c r="P5" s="64"/>
    </row>
    <row r="6" spans="1:16" ht="21.6" customHeight="1" x14ac:dyDescent="0.2">
      <c r="A6" s="118" t="s">
        <v>5</v>
      </c>
      <c r="B6" s="118" t="s">
        <v>35</v>
      </c>
      <c r="C6" s="120" t="s">
        <v>36</v>
      </c>
      <c r="D6" s="122" t="s">
        <v>37</v>
      </c>
      <c r="E6" s="122"/>
      <c r="F6" s="122"/>
      <c r="G6" s="122"/>
      <c r="H6" s="123" t="s">
        <v>42</v>
      </c>
      <c r="I6" s="122"/>
      <c r="J6" s="124"/>
      <c r="K6" s="122" t="s">
        <v>43</v>
      </c>
      <c r="L6" s="122"/>
      <c r="M6" s="122"/>
      <c r="N6" s="123" t="s">
        <v>44</v>
      </c>
      <c r="O6" s="122"/>
      <c r="P6" s="124"/>
    </row>
    <row r="7" spans="1:16" s="2" customFormat="1" ht="42" x14ac:dyDescent="0.2">
      <c r="A7" s="119"/>
      <c r="B7" s="119"/>
      <c r="C7" s="121"/>
      <c r="D7" s="71" t="s">
        <v>38</v>
      </c>
      <c r="E7" s="52" t="s">
        <v>39</v>
      </c>
      <c r="F7" s="59" t="s">
        <v>40</v>
      </c>
      <c r="G7" s="65" t="s">
        <v>41</v>
      </c>
      <c r="H7" s="72" t="s">
        <v>38</v>
      </c>
      <c r="I7" s="59" t="s">
        <v>40</v>
      </c>
      <c r="J7" s="73" t="s">
        <v>41</v>
      </c>
      <c r="K7" s="71" t="s">
        <v>38</v>
      </c>
      <c r="L7" s="59" t="s">
        <v>40</v>
      </c>
      <c r="M7" s="65" t="s">
        <v>41</v>
      </c>
      <c r="N7" s="72" t="s">
        <v>38</v>
      </c>
      <c r="O7" s="59" t="s">
        <v>40</v>
      </c>
      <c r="P7" s="73" t="s">
        <v>41</v>
      </c>
    </row>
    <row r="8" spans="1:16" ht="15" customHeight="1" x14ac:dyDescent="0.2">
      <c r="A8" s="110">
        <v>1</v>
      </c>
      <c r="B8" s="113" t="s">
        <v>45</v>
      </c>
      <c r="C8" s="84" t="s">
        <v>46</v>
      </c>
      <c r="D8" s="44">
        <v>112</v>
      </c>
      <c r="E8" s="53">
        <v>0.11244999999999999</v>
      </c>
      <c r="F8" s="44">
        <v>88273.693343000006</v>
      </c>
      <c r="G8" s="66">
        <v>0.25</v>
      </c>
      <c r="H8" s="43">
        <v>52</v>
      </c>
      <c r="I8" s="44">
        <v>89272.293476000006</v>
      </c>
      <c r="J8" s="74">
        <v>0.25</v>
      </c>
      <c r="K8" s="44">
        <v>60</v>
      </c>
      <c r="L8" s="44">
        <v>87408.239893999998</v>
      </c>
      <c r="M8" s="66">
        <v>0.25</v>
      </c>
      <c r="N8" s="43">
        <v>0</v>
      </c>
      <c r="O8" s="44">
        <v>0</v>
      </c>
      <c r="P8" s="74">
        <v>0</v>
      </c>
    </row>
    <row r="9" spans="1:16" ht="15" customHeight="1" x14ac:dyDescent="0.2">
      <c r="A9" s="111"/>
      <c r="B9" s="114"/>
      <c r="C9" s="84" t="s">
        <v>47</v>
      </c>
      <c r="D9" s="44">
        <v>1486</v>
      </c>
      <c r="E9" s="53">
        <v>0.20306099999999999</v>
      </c>
      <c r="F9" s="44">
        <v>116484.691647</v>
      </c>
      <c r="G9" s="66">
        <v>0.15074000000000001</v>
      </c>
      <c r="H9" s="43">
        <v>556</v>
      </c>
      <c r="I9" s="44">
        <v>136954.85614300001</v>
      </c>
      <c r="J9" s="74">
        <v>0.25899299999999997</v>
      </c>
      <c r="K9" s="44">
        <v>930</v>
      </c>
      <c r="L9" s="44">
        <v>104246.61480900001</v>
      </c>
      <c r="M9" s="66">
        <v>8.6022000000000001E-2</v>
      </c>
      <c r="N9" s="43">
        <v>0</v>
      </c>
      <c r="O9" s="44">
        <v>0</v>
      </c>
      <c r="P9" s="74">
        <v>0</v>
      </c>
    </row>
    <row r="10" spans="1:16" ht="15" customHeight="1" x14ac:dyDescent="0.2">
      <c r="A10" s="111"/>
      <c r="B10" s="114"/>
      <c r="C10" s="84" t="s">
        <v>48</v>
      </c>
      <c r="D10" s="44">
        <v>8821</v>
      </c>
      <c r="E10" s="53">
        <v>0.13651199999999999</v>
      </c>
      <c r="F10" s="44">
        <v>122672.73106400001</v>
      </c>
      <c r="G10" s="66">
        <v>0.14397499999999999</v>
      </c>
      <c r="H10" s="43">
        <v>3830</v>
      </c>
      <c r="I10" s="44">
        <v>136872.757078</v>
      </c>
      <c r="J10" s="74">
        <v>0.21044399999999999</v>
      </c>
      <c r="K10" s="44">
        <v>4991</v>
      </c>
      <c r="L10" s="44">
        <v>111775.896836</v>
      </c>
      <c r="M10" s="66">
        <v>9.2966999999999994E-2</v>
      </c>
      <c r="N10" s="43">
        <v>0</v>
      </c>
      <c r="O10" s="44">
        <v>0</v>
      </c>
      <c r="P10" s="74">
        <v>0</v>
      </c>
    </row>
    <row r="11" spans="1:16" ht="15" customHeight="1" x14ac:dyDescent="0.2">
      <c r="A11" s="111"/>
      <c r="B11" s="114"/>
      <c r="C11" s="84" t="s">
        <v>49</v>
      </c>
      <c r="D11" s="44">
        <v>14949</v>
      </c>
      <c r="E11" s="53">
        <v>0.108832</v>
      </c>
      <c r="F11" s="44">
        <v>140173.45381899999</v>
      </c>
      <c r="G11" s="66">
        <v>0.31239499999999998</v>
      </c>
      <c r="H11" s="43">
        <v>6271</v>
      </c>
      <c r="I11" s="44">
        <v>163829.673044</v>
      </c>
      <c r="J11" s="74">
        <v>0.44777499999999998</v>
      </c>
      <c r="K11" s="44">
        <v>8678</v>
      </c>
      <c r="L11" s="44">
        <v>123078.714161</v>
      </c>
      <c r="M11" s="66">
        <v>0.21456600000000001</v>
      </c>
      <c r="N11" s="43">
        <v>0</v>
      </c>
      <c r="O11" s="44">
        <v>0</v>
      </c>
      <c r="P11" s="74">
        <v>0</v>
      </c>
    </row>
    <row r="12" spans="1:16" ht="15" customHeight="1" x14ac:dyDescent="0.2">
      <c r="A12" s="111"/>
      <c r="B12" s="114"/>
      <c r="C12" s="84" t="s">
        <v>50</v>
      </c>
      <c r="D12" s="44">
        <v>13656</v>
      </c>
      <c r="E12" s="53">
        <v>8.6934999999999998E-2</v>
      </c>
      <c r="F12" s="44">
        <v>168539.35396099999</v>
      </c>
      <c r="G12" s="66">
        <v>0.52907099999999996</v>
      </c>
      <c r="H12" s="43">
        <v>5526</v>
      </c>
      <c r="I12" s="44">
        <v>200006.77793700001</v>
      </c>
      <c r="J12" s="74">
        <v>0.66920000000000002</v>
      </c>
      <c r="K12" s="44">
        <v>8130</v>
      </c>
      <c r="L12" s="44">
        <v>147150.79493400001</v>
      </c>
      <c r="M12" s="66">
        <v>0.43382500000000002</v>
      </c>
      <c r="N12" s="43">
        <v>0</v>
      </c>
      <c r="O12" s="44">
        <v>0</v>
      </c>
      <c r="P12" s="74">
        <v>0</v>
      </c>
    </row>
    <row r="13" spans="1:16" ht="15" customHeight="1" x14ac:dyDescent="0.2">
      <c r="A13" s="111"/>
      <c r="B13" s="114"/>
      <c r="C13" s="84" t="s">
        <v>51</v>
      </c>
      <c r="D13" s="44">
        <v>10632</v>
      </c>
      <c r="E13" s="53">
        <v>7.7768000000000004E-2</v>
      </c>
      <c r="F13" s="44">
        <v>190008.480958</v>
      </c>
      <c r="G13" s="66">
        <v>0.74623799999999996</v>
      </c>
      <c r="H13" s="43">
        <v>4110</v>
      </c>
      <c r="I13" s="44">
        <v>212162.98579899999</v>
      </c>
      <c r="J13" s="74">
        <v>0.76690999999999998</v>
      </c>
      <c r="K13" s="44">
        <v>6522</v>
      </c>
      <c r="L13" s="44">
        <v>176047.270456</v>
      </c>
      <c r="M13" s="66">
        <v>0.73321099999999995</v>
      </c>
      <c r="N13" s="43">
        <v>0</v>
      </c>
      <c r="O13" s="44">
        <v>0</v>
      </c>
      <c r="P13" s="74">
        <v>0</v>
      </c>
    </row>
    <row r="14" spans="1:16" s="3" customFormat="1" ht="15" customHeight="1" x14ac:dyDescent="0.2">
      <c r="A14" s="111"/>
      <c r="B14" s="114"/>
      <c r="C14" s="84" t="s">
        <v>52</v>
      </c>
      <c r="D14" s="35">
        <v>8050</v>
      </c>
      <c r="E14" s="55">
        <v>7.1705000000000005E-2</v>
      </c>
      <c r="F14" s="35">
        <v>197291.80327</v>
      </c>
      <c r="G14" s="68">
        <v>0.81627300000000003</v>
      </c>
      <c r="H14" s="43">
        <v>3034</v>
      </c>
      <c r="I14" s="44">
        <v>207455.353408</v>
      </c>
      <c r="J14" s="74">
        <v>0.69380399999999998</v>
      </c>
      <c r="K14" s="35">
        <v>5016</v>
      </c>
      <c r="L14" s="35">
        <v>191144.23327</v>
      </c>
      <c r="M14" s="68">
        <v>0.890351</v>
      </c>
      <c r="N14" s="43">
        <v>0</v>
      </c>
      <c r="O14" s="44">
        <v>0</v>
      </c>
      <c r="P14" s="74">
        <v>0</v>
      </c>
    </row>
    <row r="15" spans="1:16" ht="15" customHeight="1" x14ac:dyDescent="0.2">
      <c r="A15" s="111"/>
      <c r="B15" s="114"/>
      <c r="C15" s="84" t="s">
        <v>53</v>
      </c>
      <c r="D15" s="44">
        <v>6521</v>
      </c>
      <c r="E15" s="53">
        <v>6.6127000000000005E-2</v>
      </c>
      <c r="F15" s="44">
        <v>200821.98435700001</v>
      </c>
      <c r="G15" s="66">
        <v>0.80969199999999997</v>
      </c>
      <c r="H15" s="43">
        <v>2333</v>
      </c>
      <c r="I15" s="44">
        <v>203272.16264900001</v>
      </c>
      <c r="J15" s="74">
        <v>0.58165500000000003</v>
      </c>
      <c r="K15" s="44">
        <v>4188</v>
      </c>
      <c r="L15" s="44">
        <v>199457.068894</v>
      </c>
      <c r="M15" s="66">
        <v>0.936724</v>
      </c>
      <c r="N15" s="43">
        <v>0</v>
      </c>
      <c r="O15" s="44">
        <v>0</v>
      </c>
      <c r="P15" s="74">
        <v>0</v>
      </c>
    </row>
    <row r="16" spans="1:16" ht="15" customHeight="1" x14ac:dyDescent="0.2">
      <c r="A16" s="111"/>
      <c r="B16" s="114"/>
      <c r="C16" s="84" t="s">
        <v>54</v>
      </c>
      <c r="D16" s="44">
        <v>5071</v>
      </c>
      <c r="E16" s="53">
        <v>6.6037999999999999E-2</v>
      </c>
      <c r="F16" s="44">
        <v>203304.86200600001</v>
      </c>
      <c r="G16" s="66">
        <v>0.708144</v>
      </c>
      <c r="H16" s="43">
        <v>1873</v>
      </c>
      <c r="I16" s="44">
        <v>198470.440913</v>
      </c>
      <c r="J16" s="74">
        <v>0.43406299999999998</v>
      </c>
      <c r="K16" s="44">
        <v>3198</v>
      </c>
      <c r="L16" s="44">
        <v>206136.27873799999</v>
      </c>
      <c r="M16" s="66">
        <v>0.868668</v>
      </c>
      <c r="N16" s="43">
        <v>0</v>
      </c>
      <c r="O16" s="44">
        <v>0</v>
      </c>
      <c r="P16" s="74">
        <v>0</v>
      </c>
    </row>
    <row r="17" spans="1:16" ht="15" customHeight="1" x14ac:dyDescent="0.2">
      <c r="A17" s="111"/>
      <c r="B17" s="114"/>
      <c r="C17" s="84" t="s">
        <v>55</v>
      </c>
      <c r="D17" s="44">
        <v>4418</v>
      </c>
      <c r="E17" s="53">
        <v>6.8689E-2</v>
      </c>
      <c r="F17" s="44">
        <v>204567.65491700001</v>
      </c>
      <c r="G17" s="66">
        <v>0.52399300000000004</v>
      </c>
      <c r="H17" s="43">
        <v>1809</v>
      </c>
      <c r="I17" s="44">
        <v>195518.00430199999</v>
      </c>
      <c r="J17" s="74">
        <v>0.223881</v>
      </c>
      <c r="K17" s="44">
        <v>2609</v>
      </c>
      <c r="L17" s="44">
        <v>210842.403081</v>
      </c>
      <c r="M17" s="66">
        <v>0.73208099999999998</v>
      </c>
      <c r="N17" s="43">
        <v>0</v>
      </c>
      <c r="O17" s="44">
        <v>0</v>
      </c>
      <c r="P17" s="74">
        <v>0</v>
      </c>
    </row>
    <row r="18" spans="1:16" s="3" customFormat="1" ht="15" customHeight="1" x14ac:dyDescent="0.2">
      <c r="A18" s="111"/>
      <c r="B18" s="114"/>
      <c r="C18" s="84" t="s">
        <v>56</v>
      </c>
      <c r="D18" s="35">
        <v>6632</v>
      </c>
      <c r="E18" s="55">
        <v>5.2500999999999999E-2</v>
      </c>
      <c r="F18" s="35">
        <v>257099.546069</v>
      </c>
      <c r="G18" s="68">
        <v>0.39460200000000001</v>
      </c>
      <c r="H18" s="43">
        <v>2602</v>
      </c>
      <c r="I18" s="44">
        <v>224291.5828</v>
      </c>
      <c r="J18" s="74">
        <v>9.1852000000000003E-2</v>
      </c>
      <c r="K18" s="35">
        <v>4030</v>
      </c>
      <c r="L18" s="35">
        <v>278282.25585299998</v>
      </c>
      <c r="M18" s="68">
        <v>0.59007399999999999</v>
      </c>
      <c r="N18" s="43">
        <v>0</v>
      </c>
      <c r="O18" s="44">
        <v>0</v>
      </c>
      <c r="P18" s="74">
        <v>0</v>
      </c>
    </row>
    <row r="19" spans="1:16" s="3" customFormat="1" ht="15" customHeight="1" x14ac:dyDescent="0.2">
      <c r="A19" s="112"/>
      <c r="B19" s="115"/>
      <c r="C19" s="85" t="s">
        <v>9</v>
      </c>
      <c r="D19" s="46">
        <v>80348</v>
      </c>
      <c r="E19" s="54">
        <v>8.1788E-2</v>
      </c>
      <c r="F19" s="46">
        <v>176978.36704099999</v>
      </c>
      <c r="G19" s="67">
        <v>0.51930399999999999</v>
      </c>
      <c r="H19" s="87">
        <v>31996</v>
      </c>
      <c r="I19" s="46">
        <v>188220.47527200001</v>
      </c>
      <c r="J19" s="75">
        <v>0.48568600000000001</v>
      </c>
      <c r="K19" s="46">
        <v>48352</v>
      </c>
      <c r="L19" s="46">
        <v>169539.11954499999</v>
      </c>
      <c r="M19" s="67">
        <v>0.54154899999999995</v>
      </c>
      <c r="N19" s="87">
        <v>0</v>
      </c>
      <c r="O19" s="46">
        <v>0</v>
      </c>
      <c r="P19" s="75">
        <v>0</v>
      </c>
    </row>
    <row r="20" spans="1:16" ht="15" customHeight="1" x14ac:dyDescent="0.2">
      <c r="A20" s="110">
        <v>2</v>
      </c>
      <c r="B20" s="113" t="s">
        <v>57</v>
      </c>
      <c r="C20" s="84" t="s">
        <v>46</v>
      </c>
      <c r="D20" s="44">
        <v>318</v>
      </c>
      <c r="E20" s="53">
        <v>0.31927699999999998</v>
      </c>
      <c r="F20" s="44">
        <v>105887.97798700001</v>
      </c>
      <c r="G20" s="66">
        <v>0.13836499999999999</v>
      </c>
      <c r="H20" s="43">
        <v>143</v>
      </c>
      <c r="I20" s="44">
        <v>108950.146853</v>
      </c>
      <c r="J20" s="74">
        <v>0.15384600000000001</v>
      </c>
      <c r="K20" s="44">
        <v>175</v>
      </c>
      <c r="L20" s="44">
        <v>103385.748571</v>
      </c>
      <c r="M20" s="66">
        <v>0.12571399999999999</v>
      </c>
      <c r="N20" s="43">
        <v>0</v>
      </c>
      <c r="O20" s="44">
        <v>0</v>
      </c>
      <c r="P20" s="74">
        <v>0</v>
      </c>
    </row>
    <row r="21" spans="1:16" ht="15" customHeight="1" x14ac:dyDescent="0.2">
      <c r="A21" s="111"/>
      <c r="B21" s="114"/>
      <c r="C21" s="84" t="s">
        <v>47</v>
      </c>
      <c r="D21" s="44">
        <v>3327</v>
      </c>
      <c r="E21" s="53">
        <v>0.45463199999999998</v>
      </c>
      <c r="F21" s="44">
        <v>137410.78719599999</v>
      </c>
      <c r="G21" s="66">
        <v>6.4623E-2</v>
      </c>
      <c r="H21" s="43">
        <v>1572</v>
      </c>
      <c r="I21" s="44">
        <v>138900.00636100001</v>
      </c>
      <c r="J21" s="74">
        <v>6.9974999999999996E-2</v>
      </c>
      <c r="K21" s="44">
        <v>1755</v>
      </c>
      <c r="L21" s="44">
        <v>136076.854131</v>
      </c>
      <c r="M21" s="66">
        <v>5.9829E-2</v>
      </c>
      <c r="N21" s="43">
        <v>0</v>
      </c>
      <c r="O21" s="44">
        <v>0</v>
      </c>
      <c r="P21" s="74">
        <v>0</v>
      </c>
    </row>
    <row r="22" spans="1:16" ht="15" customHeight="1" x14ac:dyDescent="0.2">
      <c r="A22" s="111"/>
      <c r="B22" s="114"/>
      <c r="C22" s="84" t="s">
        <v>48</v>
      </c>
      <c r="D22" s="44">
        <v>13122</v>
      </c>
      <c r="E22" s="53">
        <v>0.203073</v>
      </c>
      <c r="F22" s="44">
        <v>150793.927907</v>
      </c>
      <c r="G22" s="66">
        <v>5.9976000000000002E-2</v>
      </c>
      <c r="H22" s="43">
        <v>6321</v>
      </c>
      <c r="I22" s="44">
        <v>152801.36212599999</v>
      </c>
      <c r="J22" s="74">
        <v>6.0907999999999997E-2</v>
      </c>
      <c r="K22" s="44">
        <v>6801</v>
      </c>
      <c r="L22" s="44">
        <v>148928.174092</v>
      </c>
      <c r="M22" s="66">
        <v>5.9109000000000002E-2</v>
      </c>
      <c r="N22" s="43">
        <v>0</v>
      </c>
      <c r="O22" s="44">
        <v>0</v>
      </c>
      <c r="P22" s="74">
        <v>0</v>
      </c>
    </row>
    <row r="23" spans="1:16" ht="15" customHeight="1" x14ac:dyDescent="0.2">
      <c r="A23" s="111"/>
      <c r="B23" s="114"/>
      <c r="C23" s="84" t="s">
        <v>49</v>
      </c>
      <c r="D23" s="44">
        <v>8979</v>
      </c>
      <c r="E23" s="53">
        <v>6.5368999999999997E-2</v>
      </c>
      <c r="F23" s="44">
        <v>166714.76444999999</v>
      </c>
      <c r="G23" s="66">
        <v>0.19489899999999999</v>
      </c>
      <c r="H23" s="43">
        <v>4432</v>
      </c>
      <c r="I23" s="44">
        <v>168207.72021699999</v>
      </c>
      <c r="J23" s="74">
        <v>0.20239199999999999</v>
      </c>
      <c r="K23" s="44">
        <v>4547</v>
      </c>
      <c r="L23" s="44">
        <v>165259.56762700001</v>
      </c>
      <c r="M23" s="66">
        <v>0.18759600000000001</v>
      </c>
      <c r="N23" s="43">
        <v>0</v>
      </c>
      <c r="O23" s="44">
        <v>0</v>
      </c>
      <c r="P23" s="74">
        <v>0</v>
      </c>
    </row>
    <row r="24" spans="1:16" ht="15" customHeight="1" x14ac:dyDescent="0.2">
      <c r="A24" s="111"/>
      <c r="B24" s="114"/>
      <c r="C24" s="84" t="s">
        <v>50</v>
      </c>
      <c r="D24" s="44">
        <v>5315</v>
      </c>
      <c r="E24" s="53">
        <v>3.3835999999999998E-2</v>
      </c>
      <c r="F24" s="44">
        <v>199225.615804</v>
      </c>
      <c r="G24" s="66">
        <v>0.36500500000000002</v>
      </c>
      <c r="H24" s="43">
        <v>2517</v>
      </c>
      <c r="I24" s="44">
        <v>201056.05482700001</v>
      </c>
      <c r="J24" s="74">
        <v>0.35717100000000002</v>
      </c>
      <c r="K24" s="44">
        <v>2798</v>
      </c>
      <c r="L24" s="44">
        <v>197579.005718</v>
      </c>
      <c r="M24" s="66">
        <v>0.37205100000000002</v>
      </c>
      <c r="N24" s="43">
        <v>0</v>
      </c>
      <c r="O24" s="44">
        <v>0</v>
      </c>
      <c r="P24" s="74">
        <v>0</v>
      </c>
    </row>
    <row r="25" spans="1:16" ht="15" customHeight="1" x14ac:dyDescent="0.2">
      <c r="A25" s="111"/>
      <c r="B25" s="114"/>
      <c r="C25" s="84" t="s">
        <v>51</v>
      </c>
      <c r="D25" s="44">
        <v>3574</v>
      </c>
      <c r="E25" s="53">
        <v>2.6141999999999999E-2</v>
      </c>
      <c r="F25" s="44">
        <v>216099.404029</v>
      </c>
      <c r="G25" s="66">
        <v>0.47034100000000001</v>
      </c>
      <c r="H25" s="43">
        <v>1575</v>
      </c>
      <c r="I25" s="44">
        <v>210292.26730199999</v>
      </c>
      <c r="J25" s="74">
        <v>0.39174599999999998</v>
      </c>
      <c r="K25" s="44">
        <v>1999</v>
      </c>
      <c r="L25" s="44">
        <v>220674.81190599999</v>
      </c>
      <c r="M25" s="66">
        <v>0.53226600000000002</v>
      </c>
      <c r="N25" s="43">
        <v>0</v>
      </c>
      <c r="O25" s="44">
        <v>0</v>
      </c>
      <c r="P25" s="74">
        <v>0</v>
      </c>
    </row>
    <row r="26" spans="1:16" s="3" customFormat="1" ht="15" customHeight="1" x14ac:dyDescent="0.2">
      <c r="A26" s="111"/>
      <c r="B26" s="114"/>
      <c r="C26" s="84" t="s">
        <v>52</v>
      </c>
      <c r="D26" s="35">
        <v>2305</v>
      </c>
      <c r="E26" s="55">
        <v>2.0532000000000002E-2</v>
      </c>
      <c r="F26" s="35">
        <v>232188.73665899999</v>
      </c>
      <c r="G26" s="68">
        <v>0.515401</v>
      </c>
      <c r="H26" s="43">
        <v>1044</v>
      </c>
      <c r="I26" s="44">
        <v>224417.79214599999</v>
      </c>
      <c r="J26" s="74">
        <v>0.40325699999999998</v>
      </c>
      <c r="K26" s="35">
        <v>1261</v>
      </c>
      <c r="L26" s="35">
        <v>238622.413164</v>
      </c>
      <c r="M26" s="68">
        <v>0.60824699999999998</v>
      </c>
      <c r="N26" s="43">
        <v>0</v>
      </c>
      <c r="O26" s="44">
        <v>0</v>
      </c>
      <c r="P26" s="74">
        <v>0</v>
      </c>
    </row>
    <row r="27" spans="1:16" ht="15" customHeight="1" x14ac:dyDescent="0.2">
      <c r="A27" s="111"/>
      <c r="B27" s="114"/>
      <c r="C27" s="84" t="s">
        <v>53</v>
      </c>
      <c r="D27" s="44">
        <v>1538</v>
      </c>
      <c r="E27" s="53">
        <v>1.5596E-2</v>
      </c>
      <c r="F27" s="44">
        <v>229219.55591699999</v>
      </c>
      <c r="G27" s="66">
        <v>0.49479800000000002</v>
      </c>
      <c r="H27" s="43">
        <v>716</v>
      </c>
      <c r="I27" s="44">
        <v>218013.83379900001</v>
      </c>
      <c r="J27" s="74">
        <v>0.353352</v>
      </c>
      <c r="K27" s="44">
        <v>822</v>
      </c>
      <c r="L27" s="44">
        <v>238980.257908</v>
      </c>
      <c r="M27" s="66">
        <v>0.61800500000000003</v>
      </c>
      <c r="N27" s="43">
        <v>0</v>
      </c>
      <c r="O27" s="44">
        <v>0</v>
      </c>
      <c r="P27" s="74">
        <v>0</v>
      </c>
    </row>
    <row r="28" spans="1:16" ht="15" customHeight="1" x14ac:dyDescent="0.2">
      <c r="A28" s="111"/>
      <c r="B28" s="114"/>
      <c r="C28" s="84" t="s">
        <v>54</v>
      </c>
      <c r="D28" s="44">
        <v>777</v>
      </c>
      <c r="E28" s="53">
        <v>1.0119E-2</v>
      </c>
      <c r="F28" s="44">
        <v>256341.391248</v>
      </c>
      <c r="G28" s="66">
        <v>0.39896999999999999</v>
      </c>
      <c r="H28" s="43">
        <v>387</v>
      </c>
      <c r="I28" s="44">
        <v>235117.47803599999</v>
      </c>
      <c r="J28" s="74">
        <v>0.217054</v>
      </c>
      <c r="K28" s="44">
        <v>390</v>
      </c>
      <c r="L28" s="44">
        <v>277402.04359000002</v>
      </c>
      <c r="M28" s="66">
        <v>0.57948699999999997</v>
      </c>
      <c r="N28" s="43">
        <v>0</v>
      </c>
      <c r="O28" s="44">
        <v>0</v>
      </c>
      <c r="P28" s="74">
        <v>0</v>
      </c>
    </row>
    <row r="29" spans="1:16" ht="15" customHeight="1" x14ac:dyDescent="0.2">
      <c r="A29" s="111"/>
      <c r="B29" s="114"/>
      <c r="C29" s="84" t="s">
        <v>55</v>
      </c>
      <c r="D29" s="44">
        <v>449</v>
      </c>
      <c r="E29" s="53">
        <v>6.9810000000000002E-3</v>
      </c>
      <c r="F29" s="44">
        <v>250818.79732700001</v>
      </c>
      <c r="G29" s="66">
        <v>0.27171499999999998</v>
      </c>
      <c r="H29" s="43">
        <v>234</v>
      </c>
      <c r="I29" s="44">
        <v>225374.957265</v>
      </c>
      <c r="J29" s="74">
        <v>0.19230800000000001</v>
      </c>
      <c r="K29" s="44">
        <v>215</v>
      </c>
      <c r="L29" s="44">
        <v>278511.16279099998</v>
      </c>
      <c r="M29" s="66">
        <v>0.35814000000000001</v>
      </c>
      <c r="N29" s="43">
        <v>0</v>
      </c>
      <c r="O29" s="44">
        <v>0</v>
      </c>
      <c r="P29" s="74">
        <v>0</v>
      </c>
    </row>
    <row r="30" spans="1:16" s="3" customFormat="1" ht="15" customHeight="1" x14ac:dyDescent="0.2">
      <c r="A30" s="111"/>
      <c r="B30" s="114"/>
      <c r="C30" s="84" t="s">
        <v>56</v>
      </c>
      <c r="D30" s="35">
        <v>706</v>
      </c>
      <c r="E30" s="55">
        <v>5.5890000000000002E-3</v>
      </c>
      <c r="F30" s="35">
        <v>160612.696884</v>
      </c>
      <c r="G30" s="68">
        <v>6.9404999999999994E-2</v>
      </c>
      <c r="H30" s="43">
        <v>631</v>
      </c>
      <c r="I30" s="44">
        <v>144645.226624</v>
      </c>
      <c r="J30" s="74">
        <v>3.6450000000000003E-2</v>
      </c>
      <c r="K30" s="35">
        <v>75</v>
      </c>
      <c r="L30" s="35">
        <v>294952.34666699998</v>
      </c>
      <c r="M30" s="68">
        <v>0.346667</v>
      </c>
      <c r="N30" s="43">
        <v>0</v>
      </c>
      <c r="O30" s="44">
        <v>0</v>
      </c>
      <c r="P30" s="74">
        <v>0</v>
      </c>
    </row>
    <row r="31" spans="1:16" s="3" customFormat="1" ht="15" customHeight="1" x14ac:dyDescent="0.2">
      <c r="A31" s="112"/>
      <c r="B31" s="115"/>
      <c r="C31" s="85" t="s">
        <v>9</v>
      </c>
      <c r="D31" s="46">
        <v>40410</v>
      </c>
      <c r="E31" s="54">
        <v>4.1133999999999997E-2</v>
      </c>
      <c r="F31" s="46">
        <v>175962.223608</v>
      </c>
      <c r="G31" s="67">
        <v>0.21893099999999999</v>
      </c>
      <c r="H31" s="87">
        <v>19572</v>
      </c>
      <c r="I31" s="46">
        <v>174123.36705500001</v>
      </c>
      <c r="J31" s="75">
        <v>0.19190699999999999</v>
      </c>
      <c r="K31" s="46">
        <v>20838</v>
      </c>
      <c r="L31" s="46">
        <v>177689.36155100001</v>
      </c>
      <c r="M31" s="67">
        <v>0.244313</v>
      </c>
      <c r="N31" s="87">
        <v>0</v>
      </c>
      <c r="O31" s="46">
        <v>0</v>
      </c>
      <c r="P31" s="75">
        <v>0</v>
      </c>
    </row>
    <row r="32" spans="1:16" ht="15" customHeight="1" x14ac:dyDescent="0.2">
      <c r="A32" s="110">
        <v>3</v>
      </c>
      <c r="B32" s="113" t="s">
        <v>58</v>
      </c>
      <c r="C32" s="84" t="s">
        <v>46</v>
      </c>
      <c r="D32" s="44">
        <v>206</v>
      </c>
      <c r="E32" s="44">
        <v>0</v>
      </c>
      <c r="F32" s="44">
        <v>17614.284643999999</v>
      </c>
      <c r="G32" s="66">
        <v>-0.111635</v>
      </c>
      <c r="H32" s="43">
        <v>91</v>
      </c>
      <c r="I32" s="44">
        <v>19677.853376999999</v>
      </c>
      <c r="J32" s="74">
        <v>-9.6154000000000003E-2</v>
      </c>
      <c r="K32" s="44">
        <v>115</v>
      </c>
      <c r="L32" s="44">
        <v>15977.508677</v>
      </c>
      <c r="M32" s="66">
        <v>-0.12428599999999999</v>
      </c>
      <c r="N32" s="43">
        <v>0</v>
      </c>
      <c r="O32" s="44">
        <v>0</v>
      </c>
      <c r="P32" s="74">
        <v>0</v>
      </c>
    </row>
    <row r="33" spans="1:16" ht="15" customHeight="1" x14ac:dyDescent="0.2">
      <c r="A33" s="111"/>
      <c r="B33" s="114"/>
      <c r="C33" s="84" t="s">
        <v>47</v>
      </c>
      <c r="D33" s="44">
        <v>1841</v>
      </c>
      <c r="E33" s="44">
        <v>0</v>
      </c>
      <c r="F33" s="44">
        <v>20926.095549000001</v>
      </c>
      <c r="G33" s="66">
        <v>-8.6116999999999999E-2</v>
      </c>
      <c r="H33" s="43">
        <v>1016</v>
      </c>
      <c r="I33" s="44">
        <v>1945.1502190000001</v>
      </c>
      <c r="J33" s="74">
        <v>-0.18901799999999999</v>
      </c>
      <c r="K33" s="44">
        <v>825</v>
      </c>
      <c r="L33" s="44">
        <v>31830.239322000001</v>
      </c>
      <c r="M33" s="66">
        <v>-2.6192E-2</v>
      </c>
      <c r="N33" s="43">
        <v>0</v>
      </c>
      <c r="O33" s="44">
        <v>0</v>
      </c>
      <c r="P33" s="74">
        <v>0</v>
      </c>
    </row>
    <row r="34" spans="1:16" ht="15" customHeight="1" x14ac:dyDescent="0.2">
      <c r="A34" s="111"/>
      <c r="B34" s="114"/>
      <c r="C34" s="84" t="s">
        <v>48</v>
      </c>
      <c r="D34" s="44">
        <v>4301</v>
      </c>
      <c r="E34" s="44">
        <v>0</v>
      </c>
      <c r="F34" s="44">
        <v>28121.196843000002</v>
      </c>
      <c r="G34" s="66">
        <v>-8.3999000000000004E-2</v>
      </c>
      <c r="H34" s="43">
        <v>2491</v>
      </c>
      <c r="I34" s="44">
        <v>15928.605047999999</v>
      </c>
      <c r="J34" s="74">
        <v>-0.149536</v>
      </c>
      <c r="K34" s="44">
        <v>1810</v>
      </c>
      <c r="L34" s="44">
        <v>37152.277256000001</v>
      </c>
      <c r="M34" s="66">
        <v>-3.3857999999999999E-2</v>
      </c>
      <c r="N34" s="43">
        <v>0</v>
      </c>
      <c r="O34" s="44">
        <v>0</v>
      </c>
      <c r="P34" s="74">
        <v>0</v>
      </c>
    </row>
    <row r="35" spans="1:16" ht="15" customHeight="1" x14ac:dyDescent="0.2">
      <c r="A35" s="111"/>
      <c r="B35" s="114"/>
      <c r="C35" s="84" t="s">
        <v>49</v>
      </c>
      <c r="D35" s="44">
        <v>-5970</v>
      </c>
      <c r="E35" s="44">
        <v>0</v>
      </c>
      <c r="F35" s="44">
        <v>26541.310631</v>
      </c>
      <c r="G35" s="66">
        <v>-0.117496</v>
      </c>
      <c r="H35" s="43">
        <v>-1839</v>
      </c>
      <c r="I35" s="44">
        <v>4378.0471729999999</v>
      </c>
      <c r="J35" s="74">
        <v>-0.24538399999999999</v>
      </c>
      <c r="K35" s="44">
        <v>-4131</v>
      </c>
      <c r="L35" s="44">
        <v>42180.853466</v>
      </c>
      <c r="M35" s="66">
        <v>-2.6969E-2</v>
      </c>
      <c r="N35" s="43">
        <v>0</v>
      </c>
      <c r="O35" s="44">
        <v>0</v>
      </c>
      <c r="P35" s="74">
        <v>0</v>
      </c>
    </row>
    <row r="36" spans="1:16" ht="15" customHeight="1" x14ac:dyDescent="0.2">
      <c r="A36" s="111"/>
      <c r="B36" s="114"/>
      <c r="C36" s="84" t="s">
        <v>50</v>
      </c>
      <c r="D36" s="44">
        <v>-8341</v>
      </c>
      <c r="E36" s="44">
        <v>0</v>
      </c>
      <c r="F36" s="44">
        <v>30686.261843</v>
      </c>
      <c r="G36" s="66">
        <v>-0.16406699999999999</v>
      </c>
      <c r="H36" s="43">
        <v>-3009</v>
      </c>
      <c r="I36" s="44">
        <v>1049.276891</v>
      </c>
      <c r="J36" s="74">
        <v>-0.312029</v>
      </c>
      <c r="K36" s="44">
        <v>-5332</v>
      </c>
      <c r="L36" s="44">
        <v>50428.210784000003</v>
      </c>
      <c r="M36" s="66">
        <v>-6.1774000000000003E-2</v>
      </c>
      <c r="N36" s="43">
        <v>0</v>
      </c>
      <c r="O36" s="44">
        <v>0</v>
      </c>
      <c r="P36" s="74">
        <v>0</v>
      </c>
    </row>
    <row r="37" spans="1:16" ht="15" customHeight="1" x14ac:dyDescent="0.2">
      <c r="A37" s="111"/>
      <c r="B37" s="114"/>
      <c r="C37" s="84" t="s">
        <v>51</v>
      </c>
      <c r="D37" s="44">
        <v>-7058</v>
      </c>
      <c r="E37" s="44">
        <v>0</v>
      </c>
      <c r="F37" s="44">
        <v>26090.923071000001</v>
      </c>
      <c r="G37" s="66">
        <v>-0.27589599999999997</v>
      </c>
      <c r="H37" s="43">
        <v>-2535</v>
      </c>
      <c r="I37" s="44">
        <v>-1870.7184970000001</v>
      </c>
      <c r="J37" s="74">
        <v>-0.375164</v>
      </c>
      <c r="K37" s="44">
        <v>-4523</v>
      </c>
      <c r="L37" s="44">
        <v>44627.541449999997</v>
      </c>
      <c r="M37" s="66">
        <v>-0.20094500000000001</v>
      </c>
      <c r="N37" s="43">
        <v>0</v>
      </c>
      <c r="O37" s="44">
        <v>0</v>
      </c>
      <c r="P37" s="74">
        <v>0</v>
      </c>
    </row>
    <row r="38" spans="1:16" s="3" customFormat="1" ht="15" customHeight="1" x14ac:dyDescent="0.2">
      <c r="A38" s="111"/>
      <c r="B38" s="114"/>
      <c r="C38" s="84" t="s">
        <v>52</v>
      </c>
      <c r="D38" s="35">
        <v>-5745</v>
      </c>
      <c r="E38" s="35">
        <v>0</v>
      </c>
      <c r="F38" s="35">
        <v>34896.933389999998</v>
      </c>
      <c r="G38" s="68">
        <v>-0.30087199999999997</v>
      </c>
      <c r="H38" s="43">
        <v>-1990</v>
      </c>
      <c r="I38" s="44">
        <v>16962.438738000001</v>
      </c>
      <c r="J38" s="74">
        <v>-0.290547</v>
      </c>
      <c r="K38" s="35">
        <v>-3755</v>
      </c>
      <c r="L38" s="35">
        <v>47478.179894000001</v>
      </c>
      <c r="M38" s="68">
        <v>-0.28210299999999999</v>
      </c>
      <c r="N38" s="43">
        <v>0</v>
      </c>
      <c r="O38" s="44">
        <v>0</v>
      </c>
      <c r="P38" s="74">
        <v>0</v>
      </c>
    </row>
    <row r="39" spans="1:16" ht="15" customHeight="1" x14ac:dyDescent="0.2">
      <c r="A39" s="111"/>
      <c r="B39" s="114"/>
      <c r="C39" s="84" t="s">
        <v>53</v>
      </c>
      <c r="D39" s="44">
        <v>-4983</v>
      </c>
      <c r="E39" s="44">
        <v>0</v>
      </c>
      <c r="F39" s="44">
        <v>28397.57156</v>
      </c>
      <c r="G39" s="66">
        <v>-0.31489299999999998</v>
      </c>
      <c r="H39" s="43">
        <v>-1617</v>
      </c>
      <c r="I39" s="44">
        <v>14741.67115</v>
      </c>
      <c r="J39" s="74">
        <v>-0.22830300000000001</v>
      </c>
      <c r="K39" s="44">
        <v>-3366</v>
      </c>
      <c r="L39" s="44">
        <v>39523.189013000003</v>
      </c>
      <c r="M39" s="66">
        <v>-0.31871899999999997</v>
      </c>
      <c r="N39" s="43">
        <v>0</v>
      </c>
      <c r="O39" s="44">
        <v>0</v>
      </c>
      <c r="P39" s="74">
        <v>0</v>
      </c>
    </row>
    <row r="40" spans="1:16" ht="15" customHeight="1" x14ac:dyDescent="0.2">
      <c r="A40" s="111"/>
      <c r="B40" s="114"/>
      <c r="C40" s="84" t="s">
        <v>54</v>
      </c>
      <c r="D40" s="44">
        <v>-4294</v>
      </c>
      <c r="E40" s="44">
        <v>0</v>
      </c>
      <c r="F40" s="44">
        <v>53036.529241999997</v>
      </c>
      <c r="G40" s="66">
        <v>-0.309174</v>
      </c>
      <c r="H40" s="43">
        <v>-1486</v>
      </c>
      <c r="I40" s="44">
        <v>36647.037123000002</v>
      </c>
      <c r="J40" s="74">
        <v>-0.21700900000000001</v>
      </c>
      <c r="K40" s="44">
        <v>-2808</v>
      </c>
      <c r="L40" s="44">
        <v>71265.764851999993</v>
      </c>
      <c r="M40" s="66">
        <v>-0.28918100000000002</v>
      </c>
      <c r="N40" s="43">
        <v>0</v>
      </c>
      <c r="O40" s="44">
        <v>0</v>
      </c>
      <c r="P40" s="74">
        <v>0</v>
      </c>
    </row>
    <row r="41" spans="1:16" ht="15" customHeight="1" x14ac:dyDescent="0.2">
      <c r="A41" s="111"/>
      <c r="B41" s="114"/>
      <c r="C41" s="84" t="s">
        <v>55</v>
      </c>
      <c r="D41" s="44">
        <v>-3969</v>
      </c>
      <c r="E41" s="44">
        <v>0</v>
      </c>
      <c r="F41" s="44">
        <v>46251.142411000001</v>
      </c>
      <c r="G41" s="66">
        <v>-0.252278</v>
      </c>
      <c r="H41" s="43">
        <v>-1575</v>
      </c>
      <c r="I41" s="44">
        <v>29856.952963</v>
      </c>
      <c r="J41" s="74">
        <v>-3.1572999999999997E-2</v>
      </c>
      <c r="K41" s="44">
        <v>-2394</v>
      </c>
      <c r="L41" s="44">
        <v>67668.759709999998</v>
      </c>
      <c r="M41" s="66">
        <v>-0.373942</v>
      </c>
      <c r="N41" s="43">
        <v>0</v>
      </c>
      <c r="O41" s="44">
        <v>0</v>
      </c>
      <c r="P41" s="74">
        <v>0</v>
      </c>
    </row>
    <row r="42" spans="1:16" s="3" customFormat="1" ht="15" customHeight="1" x14ac:dyDescent="0.2">
      <c r="A42" s="111"/>
      <c r="B42" s="114"/>
      <c r="C42" s="84" t="s">
        <v>56</v>
      </c>
      <c r="D42" s="35">
        <v>-5926</v>
      </c>
      <c r="E42" s="35">
        <v>0</v>
      </c>
      <c r="F42" s="35">
        <v>-96486.849186000007</v>
      </c>
      <c r="G42" s="68">
        <v>-0.32519700000000001</v>
      </c>
      <c r="H42" s="43">
        <v>-1971</v>
      </c>
      <c r="I42" s="44">
        <v>-79646.356176000001</v>
      </c>
      <c r="J42" s="74">
        <v>-5.5402E-2</v>
      </c>
      <c r="K42" s="35">
        <v>-3955</v>
      </c>
      <c r="L42" s="35">
        <v>16670.090813999999</v>
      </c>
      <c r="M42" s="68">
        <v>-0.24340800000000001</v>
      </c>
      <c r="N42" s="43">
        <v>0</v>
      </c>
      <c r="O42" s="44">
        <v>0</v>
      </c>
      <c r="P42" s="74">
        <v>0</v>
      </c>
    </row>
    <row r="43" spans="1:16" s="3" customFormat="1" ht="15" customHeight="1" x14ac:dyDescent="0.2">
      <c r="A43" s="112"/>
      <c r="B43" s="115"/>
      <c r="C43" s="85" t="s">
        <v>9</v>
      </c>
      <c r="D43" s="46">
        <v>-39938</v>
      </c>
      <c r="E43" s="46">
        <v>0</v>
      </c>
      <c r="F43" s="46">
        <v>-1016.143433</v>
      </c>
      <c r="G43" s="67">
        <v>-0.300373</v>
      </c>
      <c r="H43" s="87">
        <v>-12424</v>
      </c>
      <c r="I43" s="46">
        <v>-14097.108217000001</v>
      </c>
      <c r="J43" s="75">
        <v>-0.29377900000000001</v>
      </c>
      <c r="K43" s="46">
        <v>-27514</v>
      </c>
      <c r="L43" s="46">
        <v>8150.2420060000004</v>
      </c>
      <c r="M43" s="67">
        <v>-0.297236</v>
      </c>
      <c r="N43" s="87">
        <v>0</v>
      </c>
      <c r="O43" s="46">
        <v>0</v>
      </c>
      <c r="P43" s="75">
        <v>0</v>
      </c>
    </row>
    <row r="44" spans="1:16" ht="15" customHeight="1" x14ac:dyDescent="0.2">
      <c r="A44" s="110">
        <v>4</v>
      </c>
      <c r="B44" s="113" t="s">
        <v>59</v>
      </c>
      <c r="C44" s="84" t="s">
        <v>46</v>
      </c>
      <c r="D44" s="44">
        <v>4</v>
      </c>
      <c r="E44" s="53">
        <v>4.0159999999999996E-3</v>
      </c>
      <c r="F44" s="44">
        <v>196365.25</v>
      </c>
      <c r="G44" s="66">
        <v>0</v>
      </c>
      <c r="H44" s="43">
        <v>4</v>
      </c>
      <c r="I44" s="44">
        <v>196365.25</v>
      </c>
      <c r="J44" s="74">
        <v>0</v>
      </c>
      <c r="K44" s="44">
        <v>0</v>
      </c>
      <c r="L44" s="44">
        <v>0</v>
      </c>
      <c r="M44" s="66">
        <v>0</v>
      </c>
      <c r="N44" s="43">
        <v>0</v>
      </c>
      <c r="O44" s="44">
        <v>0</v>
      </c>
      <c r="P44" s="74">
        <v>0</v>
      </c>
    </row>
    <row r="45" spans="1:16" ht="15" customHeight="1" x14ac:dyDescent="0.2">
      <c r="A45" s="111"/>
      <c r="B45" s="114"/>
      <c r="C45" s="84" t="s">
        <v>47</v>
      </c>
      <c r="D45" s="44">
        <v>251</v>
      </c>
      <c r="E45" s="53">
        <v>3.4299000000000003E-2</v>
      </c>
      <c r="F45" s="44">
        <v>155436.77290800001</v>
      </c>
      <c r="G45" s="66">
        <v>0.16334699999999999</v>
      </c>
      <c r="H45" s="43">
        <v>96</v>
      </c>
      <c r="I45" s="44">
        <v>148746.78125</v>
      </c>
      <c r="J45" s="74">
        <v>0.14583299999999999</v>
      </c>
      <c r="K45" s="44">
        <v>155</v>
      </c>
      <c r="L45" s="44">
        <v>159580.251613</v>
      </c>
      <c r="M45" s="66">
        <v>0.17419399999999999</v>
      </c>
      <c r="N45" s="43">
        <v>0</v>
      </c>
      <c r="O45" s="44">
        <v>0</v>
      </c>
      <c r="P45" s="74">
        <v>0</v>
      </c>
    </row>
    <row r="46" spans="1:16" ht="15" customHeight="1" x14ac:dyDescent="0.2">
      <c r="A46" s="111"/>
      <c r="B46" s="114"/>
      <c r="C46" s="84" t="s">
        <v>48</v>
      </c>
      <c r="D46" s="44">
        <v>5003</v>
      </c>
      <c r="E46" s="53">
        <v>7.7424999999999994E-2</v>
      </c>
      <c r="F46" s="44">
        <v>173876.89945999999</v>
      </c>
      <c r="G46" s="66">
        <v>0.14711199999999999</v>
      </c>
      <c r="H46" s="43">
        <v>2180</v>
      </c>
      <c r="I46" s="44">
        <v>175365.85137600001</v>
      </c>
      <c r="J46" s="74">
        <v>0.143119</v>
      </c>
      <c r="K46" s="44">
        <v>2823</v>
      </c>
      <c r="L46" s="44">
        <v>172727.08891300001</v>
      </c>
      <c r="M46" s="66">
        <v>0.150195</v>
      </c>
      <c r="N46" s="43">
        <v>0</v>
      </c>
      <c r="O46" s="44">
        <v>0</v>
      </c>
      <c r="P46" s="74">
        <v>0</v>
      </c>
    </row>
    <row r="47" spans="1:16" ht="15" customHeight="1" x14ac:dyDescent="0.2">
      <c r="A47" s="111"/>
      <c r="B47" s="114"/>
      <c r="C47" s="84" t="s">
        <v>49</v>
      </c>
      <c r="D47" s="44">
        <v>13241</v>
      </c>
      <c r="E47" s="53">
        <v>9.6396999999999997E-2</v>
      </c>
      <c r="F47" s="44">
        <v>195983.346953</v>
      </c>
      <c r="G47" s="66">
        <v>0.32799600000000001</v>
      </c>
      <c r="H47" s="43">
        <v>6067</v>
      </c>
      <c r="I47" s="44">
        <v>194896.41997700001</v>
      </c>
      <c r="J47" s="74">
        <v>0.31086200000000003</v>
      </c>
      <c r="K47" s="44">
        <v>7174</v>
      </c>
      <c r="L47" s="44">
        <v>196902.55324800001</v>
      </c>
      <c r="M47" s="66">
        <v>0.34248699999999999</v>
      </c>
      <c r="N47" s="43">
        <v>0</v>
      </c>
      <c r="O47" s="44">
        <v>0</v>
      </c>
      <c r="P47" s="74">
        <v>0</v>
      </c>
    </row>
    <row r="48" spans="1:16" ht="15" customHeight="1" x14ac:dyDescent="0.2">
      <c r="A48" s="111"/>
      <c r="B48" s="114"/>
      <c r="C48" s="84" t="s">
        <v>50</v>
      </c>
      <c r="D48" s="44">
        <v>11327</v>
      </c>
      <c r="E48" s="53">
        <v>7.2109000000000006E-2</v>
      </c>
      <c r="F48" s="44">
        <v>229652.086431</v>
      </c>
      <c r="G48" s="66">
        <v>0.58665100000000003</v>
      </c>
      <c r="H48" s="43">
        <v>4840</v>
      </c>
      <c r="I48" s="44">
        <v>230833.161364</v>
      </c>
      <c r="J48" s="74">
        <v>0.56983499999999998</v>
      </c>
      <c r="K48" s="44">
        <v>6487</v>
      </c>
      <c r="L48" s="44">
        <v>228770.87744700001</v>
      </c>
      <c r="M48" s="66">
        <v>0.59919800000000001</v>
      </c>
      <c r="N48" s="43">
        <v>0</v>
      </c>
      <c r="O48" s="44">
        <v>0</v>
      </c>
      <c r="P48" s="74">
        <v>0</v>
      </c>
    </row>
    <row r="49" spans="1:16" ht="15" customHeight="1" x14ac:dyDescent="0.2">
      <c r="A49" s="111"/>
      <c r="B49" s="114"/>
      <c r="C49" s="84" t="s">
        <v>51</v>
      </c>
      <c r="D49" s="44">
        <v>8308</v>
      </c>
      <c r="E49" s="53">
        <v>6.0768999999999997E-2</v>
      </c>
      <c r="F49" s="44">
        <v>254358.02611899999</v>
      </c>
      <c r="G49" s="66">
        <v>0.83750599999999997</v>
      </c>
      <c r="H49" s="43">
        <v>3561</v>
      </c>
      <c r="I49" s="44">
        <v>249833.62341999999</v>
      </c>
      <c r="J49" s="74">
        <v>0.75175499999999995</v>
      </c>
      <c r="K49" s="44">
        <v>4747</v>
      </c>
      <c r="L49" s="44">
        <v>257752.04297499999</v>
      </c>
      <c r="M49" s="66">
        <v>0.901833</v>
      </c>
      <c r="N49" s="43">
        <v>0</v>
      </c>
      <c r="O49" s="44">
        <v>0</v>
      </c>
      <c r="P49" s="74">
        <v>0</v>
      </c>
    </row>
    <row r="50" spans="1:16" s="3" customFormat="1" ht="15" customHeight="1" x14ac:dyDescent="0.2">
      <c r="A50" s="111"/>
      <c r="B50" s="114"/>
      <c r="C50" s="84" t="s">
        <v>52</v>
      </c>
      <c r="D50" s="35">
        <v>4821</v>
      </c>
      <c r="E50" s="55">
        <v>4.2943000000000002E-2</v>
      </c>
      <c r="F50" s="35">
        <v>268667.53246199997</v>
      </c>
      <c r="G50" s="68">
        <v>0.93984699999999999</v>
      </c>
      <c r="H50" s="43">
        <v>2106</v>
      </c>
      <c r="I50" s="44">
        <v>259410.83713199999</v>
      </c>
      <c r="J50" s="74">
        <v>0.77540399999999998</v>
      </c>
      <c r="K50" s="35">
        <v>2715</v>
      </c>
      <c r="L50" s="35">
        <v>275847.86408799997</v>
      </c>
      <c r="M50" s="68">
        <v>1.0674030000000001</v>
      </c>
      <c r="N50" s="43">
        <v>0</v>
      </c>
      <c r="O50" s="44">
        <v>0</v>
      </c>
      <c r="P50" s="74">
        <v>0</v>
      </c>
    </row>
    <row r="51" spans="1:16" ht="15" customHeight="1" x14ac:dyDescent="0.2">
      <c r="A51" s="111"/>
      <c r="B51" s="114"/>
      <c r="C51" s="84" t="s">
        <v>53</v>
      </c>
      <c r="D51" s="44">
        <v>3204</v>
      </c>
      <c r="E51" s="53">
        <v>3.2490999999999999E-2</v>
      </c>
      <c r="F51" s="44">
        <v>276349.34082400001</v>
      </c>
      <c r="G51" s="66">
        <v>0.93320800000000004</v>
      </c>
      <c r="H51" s="43">
        <v>1402</v>
      </c>
      <c r="I51" s="44">
        <v>255111.21825999999</v>
      </c>
      <c r="J51" s="74">
        <v>0.66333799999999998</v>
      </c>
      <c r="K51" s="44">
        <v>1802</v>
      </c>
      <c r="L51" s="44">
        <v>292873.11875700002</v>
      </c>
      <c r="M51" s="66">
        <v>1.1431739999999999</v>
      </c>
      <c r="N51" s="43">
        <v>0</v>
      </c>
      <c r="O51" s="44">
        <v>0</v>
      </c>
      <c r="P51" s="74">
        <v>0</v>
      </c>
    </row>
    <row r="52" spans="1:16" ht="15" customHeight="1" x14ac:dyDescent="0.2">
      <c r="A52" s="111"/>
      <c r="B52" s="114"/>
      <c r="C52" s="84" t="s">
        <v>54</v>
      </c>
      <c r="D52" s="44">
        <v>1251</v>
      </c>
      <c r="E52" s="53">
        <v>1.6291E-2</v>
      </c>
      <c r="F52" s="44">
        <v>303612.76418900001</v>
      </c>
      <c r="G52" s="66">
        <v>0.75699399999999994</v>
      </c>
      <c r="H52" s="43">
        <v>511</v>
      </c>
      <c r="I52" s="44">
        <v>277869.585127</v>
      </c>
      <c r="J52" s="74">
        <v>0.48923699999999998</v>
      </c>
      <c r="K52" s="44">
        <v>740</v>
      </c>
      <c r="L52" s="44">
        <v>321389.47297300003</v>
      </c>
      <c r="M52" s="66">
        <v>0.94189199999999995</v>
      </c>
      <c r="N52" s="43">
        <v>0</v>
      </c>
      <c r="O52" s="44">
        <v>0</v>
      </c>
      <c r="P52" s="74">
        <v>0</v>
      </c>
    </row>
    <row r="53" spans="1:16" ht="15" customHeight="1" x14ac:dyDescent="0.2">
      <c r="A53" s="111"/>
      <c r="B53" s="114"/>
      <c r="C53" s="84" t="s">
        <v>55</v>
      </c>
      <c r="D53" s="44">
        <v>592</v>
      </c>
      <c r="E53" s="53">
        <v>9.2040000000000004E-3</v>
      </c>
      <c r="F53" s="44">
        <v>333207.10810800001</v>
      </c>
      <c r="G53" s="66">
        <v>0.57939200000000002</v>
      </c>
      <c r="H53" s="43">
        <v>250</v>
      </c>
      <c r="I53" s="44">
        <v>297123.68</v>
      </c>
      <c r="J53" s="74">
        <v>0.252</v>
      </c>
      <c r="K53" s="44">
        <v>342</v>
      </c>
      <c r="L53" s="44">
        <v>359583.88304099999</v>
      </c>
      <c r="M53" s="66">
        <v>0.81871300000000002</v>
      </c>
      <c r="N53" s="43">
        <v>0</v>
      </c>
      <c r="O53" s="44">
        <v>0</v>
      </c>
      <c r="P53" s="74">
        <v>0</v>
      </c>
    </row>
    <row r="54" spans="1:16" s="3" customFormat="1" ht="15" customHeight="1" x14ac:dyDescent="0.2">
      <c r="A54" s="111"/>
      <c r="B54" s="114"/>
      <c r="C54" s="84" t="s">
        <v>56</v>
      </c>
      <c r="D54" s="35">
        <v>211</v>
      </c>
      <c r="E54" s="55">
        <v>1.67E-3</v>
      </c>
      <c r="F54" s="35">
        <v>428735.82464499999</v>
      </c>
      <c r="G54" s="68">
        <v>0.44075799999999998</v>
      </c>
      <c r="H54" s="43">
        <v>97</v>
      </c>
      <c r="I54" s="44">
        <v>370084.83505200001</v>
      </c>
      <c r="J54" s="74">
        <v>0.16494800000000001</v>
      </c>
      <c r="K54" s="35">
        <v>114</v>
      </c>
      <c r="L54" s="35">
        <v>478640.61403499998</v>
      </c>
      <c r="M54" s="68">
        <v>0.67543900000000001</v>
      </c>
      <c r="N54" s="43">
        <v>0</v>
      </c>
      <c r="O54" s="44">
        <v>0</v>
      </c>
      <c r="P54" s="74">
        <v>0</v>
      </c>
    </row>
    <row r="55" spans="1:16" s="3" customFormat="1" ht="15" customHeight="1" x14ac:dyDescent="0.2">
      <c r="A55" s="112"/>
      <c r="B55" s="115"/>
      <c r="C55" s="85" t="s">
        <v>9</v>
      </c>
      <c r="D55" s="46">
        <v>48213</v>
      </c>
      <c r="E55" s="54">
        <v>4.9077000000000003E-2</v>
      </c>
      <c r="F55" s="46">
        <v>229552.367142</v>
      </c>
      <c r="G55" s="67">
        <v>0.57301999999999997</v>
      </c>
      <c r="H55" s="87">
        <v>21114</v>
      </c>
      <c r="I55" s="46">
        <v>224630.33911100001</v>
      </c>
      <c r="J55" s="75">
        <v>0.49914700000000001</v>
      </c>
      <c r="K55" s="46">
        <v>27099</v>
      </c>
      <c r="L55" s="46">
        <v>233387.33152499999</v>
      </c>
      <c r="M55" s="67">
        <v>0.63057700000000005</v>
      </c>
      <c r="N55" s="87">
        <v>0</v>
      </c>
      <c r="O55" s="46">
        <v>0</v>
      </c>
      <c r="P55" s="75">
        <v>0</v>
      </c>
    </row>
    <row r="56" spans="1:16" ht="15" customHeight="1" x14ac:dyDescent="0.2">
      <c r="A56" s="110">
        <v>5</v>
      </c>
      <c r="B56" s="113" t="s">
        <v>60</v>
      </c>
      <c r="C56" s="84" t="s">
        <v>46</v>
      </c>
      <c r="D56" s="44">
        <v>996</v>
      </c>
      <c r="E56" s="53">
        <v>1</v>
      </c>
      <c r="F56" s="44">
        <v>63870.160643000003</v>
      </c>
      <c r="G56" s="66">
        <v>7.9316999999999999E-2</v>
      </c>
      <c r="H56" s="43">
        <v>473</v>
      </c>
      <c r="I56" s="44">
        <v>65905.773784000005</v>
      </c>
      <c r="J56" s="74">
        <v>9.0909000000000004E-2</v>
      </c>
      <c r="K56" s="44">
        <v>523</v>
      </c>
      <c r="L56" s="44">
        <v>62029.156788</v>
      </c>
      <c r="M56" s="66">
        <v>6.8834000000000006E-2</v>
      </c>
      <c r="N56" s="43">
        <v>0</v>
      </c>
      <c r="O56" s="44">
        <v>0</v>
      </c>
      <c r="P56" s="74">
        <v>0</v>
      </c>
    </row>
    <row r="57" spans="1:16" ht="15" customHeight="1" x14ac:dyDescent="0.2">
      <c r="A57" s="111"/>
      <c r="B57" s="114"/>
      <c r="C57" s="84" t="s">
        <v>47</v>
      </c>
      <c r="D57" s="44">
        <v>7318</v>
      </c>
      <c r="E57" s="53">
        <v>1</v>
      </c>
      <c r="F57" s="44">
        <v>137152.937825</v>
      </c>
      <c r="G57" s="66">
        <v>0.10344399999999999</v>
      </c>
      <c r="H57" s="43">
        <v>3230</v>
      </c>
      <c r="I57" s="44">
        <v>139975.994427</v>
      </c>
      <c r="J57" s="74">
        <v>0.119814</v>
      </c>
      <c r="K57" s="44">
        <v>4088</v>
      </c>
      <c r="L57" s="44">
        <v>134922.391634</v>
      </c>
      <c r="M57" s="66">
        <v>9.0509000000000006E-2</v>
      </c>
      <c r="N57" s="43">
        <v>0</v>
      </c>
      <c r="O57" s="44">
        <v>0</v>
      </c>
      <c r="P57" s="74">
        <v>0</v>
      </c>
    </row>
    <row r="58" spans="1:16" ht="15" customHeight="1" x14ac:dyDescent="0.2">
      <c r="A58" s="111"/>
      <c r="B58" s="114"/>
      <c r="C58" s="84" t="s">
        <v>48</v>
      </c>
      <c r="D58" s="44">
        <v>64617</v>
      </c>
      <c r="E58" s="53">
        <v>1</v>
      </c>
      <c r="F58" s="44">
        <v>160129.503134</v>
      </c>
      <c r="G58" s="66">
        <v>9.8502999999999993E-2</v>
      </c>
      <c r="H58" s="43">
        <v>30115</v>
      </c>
      <c r="I58" s="44">
        <v>163977.814411</v>
      </c>
      <c r="J58" s="74">
        <v>0.12113599999999999</v>
      </c>
      <c r="K58" s="44">
        <v>34502</v>
      </c>
      <c r="L58" s="44">
        <v>156770.512521</v>
      </c>
      <c r="M58" s="66">
        <v>7.8749E-2</v>
      </c>
      <c r="N58" s="43">
        <v>0</v>
      </c>
      <c r="O58" s="44">
        <v>0</v>
      </c>
      <c r="P58" s="74">
        <v>0</v>
      </c>
    </row>
    <row r="59" spans="1:16" ht="15" customHeight="1" x14ac:dyDescent="0.2">
      <c r="A59" s="111"/>
      <c r="B59" s="114"/>
      <c r="C59" s="84" t="s">
        <v>49</v>
      </c>
      <c r="D59" s="44">
        <v>137359</v>
      </c>
      <c r="E59" s="53">
        <v>1</v>
      </c>
      <c r="F59" s="44">
        <v>186043.44004399999</v>
      </c>
      <c r="G59" s="66">
        <v>0.26812200000000003</v>
      </c>
      <c r="H59" s="43">
        <v>62888</v>
      </c>
      <c r="I59" s="44">
        <v>192846.07880700001</v>
      </c>
      <c r="J59" s="74">
        <v>0.34043099999999998</v>
      </c>
      <c r="K59" s="44">
        <v>74471</v>
      </c>
      <c r="L59" s="44">
        <v>180298.86367799999</v>
      </c>
      <c r="M59" s="66">
        <v>0.20705999999999999</v>
      </c>
      <c r="N59" s="43">
        <v>0</v>
      </c>
      <c r="O59" s="44">
        <v>0</v>
      </c>
      <c r="P59" s="74">
        <v>0</v>
      </c>
    </row>
    <row r="60" spans="1:16" ht="15" customHeight="1" x14ac:dyDescent="0.2">
      <c r="A60" s="111"/>
      <c r="B60" s="114"/>
      <c r="C60" s="84" t="s">
        <v>50</v>
      </c>
      <c r="D60" s="44">
        <v>157082</v>
      </c>
      <c r="E60" s="53">
        <v>1</v>
      </c>
      <c r="F60" s="44">
        <v>219461.50157200001</v>
      </c>
      <c r="G60" s="66">
        <v>0.52711300000000005</v>
      </c>
      <c r="H60" s="43">
        <v>69528</v>
      </c>
      <c r="I60" s="44">
        <v>229828.71715000001</v>
      </c>
      <c r="J60" s="74">
        <v>0.61240099999999997</v>
      </c>
      <c r="K60" s="44">
        <v>87554</v>
      </c>
      <c r="L60" s="44">
        <v>211228.73362700001</v>
      </c>
      <c r="M60" s="66">
        <v>0.45938499999999999</v>
      </c>
      <c r="N60" s="43">
        <v>0</v>
      </c>
      <c r="O60" s="44">
        <v>0</v>
      </c>
      <c r="P60" s="74">
        <v>0</v>
      </c>
    </row>
    <row r="61" spans="1:16" ht="15" customHeight="1" x14ac:dyDescent="0.2">
      <c r="A61" s="111"/>
      <c r="B61" s="114"/>
      <c r="C61" s="84" t="s">
        <v>51</v>
      </c>
      <c r="D61" s="44">
        <v>136714</v>
      </c>
      <c r="E61" s="53">
        <v>1</v>
      </c>
      <c r="F61" s="44">
        <v>250453.91366600001</v>
      </c>
      <c r="G61" s="66">
        <v>0.80048900000000001</v>
      </c>
      <c r="H61" s="43">
        <v>58730</v>
      </c>
      <c r="I61" s="44">
        <v>252846.035706</v>
      </c>
      <c r="J61" s="74">
        <v>0.74932699999999997</v>
      </c>
      <c r="K61" s="44">
        <v>77984</v>
      </c>
      <c r="L61" s="44">
        <v>248652.39890199999</v>
      </c>
      <c r="M61" s="66">
        <v>0.83901800000000004</v>
      </c>
      <c r="N61" s="43">
        <v>0</v>
      </c>
      <c r="O61" s="44">
        <v>0</v>
      </c>
      <c r="P61" s="74">
        <v>0</v>
      </c>
    </row>
    <row r="62" spans="1:16" s="3" customFormat="1" ht="15" customHeight="1" x14ac:dyDescent="0.2">
      <c r="A62" s="111"/>
      <c r="B62" s="114"/>
      <c r="C62" s="84" t="s">
        <v>52</v>
      </c>
      <c r="D62" s="35">
        <v>112265</v>
      </c>
      <c r="E62" s="55">
        <v>1</v>
      </c>
      <c r="F62" s="35">
        <v>266126.69755500002</v>
      </c>
      <c r="G62" s="68">
        <v>0.97948599999999997</v>
      </c>
      <c r="H62" s="43">
        <v>47894</v>
      </c>
      <c r="I62" s="44">
        <v>253095.43107699999</v>
      </c>
      <c r="J62" s="74">
        <v>0.77625599999999995</v>
      </c>
      <c r="K62" s="35">
        <v>64371</v>
      </c>
      <c r="L62" s="35">
        <v>275822.35983600002</v>
      </c>
      <c r="M62" s="68">
        <v>1.130695</v>
      </c>
      <c r="N62" s="43">
        <v>0</v>
      </c>
      <c r="O62" s="44">
        <v>0</v>
      </c>
      <c r="P62" s="74">
        <v>0</v>
      </c>
    </row>
    <row r="63" spans="1:16" ht="15" customHeight="1" x14ac:dyDescent="0.2">
      <c r="A63" s="111"/>
      <c r="B63" s="114"/>
      <c r="C63" s="84" t="s">
        <v>53</v>
      </c>
      <c r="D63" s="44">
        <v>98613</v>
      </c>
      <c r="E63" s="53">
        <v>1</v>
      </c>
      <c r="F63" s="44">
        <v>271862.00756499998</v>
      </c>
      <c r="G63" s="66">
        <v>1.021671</v>
      </c>
      <c r="H63" s="43">
        <v>41777</v>
      </c>
      <c r="I63" s="44">
        <v>248256.454963</v>
      </c>
      <c r="J63" s="74">
        <v>0.72243100000000005</v>
      </c>
      <c r="K63" s="44">
        <v>56836</v>
      </c>
      <c r="L63" s="44">
        <v>289213.14365899999</v>
      </c>
      <c r="M63" s="66">
        <v>1.241625</v>
      </c>
      <c r="N63" s="43">
        <v>0</v>
      </c>
      <c r="O63" s="44">
        <v>0</v>
      </c>
      <c r="P63" s="74">
        <v>0</v>
      </c>
    </row>
    <row r="64" spans="1:16" ht="15" customHeight="1" x14ac:dyDescent="0.2">
      <c r="A64" s="111"/>
      <c r="B64" s="114"/>
      <c r="C64" s="84" t="s">
        <v>54</v>
      </c>
      <c r="D64" s="44">
        <v>76789</v>
      </c>
      <c r="E64" s="53">
        <v>1</v>
      </c>
      <c r="F64" s="44">
        <v>267510.27610700001</v>
      </c>
      <c r="G64" s="66">
        <v>0.90006399999999998</v>
      </c>
      <c r="H64" s="43">
        <v>31577</v>
      </c>
      <c r="I64" s="44">
        <v>232248.088735</v>
      </c>
      <c r="J64" s="74">
        <v>0.52541400000000005</v>
      </c>
      <c r="K64" s="44">
        <v>45212</v>
      </c>
      <c r="L64" s="44">
        <v>292138.12027800002</v>
      </c>
      <c r="M64" s="66">
        <v>1.161727</v>
      </c>
      <c r="N64" s="43">
        <v>0</v>
      </c>
      <c r="O64" s="44">
        <v>0</v>
      </c>
      <c r="P64" s="74">
        <v>0</v>
      </c>
    </row>
    <row r="65" spans="1:16" ht="15" customHeight="1" x14ac:dyDescent="0.2">
      <c r="A65" s="111"/>
      <c r="B65" s="114"/>
      <c r="C65" s="84" t="s">
        <v>55</v>
      </c>
      <c r="D65" s="44">
        <v>64319</v>
      </c>
      <c r="E65" s="53">
        <v>1</v>
      </c>
      <c r="F65" s="44">
        <v>270400.43885899999</v>
      </c>
      <c r="G65" s="66">
        <v>0.69172400000000001</v>
      </c>
      <c r="H65" s="43">
        <v>25600</v>
      </c>
      <c r="I65" s="44">
        <v>232859.37531199999</v>
      </c>
      <c r="J65" s="74">
        <v>0.31503900000000001</v>
      </c>
      <c r="K65" s="44">
        <v>38719</v>
      </c>
      <c r="L65" s="44">
        <v>295221.61778500001</v>
      </c>
      <c r="M65" s="66">
        <v>0.940778</v>
      </c>
      <c r="N65" s="43">
        <v>0</v>
      </c>
      <c r="O65" s="44">
        <v>0</v>
      </c>
      <c r="P65" s="74">
        <v>0</v>
      </c>
    </row>
    <row r="66" spans="1:16" s="3" customFormat="1" ht="15" customHeight="1" x14ac:dyDescent="0.2">
      <c r="A66" s="111"/>
      <c r="B66" s="114"/>
      <c r="C66" s="84" t="s">
        <v>56</v>
      </c>
      <c r="D66" s="35">
        <v>126322</v>
      </c>
      <c r="E66" s="55">
        <v>1</v>
      </c>
      <c r="F66" s="35">
        <v>264199.28084600001</v>
      </c>
      <c r="G66" s="68">
        <v>0.39268700000000001</v>
      </c>
      <c r="H66" s="43">
        <v>56556</v>
      </c>
      <c r="I66" s="44">
        <v>213999.773923</v>
      </c>
      <c r="J66" s="74">
        <v>9.8292000000000004E-2</v>
      </c>
      <c r="K66" s="35">
        <v>69766</v>
      </c>
      <c r="L66" s="35">
        <v>304893.64935600001</v>
      </c>
      <c r="M66" s="68">
        <v>0.63133899999999998</v>
      </c>
      <c r="N66" s="43">
        <v>0</v>
      </c>
      <c r="O66" s="44">
        <v>0</v>
      </c>
      <c r="P66" s="74">
        <v>0</v>
      </c>
    </row>
    <row r="67" spans="1:16" s="3" customFormat="1" ht="15" customHeight="1" x14ac:dyDescent="0.2">
      <c r="A67" s="112"/>
      <c r="B67" s="115"/>
      <c r="C67" s="85" t="s">
        <v>9</v>
      </c>
      <c r="D67" s="46">
        <v>982394</v>
      </c>
      <c r="E67" s="54">
        <v>1</v>
      </c>
      <c r="F67" s="46">
        <v>237864.739233</v>
      </c>
      <c r="G67" s="67">
        <v>0.62112699999999998</v>
      </c>
      <c r="H67" s="87">
        <v>428368</v>
      </c>
      <c r="I67" s="46">
        <v>224735.27974999999</v>
      </c>
      <c r="J67" s="75">
        <v>0.48941099999999998</v>
      </c>
      <c r="K67" s="46">
        <v>554026</v>
      </c>
      <c r="L67" s="46">
        <v>248016.321108</v>
      </c>
      <c r="M67" s="67">
        <v>0.72296800000000006</v>
      </c>
      <c r="N67" s="87">
        <v>0</v>
      </c>
      <c r="O67" s="46">
        <v>0</v>
      </c>
      <c r="P67" s="75">
        <v>0</v>
      </c>
    </row>
    <row r="68" spans="1:16" s="3" customFormat="1" ht="15" customHeight="1" x14ac:dyDescent="0.2">
      <c r="A68" s="78"/>
      <c r="B68" s="79"/>
      <c r="C68" s="81"/>
      <c r="D68" s="45"/>
      <c r="E68" s="76"/>
      <c r="F68" s="45"/>
      <c r="G68" s="77"/>
      <c r="H68" s="45"/>
      <c r="I68" s="45"/>
      <c r="J68" s="77"/>
      <c r="K68" s="45"/>
      <c r="L68" s="45"/>
      <c r="M68" s="77"/>
      <c r="N68" s="45"/>
      <c r="O68" s="45"/>
      <c r="P68" s="77"/>
    </row>
    <row r="69" spans="1:16" s="37" customFormat="1" ht="15" customHeight="1" x14ac:dyDescent="0.2">
      <c r="A69" s="38" t="s">
        <v>2</v>
      </c>
      <c r="C69" s="82"/>
      <c r="D69" s="86">
        <f>+Nacional!D69</f>
        <v>45737</v>
      </c>
      <c r="F69" s="60"/>
      <c r="G69" s="69"/>
      <c r="H69" s="60"/>
      <c r="I69" s="60"/>
      <c r="J69" s="69"/>
      <c r="K69" s="60"/>
      <c r="L69" s="60"/>
      <c r="M69" s="69"/>
      <c r="N69" s="60"/>
      <c r="O69" s="60"/>
      <c r="P69" s="69"/>
    </row>
    <row r="70" spans="1:16" ht="15" customHeight="1" x14ac:dyDescent="0.2">
      <c r="A70" s="47"/>
      <c r="B70" s="24"/>
      <c r="C70" s="83"/>
      <c r="D70" s="61"/>
      <c r="E70" s="56"/>
      <c r="F70" s="61"/>
      <c r="G70" s="70"/>
      <c r="H70" s="61"/>
      <c r="I70" s="61"/>
      <c r="J70" s="70"/>
      <c r="K70" s="61"/>
      <c r="L70" s="61"/>
      <c r="M70" s="70"/>
      <c r="N70" s="61"/>
      <c r="O70" s="61"/>
      <c r="P70" s="70"/>
    </row>
    <row r="71" spans="1:16" ht="15" customHeight="1" x14ac:dyDescent="0.2">
      <c r="A71" s="48"/>
      <c r="C71" s="23"/>
      <c r="D71" s="35"/>
      <c r="E71" s="55"/>
      <c r="F71" s="35"/>
      <c r="G71" s="68"/>
      <c r="H71" s="35"/>
      <c r="I71" s="35"/>
      <c r="J71" s="68"/>
      <c r="K71" s="35"/>
      <c r="L71" s="35"/>
      <c r="M71" s="68"/>
      <c r="N71" s="35"/>
      <c r="O71" s="35"/>
      <c r="P71" s="68"/>
    </row>
    <row r="72" spans="1:16" ht="15" customHeight="1" x14ac:dyDescent="0.2">
      <c r="A72" s="48"/>
      <c r="C72" s="23"/>
      <c r="D72" s="35"/>
      <c r="E72" s="55"/>
      <c r="F72" s="35"/>
      <c r="G72" s="68"/>
      <c r="H72" s="35"/>
      <c r="I72" s="35"/>
      <c r="J72" s="68"/>
      <c r="K72" s="35"/>
      <c r="L72" s="35"/>
      <c r="M72" s="68"/>
      <c r="N72" s="35"/>
      <c r="O72" s="35"/>
      <c r="P72" s="68"/>
    </row>
    <row r="73" spans="1:16" ht="15" customHeight="1" x14ac:dyDescent="0.2">
      <c r="A73" s="48"/>
      <c r="C73" s="23"/>
      <c r="D73" s="35"/>
      <c r="E73" s="55"/>
      <c r="F73" s="35"/>
      <c r="G73" s="68"/>
      <c r="H73" s="35"/>
      <c r="I73" s="35"/>
      <c r="J73" s="68"/>
      <c r="K73" s="35"/>
      <c r="L73" s="35"/>
      <c r="M73" s="68"/>
      <c r="N73" s="35"/>
      <c r="O73" s="35"/>
      <c r="P73" s="68"/>
    </row>
    <row r="74" spans="1:16" ht="15" customHeight="1" x14ac:dyDescent="0.2">
      <c r="A74" s="48"/>
      <c r="C74" s="23"/>
      <c r="D74" s="35"/>
      <c r="E74" s="55"/>
      <c r="F74" s="35"/>
      <c r="G74" s="68"/>
      <c r="H74" s="35"/>
      <c r="I74" s="35"/>
      <c r="J74" s="68"/>
      <c r="K74" s="35"/>
      <c r="L74" s="35"/>
      <c r="M74" s="68"/>
      <c r="N74" s="35"/>
      <c r="O74" s="35"/>
      <c r="P74" s="68"/>
    </row>
    <row r="75" spans="1:16" ht="15" customHeight="1" x14ac:dyDescent="0.2">
      <c r="A75" s="48"/>
      <c r="C75" s="23"/>
      <c r="D75" s="35"/>
      <c r="E75" s="55"/>
      <c r="F75" s="35"/>
      <c r="G75" s="68"/>
      <c r="H75" s="35"/>
      <c r="I75" s="35"/>
      <c r="J75" s="68"/>
      <c r="K75" s="35"/>
      <c r="L75" s="35"/>
      <c r="M75" s="68"/>
      <c r="N75" s="35"/>
      <c r="O75" s="35"/>
      <c r="P75" s="68"/>
    </row>
    <row r="76" spans="1:16" ht="15" customHeight="1" x14ac:dyDescent="0.2">
      <c r="A76" s="48"/>
      <c r="C76" s="23"/>
      <c r="D76" s="35"/>
      <c r="E76" s="55"/>
      <c r="F76" s="35"/>
      <c r="G76" s="68"/>
      <c r="H76" s="35"/>
      <c r="I76" s="35"/>
      <c r="J76" s="68"/>
      <c r="K76" s="35"/>
      <c r="L76" s="35"/>
      <c r="M76" s="68"/>
      <c r="N76" s="35"/>
      <c r="O76" s="35"/>
      <c r="P76" s="68"/>
    </row>
    <row r="77" spans="1:16" ht="15" customHeight="1" x14ac:dyDescent="0.2">
      <c r="A77" s="48"/>
      <c r="C77" s="23"/>
      <c r="D77" s="35"/>
      <c r="E77" s="55"/>
      <c r="F77" s="35"/>
      <c r="G77" s="68"/>
      <c r="H77" s="35"/>
      <c r="I77" s="35"/>
      <c r="J77" s="68"/>
      <c r="K77" s="35"/>
      <c r="L77" s="35"/>
      <c r="M77" s="68"/>
      <c r="N77" s="35"/>
      <c r="O77" s="35"/>
      <c r="P77" s="68"/>
    </row>
    <row r="78" spans="1:16" ht="15" customHeight="1" x14ac:dyDescent="0.2">
      <c r="A78" s="48"/>
      <c r="C78" s="23"/>
      <c r="D78" s="35"/>
      <c r="E78" s="55"/>
      <c r="F78" s="35"/>
      <c r="G78" s="68"/>
      <c r="H78" s="35"/>
      <c r="I78" s="35"/>
      <c r="J78" s="68"/>
      <c r="K78" s="35"/>
      <c r="L78" s="35"/>
      <c r="M78" s="68"/>
      <c r="N78" s="35"/>
      <c r="O78" s="35"/>
      <c r="P78" s="68"/>
    </row>
    <row r="79" spans="1:16" ht="15" customHeight="1" x14ac:dyDescent="0.2">
      <c r="A79" s="48"/>
      <c r="C79" s="23"/>
      <c r="D79" s="35"/>
      <c r="E79" s="55"/>
      <c r="F79" s="35"/>
      <c r="G79" s="68"/>
      <c r="H79" s="35"/>
      <c r="I79" s="35"/>
      <c r="J79" s="68"/>
      <c r="K79" s="35"/>
      <c r="L79" s="35"/>
      <c r="M79" s="68"/>
      <c r="N79" s="35"/>
      <c r="O79" s="35"/>
      <c r="P79" s="68"/>
    </row>
    <row r="80" spans="1:16" ht="15" customHeight="1" x14ac:dyDescent="0.2">
      <c r="A80" s="48"/>
      <c r="C80" s="23"/>
      <c r="D80" s="35"/>
      <c r="E80" s="55"/>
      <c r="F80" s="35"/>
      <c r="G80" s="68"/>
      <c r="H80" s="35"/>
      <c r="I80" s="35"/>
      <c r="J80" s="68"/>
      <c r="K80" s="35"/>
      <c r="L80" s="35"/>
      <c r="M80" s="68"/>
      <c r="N80" s="35"/>
      <c r="O80" s="35"/>
      <c r="P80" s="68"/>
    </row>
    <row r="81" spans="1:16" ht="15" customHeight="1" x14ac:dyDescent="0.2">
      <c r="A81" s="48"/>
      <c r="C81" s="23"/>
      <c r="D81" s="35"/>
      <c r="E81" s="55"/>
      <c r="F81" s="35"/>
      <c r="G81" s="68"/>
      <c r="H81" s="35"/>
      <c r="I81" s="35"/>
      <c r="J81" s="68"/>
      <c r="K81" s="35"/>
      <c r="L81" s="35"/>
      <c r="M81" s="68"/>
      <c r="N81" s="35"/>
      <c r="O81" s="35"/>
      <c r="P81" s="68"/>
    </row>
    <row r="82" spans="1:16" ht="15" customHeight="1" x14ac:dyDescent="0.2">
      <c r="A82" s="48"/>
      <c r="C82" s="23"/>
      <c r="D82" s="35"/>
      <c r="E82" s="55"/>
      <c r="F82" s="35"/>
      <c r="G82" s="68"/>
      <c r="H82" s="35"/>
      <c r="I82" s="35"/>
      <c r="J82" s="68"/>
      <c r="K82" s="35"/>
      <c r="L82" s="35"/>
      <c r="M82" s="68"/>
      <c r="N82" s="35"/>
      <c r="O82" s="35"/>
      <c r="P82" s="68"/>
    </row>
    <row r="83" spans="1:16" ht="15" customHeight="1" x14ac:dyDescent="0.2">
      <c r="A83" s="48"/>
      <c r="C83" s="23"/>
      <c r="D83" s="35"/>
      <c r="E83" s="55"/>
      <c r="F83" s="35"/>
      <c r="G83" s="68"/>
      <c r="H83" s="35"/>
      <c r="I83" s="35"/>
      <c r="J83" s="68"/>
      <c r="K83" s="35"/>
      <c r="L83" s="35"/>
      <c r="M83" s="68"/>
      <c r="N83" s="35"/>
      <c r="O83" s="35"/>
      <c r="P83" s="68"/>
    </row>
    <row r="84" spans="1:16" ht="15" customHeight="1" x14ac:dyDescent="0.2">
      <c r="A84" s="48"/>
      <c r="C84" s="23"/>
      <c r="D84" s="35"/>
      <c r="E84" s="55"/>
      <c r="F84" s="35"/>
      <c r="G84" s="68"/>
      <c r="H84" s="35"/>
      <c r="I84" s="35"/>
      <c r="J84" s="68"/>
      <c r="K84" s="35"/>
      <c r="L84" s="35"/>
      <c r="M84" s="68"/>
      <c r="N84" s="35"/>
      <c r="O84" s="35"/>
      <c r="P84" s="68"/>
    </row>
    <row r="85" spans="1:16" ht="15" customHeight="1" x14ac:dyDescent="0.2">
      <c r="A85" s="48"/>
      <c r="C85" s="23"/>
      <c r="D85" s="35"/>
      <c r="E85" s="55"/>
      <c r="F85" s="35"/>
      <c r="G85" s="68"/>
      <c r="H85" s="35"/>
      <c r="I85" s="35"/>
      <c r="J85" s="68"/>
      <c r="K85" s="35"/>
      <c r="L85" s="35"/>
      <c r="M85" s="68"/>
      <c r="N85" s="35"/>
      <c r="O85" s="35"/>
      <c r="P85" s="68"/>
    </row>
    <row r="86" spans="1:16" ht="15" customHeight="1" x14ac:dyDescent="0.2">
      <c r="A86" s="48"/>
      <c r="C86" s="23"/>
      <c r="D86" s="35"/>
      <c r="E86" s="55"/>
      <c r="F86" s="35"/>
      <c r="G86" s="68"/>
      <c r="H86" s="35"/>
      <c r="I86" s="35"/>
      <c r="J86" s="68"/>
      <c r="K86" s="35"/>
      <c r="L86" s="35"/>
      <c r="M86" s="68"/>
      <c r="N86" s="35"/>
      <c r="O86" s="35"/>
      <c r="P86" s="68"/>
    </row>
    <row r="87" spans="1:16" ht="15" customHeight="1" x14ac:dyDescent="0.2">
      <c r="A87" s="48"/>
      <c r="C87" s="23"/>
      <c r="D87" s="35"/>
      <c r="E87" s="55"/>
      <c r="F87" s="35"/>
      <c r="G87" s="68"/>
      <c r="H87" s="35"/>
      <c r="I87" s="35"/>
      <c r="J87" s="68"/>
      <c r="K87" s="35"/>
      <c r="L87" s="35"/>
      <c r="M87" s="68"/>
      <c r="N87" s="35"/>
      <c r="O87" s="35"/>
      <c r="P87" s="68"/>
    </row>
    <row r="88" spans="1:16" ht="15" customHeight="1" x14ac:dyDescent="0.2">
      <c r="A88" s="48"/>
      <c r="C88" s="23"/>
      <c r="D88" s="35"/>
      <c r="E88" s="55"/>
      <c r="F88" s="35"/>
      <c r="G88" s="68"/>
      <c r="H88" s="35"/>
      <c r="I88" s="35"/>
      <c r="J88" s="68"/>
      <c r="K88" s="35"/>
      <c r="L88" s="35"/>
      <c r="M88" s="68"/>
      <c r="N88" s="35"/>
      <c r="O88" s="35"/>
      <c r="P88" s="68"/>
    </row>
    <row r="89" spans="1:16" ht="15" customHeight="1" x14ac:dyDescent="0.2">
      <c r="A89" s="48"/>
      <c r="C89" s="23"/>
      <c r="D89" s="35"/>
      <c r="E89" s="55"/>
      <c r="F89" s="35"/>
      <c r="G89" s="68"/>
      <c r="H89" s="35"/>
      <c r="I89" s="35"/>
      <c r="J89" s="68"/>
      <c r="K89" s="35"/>
      <c r="L89" s="35"/>
      <c r="M89" s="68"/>
      <c r="N89" s="35"/>
      <c r="O89" s="35"/>
      <c r="P89" s="68"/>
    </row>
    <row r="90" spans="1:16" ht="15" customHeight="1" x14ac:dyDescent="0.2">
      <c r="A90" s="48"/>
      <c r="C90" s="23"/>
      <c r="D90" s="35"/>
      <c r="E90" s="55"/>
      <c r="F90" s="35"/>
      <c r="G90" s="68"/>
      <c r="H90" s="35"/>
      <c r="I90" s="35"/>
      <c r="J90" s="68"/>
      <c r="K90" s="35"/>
      <c r="L90" s="35"/>
      <c r="M90" s="68"/>
      <c r="N90" s="35"/>
      <c r="O90" s="35"/>
      <c r="P90" s="68"/>
    </row>
    <row r="91" spans="1:16" ht="15" customHeight="1" x14ac:dyDescent="0.2">
      <c r="A91" s="48"/>
      <c r="C91" s="23"/>
      <c r="D91" s="35"/>
      <c r="E91" s="55"/>
      <c r="F91" s="35"/>
      <c r="G91" s="68"/>
      <c r="H91" s="35"/>
      <c r="I91" s="35"/>
      <c r="J91" s="68"/>
      <c r="K91" s="35"/>
      <c r="L91" s="35"/>
      <c r="M91" s="68"/>
      <c r="N91" s="35"/>
      <c r="O91" s="35"/>
      <c r="P91" s="68"/>
    </row>
    <row r="92" spans="1:16" ht="15" customHeight="1" x14ac:dyDescent="0.2">
      <c r="A92" s="48"/>
      <c r="C92" s="23"/>
      <c r="D92" s="35"/>
      <c r="E92" s="55"/>
      <c r="F92" s="35"/>
      <c r="G92" s="68"/>
      <c r="H92" s="35"/>
      <c r="I92" s="35"/>
      <c r="J92" s="68"/>
      <c r="K92" s="35"/>
      <c r="L92" s="35"/>
      <c r="M92" s="68"/>
      <c r="N92" s="35"/>
      <c r="O92" s="35"/>
      <c r="P92" s="68"/>
    </row>
    <row r="93" spans="1:16" ht="15" customHeight="1" x14ac:dyDescent="0.2">
      <c r="A93" s="48"/>
      <c r="C93" s="23"/>
      <c r="D93" s="35"/>
      <c r="E93" s="55"/>
      <c r="F93" s="35"/>
      <c r="G93" s="68"/>
      <c r="H93" s="35"/>
      <c r="I93" s="35"/>
      <c r="J93" s="68"/>
      <c r="K93" s="35"/>
      <c r="L93" s="35"/>
      <c r="M93" s="68"/>
      <c r="N93" s="35"/>
      <c r="O93" s="35"/>
      <c r="P93" s="68"/>
    </row>
    <row r="94" spans="1:16" ht="15" customHeight="1" x14ac:dyDescent="0.2">
      <c r="A94" s="48"/>
      <c r="C94" s="23"/>
      <c r="D94" s="35"/>
      <c r="E94" s="55"/>
      <c r="F94" s="35"/>
      <c r="G94" s="68"/>
      <c r="H94" s="35"/>
      <c r="I94" s="35"/>
      <c r="J94" s="68"/>
      <c r="K94" s="35"/>
      <c r="L94" s="35"/>
      <c r="M94" s="68"/>
      <c r="N94" s="35"/>
      <c r="O94" s="35"/>
      <c r="P94" s="68"/>
    </row>
    <row r="95" spans="1:16" ht="15" customHeight="1" x14ac:dyDescent="0.2">
      <c r="A95" s="48"/>
      <c r="C95" s="23"/>
      <c r="D95" s="35"/>
      <c r="E95" s="55"/>
      <c r="F95" s="35"/>
      <c r="G95" s="68"/>
      <c r="H95" s="35"/>
      <c r="I95" s="35"/>
      <c r="J95" s="68"/>
      <c r="K95" s="35"/>
      <c r="L95" s="35"/>
      <c r="M95" s="68"/>
      <c r="N95" s="35"/>
      <c r="O95" s="35"/>
      <c r="P95" s="68"/>
    </row>
  </sheetData>
  <mergeCells count="19">
    <mergeCell ref="A2:P2"/>
    <mergeCell ref="A3:P3"/>
    <mergeCell ref="A6:A7"/>
    <mergeCell ref="B6:B7"/>
    <mergeCell ref="C6:C7"/>
    <mergeCell ref="D6:G6"/>
    <mergeCell ref="H6:J6"/>
    <mergeCell ref="K6:M6"/>
    <mergeCell ref="N6:P6"/>
    <mergeCell ref="A44:A55"/>
    <mergeCell ref="B44:B55"/>
    <mergeCell ref="A56:A67"/>
    <mergeCell ref="B56:B67"/>
    <mergeCell ref="A8:A19"/>
    <mergeCell ref="B8:B19"/>
    <mergeCell ref="A20:A31"/>
    <mergeCell ref="B20:B31"/>
    <mergeCell ref="A32:A43"/>
    <mergeCell ref="B32:B43"/>
  </mergeCells>
  <conditionalFormatting sqref="D8:D19">
    <cfRule type="cellIs" dxfId="100" priority="30" operator="notEqual">
      <formula>H8+K8+N8</formula>
    </cfRule>
  </conditionalFormatting>
  <conditionalFormatting sqref="D20:D30">
    <cfRule type="cellIs" dxfId="99" priority="29" operator="notEqual">
      <formula>H20+K20+N20</formula>
    </cfRule>
  </conditionalFormatting>
  <conditionalFormatting sqref="D32:D42">
    <cfRule type="cellIs" dxfId="98" priority="28" operator="notEqual">
      <formula>H32+K32+N32</formula>
    </cfRule>
  </conditionalFormatting>
  <conditionalFormatting sqref="D44:D54">
    <cfRule type="cellIs" dxfId="97" priority="27" operator="notEqual">
      <formula>H44+K44+N44</formula>
    </cfRule>
  </conditionalFormatting>
  <conditionalFormatting sqref="D56:D66">
    <cfRule type="cellIs" dxfId="96" priority="26" operator="notEqual">
      <formula>H56+K56+N56</formula>
    </cfRule>
  </conditionalFormatting>
  <conditionalFormatting sqref="D19">
    <cfRule type="cellIs" dxfId="95" priority="25" operator="notEqual">
      <formula>SUM(D8:D18)</formula>
    </cfRule>
  </conditionalFormatting>
  <conditionalFormatting sqref="D31">
    <cfRule type="cellIs" dxfId="94" priority="24" operator="notEqual">
      <formula>H31+K31+N31</formula>
    </cfRule>
  </conditionalFormatting>
  <conditionalFormatting sqref="D31">
    <cfRule type="cellIs" dxfId="93" priority="23" operator="notEqual">
      <formula>SUM(D20:D30)</formula>
    </cfRule>
  </conditionalFormatting>
  <conditionalFormatting sqref="D43">
    <cfRule type="cellIs" dxfId="92" priority="22" operator="notEqual">
      <formula>H43+K43+N43</formula>
    </cfRule>
  </conditionalFormatting>
  <conditionalFormatting sqref="D43">
    <cfRule type="cellIs" dxfId="91" priority="21" operator="notEqual">
      <formula>SUM(D32:D42)</formula>
    </cfRule>
  </conditionalFormatting>
  <conditionalFormatting sqref="D55">
    <cfRule type="cellIs" dxfId="90" priority="20" operator="notEqual">
      <formula>H55+K55+N55</formula>
    </cfRule>
  </conditionalFormatting>
  <conditionalFormatting sqref="D55">
    <cfRule type="cellIs" dxfId="89" priority="19" operator="notEqual">
      <formula>SUM(D44:D54)</formula>
    </cfRule>
  </conditionalFormatting>
  <conditionalFormatting sqref="D67">
    <cfRule type="cellIs" dxfId="88" priority="18" operator="notEqual">
      <formula>H67+K67+N67</formula>
    </cfRule>
  </conditionalFormatting>
  <conditionalFormatting sqref="D67">
    <cfRule type="cellIs" dxfId="87" priority="17" operator="notEqual">
      <formula>SUM(D56:D66)</formula>
    </cfRule>
  </conditionalFormatting>
  <conditionalFormatting sqref="H19">
    <cfRule type="cellIs" dxfId="86" priority="16" operator="notEqual">
      <formula>SUM(H8:H18)</formula>
    </cfRule>
  </conditionalFormatting>
  <conditionalFormatting sqref="K19">
    <cfRule type="cellIs" dxfId="85" priority="15" operator="notEqual">
      <formula>SUM(K8:K18)</formula>
    </cfRule>
  </conditionalFormatting>
  <conditionalFormatting sqref="N19">
    <cfRule type="cellIs" dxfId="84" priority="14" operator="notEqual">
      <formula>SUM(N8:N18)</formula>
    </cfRule>
  </conditionalFormatting>
  <conditionalFormatting sqref="H31">
    <cfRule type="cellIs" dxfId="83" priority="13" operator="notEqual">
      <formula>SUM(H20:H30)</formula>
    </cfRule>
  </conditionalFormatting>
  <conditionalFormatting sqref="K31">
    <cfRule type="cellIs" dxfId="82" priority="12" operator="notEqual">
      <formula>SUM(K20:K30)</formula>
    </cfRule>
  </conditionalFormatting>
  <conditionalFormatting sqref="N31">
    <cfRule type="cellIs" dxfId="81" priority="11" operator="notEqual">
      <formula>SUM(N20:N30)</formula>
    </cfRule>
  </conditionalFormatting>
  <conditionalFormatting sqref="H43">
    <cfRule type="cellIs" dxfId="80" priority="10" operator="notEqual">
      <formula>SUM(H32:H42)</formula>
    </cfRule>
  </conditionalFormatting>
  <conditionalFormatting sqref="K43">
    <cfRule type="cellIs" dxfId="79" priority="9" operator="notEqual">
      <formula>SUM(K32:K42)</formula>
    </cfRule>
  </conditionalFormatting>
  <conditionalFormatting sqref="N43">
    <cfRule type="cellIs" dxfId="78" priority="8" operator="notEqual">
      <formula>SUM(N32:N42)</formula>
    </cfRule>
  </conditionalFormatting>
  <conditionalFormatting sqref="H55">
    <cfRule type="cellIs" dxfId="77" priority="7" operator="notEqual">
      <formula>SUM(H44:H54)</formula>
    </cfRule>
  </conditionalFormatting>
  <conditionalFormatting sqref="K55">
    <cfRule type="cellIs" dxfId="76" priority="6" operator="notEqual">
      <formula>SUM(K44:K54)</formula>
    </cfRule>
  </conditionalFormatting>
  <conditionalFormatting sqref="N55">
    <cfRule type="cellIs" dxfId="75" priority="5" operator="notEqual">
      <formula>SUM(N44:N54)</formula>
    </cfRule>
  </conditionalFormatting>
  <conditionalFormatting sqref="H67">
    <cfRule type="cellIs" dxfId="74" priority="4" operator="notEqual">
      <formula>SUM(H56:H66)</formula>
    </cfRule>
  </conditionalFormatting>
  <conditionalFormatting sqref="K67">
    <cfRule type="cellIs" dxfId="73" priority="3" operator="notEqual">
      <formula>SUM(K56:K66)</formula>
    </cfRule>
  </conditionalFormatting>
  <conditionalFormatting sqref="N67">
    <cfRule type="cellIs" dxfId="72" priority="2" operator="notEqual">
      <formula>SUM(N56:N66)</formula>
    </cfRule>
  </conditionalFormatting>
  <conditionalFormatting sqref="D32:D43">
    <cfRule type="cellIs" dxfId="71" priority="1" operator="notEqual">
      <formula>D20-D8</formula>
    </cfRule>
  </conditionalFormatting>
  <printOptions horizontalCentered="1"/>
  <pageMargins left="0.31496062992125984" right="0.31496062992125984" top="0.74803149606299213" bottom="0.74803149606299213" header="0.31496062992125984" footer="0.31496062992125984"/>
  <pageSetup scale="66" fitToHeight="0" orientation="landscape" r:id="rId1"/>
  <rowBreaks count="1" manualBreakCount="1">
    <brk id="43" max="15"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4:M34"/>
  <sheetViews>
    <sheetView workbookViewId="0"/>
  </sheetViews>
  <sheetFormatPr baseColWidth="10" defaultColWidth="15.6640625" defaultRowHeight="11.25" x14ac:dyDescent="0.2"/>
  <cols>
    <col min="1" max="1" width="6.6640625" style="6" customWidth="1"/>
    <col min="2" max="2" width="35.83203125" style="6" customWidth="1"/>
    <col min="3" max="3" width="50.83203125" style="6" customWidth="1"/>
    <col min="4" max="254" width="15.6640625" style="6"/>
    <col min="255" max="255" width="6.6640625" style="6" customWidth="1"/>
    <col min="256" max="256" width="33.5" style="6" bestFit="1" customWidth="1"/>
    <col min="257" max="257" width="1.6640625" style="6" customWidth="1"/>
    <col min="258" max="258" width="60" style="6" bestFit="1" customWidth="1"/>
    <col min="259" max="510" width="15.6640625" style="6"/>
    <col min="511" max="511" width="6.6640625" style="6" customWidth="1"/>
    <col min="512" max="512" width="33.5" style="6" bestFit="1" customWidth="1"/>
    <col min="513" max="513" width="1.6640625" style="6" customWidth="1"/>
    <col min="514" max="514" width="60" style="6" bestFit="1" customWidth="1"/>
    <col min="515" max="766" width="15.6640625" style="6"/>
    <col min="767" max="767" width="6.6640625" style="6" customWidth="1"/>
    <col min="768" max="768" width="33.5" style="6" bestFit="1" customWidth="1"/>
    <col min="769" max="769" width="1.6640625" style="6" customWidth="1"/>
    <col min="770" max="770" width="60" style="6" bestFit="1" customWidth="1"/>
    <col min="771" max="1022" width="15.6640625" style="6"/>
    <col min="1023" max="1023" width="6.6640625" style="6" customWidth="1"/>
    <col min="1024" max="1024" width="33.5" style="6" bestFit="1" customWidth="1"/>
    <col min="1025" max="1025" width="1.6640625" style="6" customWidth="1"/>
    <col min="1026" max="1026" width="60" style="6" bestFit="1" customWidth="1"/>
    <col min="1027" max="1278" width="15.6640625" style="6"/>
    <col min="1279" max="1279" width="6.6640625" style="6" customWidth="1"/>
    <col min="1280" max="1280" width="33.5" style="6" bestFit="1" customWidth="1"/>
    <col min="1281" max="1281" width="1.6640625" style="6" customWidth="1"/>
    <col min="1282" max="1282" width="60" style="6" bestFit="1" customWidth="1"/>
    <col min="1283" max="1534" width="15.6640625" style="6"/>
    <col min="1535" max="1535" width="6.6640625" style="6" customWidth="1"/>
    <col min="1536" max="1536" width="33.5" style="6" bestFit="1" customWidth="1"/>
    <col min="1537" max="1537" width="1.6640625" style="6" customWidth="1"/>
    <col min="1538" max="1538" width="60" style="6" bestFit="1" customWidth="1"/>
    <col min="1539" max="1790" width="15.6640625" style="6"/>
    <col min="1791" max="1791" width="6.6640625" style="6" customWidth="1"/>
    <col min="1792" max="1792" width="33.5" style="6" bestFit="1" customWidth="1"/>
    <col min="1793" max="1793" width="1.6640625" style="6" customWidth="1"/>
    <col min="1794" max="1794" width="60" style="6" bestFit="1" customWidth="1"/>
    <col min="1795" max="2046" width="15.6640625" style="6"/>
    <col min="2047" max="2047" width="6.6640625" style="6" customWidth="1"/>
    <col min="2048" max="2048" width="33.5" style="6" bestFit="1" customWidth="1"/>
    <col min="2049" max="2049" width="1.6640625" style="6" customWidth="1"/>
    <col min="2050" max="2050" width="60" style="6" bestFit="1" customWidth="1"/>
    <col min="2051" max="2302" width="15.6640625" style="6"/>
    <col min="2303" max="2303" width="6.6640625" style="6" customWidth="1"/>
    <col min="2304" max="2304" width="33.5" style="6" bestFit="1" customWidth="1"/>
    <col min="2305" max="2305" width="1.6640625" style="6" customWidth="1"/>
    <col min="2306" max="2306" width="60" style="6" bestFit="1" customWidth="1"/>
    <col min="2307" max="2558" width="15.6640625" style="6"/>
    <col min="2559" max="2559" width="6.6640625" style="6" customWidth="1"/>
    <col min="2560" max="2560" width="33.5" style="6" bestFit="1" customWidth="1"/>
    <col min="2561" max="2561" width="1.6640625" style="6" customWidth="1"/>
    <col min="2562" max="2562" width="60" style="6" bestFit="1" customWidth="1"/>
    <col min="2563" max="2814" width="15.6640625" style="6"/>
    <col min="2815" max="2815" width="6.6640625" style="6" customWidth="1"/>
    <col min="2816" max="2816" width="33.5" style="6" bestFit="1" customWidth="1"/>
    <col min="2817" max="2817" width="1.6640625" style="6" customWidth="1"/>
    <col min="2818" max="2818" width="60" style="6" bestFit="1" customWidth="1"/>
    <col min="2819" max="3070" width="15.6640625" style="6"/>
    <col min="3071" max="3071" width="6.6640625" style="6" customWidth="1"/>
    <col min="3072" max="3072" width="33.5" style="6" bestFit="1" customWidth="1"/>
    <col min="3073" max="3073" width="1.6640625" style="6" customWidth="1"/>
    <col min="3074" max="3074" width="60" style="6" bestFit="1" customWidth="1"/>
    <col min="3075" max="3326" width="15.6640625" style="6"/>
    <col min="3327" max="3327" width="6.6640625" style="6" customWidth="1"/>
    <col min="3328" max="3328" width="33.5" style="6" bestFit="1" customWidth="1"/>
    <col min="3329" max="3329" width="1.6640625" style="6" customWidth="1"/>
    <col min="3330" max="3330" width="60" style="6" bestFit="1" customWidth="1"/>
    <col min="3331" max="3582" width="15.6640625" style="6"/>
    <col min="3583" max="3583" width="6.6640625" style="6" customWidth="1"/>
    <col min="3584" max="3584" width="33.5" style="6" bestFit="1" customWidth="1"/>
    <col min="3585" max="3585" width="1.6640625" style="6" customWidth="1"/>
    <col min="3586" max="3586" width="60" style="6" bestFit="1" customWidth="1"/>
    <col min="3587" max="3838" width="15.6640625" style="6"/>
    <col min="3839" max="3839" width="6.6640625" style="6" customWidth="1"/>
    <col min="3840" max="3840" width="33.5" style="6" bestFit="1" customWidth="1"/>
    <col min="3841" max="3841" width="1.6640625" style="6" customWidth="1"/>
    <col min="3842" max="3842" width="60" style="6" bestFit="1" customWidth="1"/>
    <col min="3843" max="4094" width="15.6640625" style="6"/>
    <col min="4095" max="4095" width="6.6640625" style="6" customWidth="1"/>
    <col min="4096" max="4096" width="33.5" style="6" bestFit="1" customWidth="1"/>
    <col min="4097" max="4097" width="1.6640625" style="6" customWidth="1"/>
    <col min="4098" max="4098" width="60" style="6" bestFit="1" customWidth="1"/>
    <col min="4099" max="4350" width="15.6640625" style="6"/>
    <col min="4351" max="4351" width="6.6640625" style="6" customWidth="1"/>
    <col min="4352" max="4352" width="33.5" style="6" bestFit="1" customWidth="1"/>
    <col min="4353" max="4353" width="1.6640625" style="6" customWidth="1"/>
    <col min="4354" max="4354" width="60" style="6" bestFit="1" customWidth="1"/>
    <col min="4355" max="4606" width="15.6640625" style="6"/>
    <col min="4607" max="4607" width="6.6640625" style="6" customWidth="1"/>
    <col min="4608" max="4608" width="33.5" style="6" bestFit="1" customWidth="1"/>
    <col min="4609" max="4609" width="1.6640625" style="6" customWidth="1"/>
    <col min="4610" max="4610" width="60" style="6" bestFit="1" customWidth="1"/>
    <col min="4611" max="4862" width="15.6640625" style="6"/>
    <col min="4863" max="4863" width="6.6640625" style="6" customWidth="1"/>
    <col min="4864" max="4864" width="33.5" style="6" bestFit="1" customWidth="1"/>
    <col min="4865" max="4865" width="1.6640625" style="6" customWidth="1"/>
    <col min="4866" max="4866" width="60" style="6" bestFit="1" customWidth="1"/>
    <col min="4867" max="5118" width="15.6640625" style="6"/>
    <col min="5119" max="5119" width="6.6640625" style="6" customWidth="1"/>
    <col min="5120" max="5120" width="33.5" style="6" bestFit="1" customWidth="1"/>
    <col min="5121" max="5121" width="1.6640625" style="6" customWidth="1"/>
    <col min="5122" max="5122" width="60" style="6" bestFit="1" customWidth="1"/>
    <col min="5123" max="5374" width="15.6640625" style="6"/>
    <col min="5375" max="5375" width="6.6640625" style="6" customWidth="1"/>
    <col min="5376" max="5376" width="33.5" style="6" bestFit="1" customWidth="1"/>
    <col min="5377" max="5377" width="1.6640625" style="6" customWidth="1"/>
    <col min="5378" max="5378" width="60" style="6" bestFit="1" customWidth="1"/>
    <col min="5379" max="5630" width="15.6640625" style="6"/>
    <col min="5631" max="5631" width="6.6640625" style="6" customWidth="1"/>
    <col min="5632" max="5632" width="33.5" style="6" bestFit="1" customWidth="1"/>
    <col min="5633" max="5633" width="1.6640625" style="6" customWidth="1"/>
    <col min="5634" max="5634" width="60" style="6" bestFit="1" customWidth="1"/>
    <col min="5635" max="5886" width="15.6640625" style="6"/>
    <col min="5887" max="5887" width="6.6640625" style="6" customWidth="1"/>
    <col min="5888" max="5888" width="33.5" style="6" bestFit="1" customWidth="1"/>
    <col min="5889" max="5889" width="1.6640625" style="6" customWidth="1"/>
    <col min="5890" max="5890" width="60" style="6" bestFit="1" customWidth="1"/>
    <col min="5891" max="6142" width="15.6640625" style="6"/>
    <col min="6143" max="6143" width="6.6640625" style="6" customWidth="1"/>
    <col min="6144" max="6144" width="33.5" style="6" bestFit="1" customWidth="1"/>
    <col min="6145" max="6145" width="1.6640625" style="6" customWidth="1"/>
    <col min="6146" max="6146" width="60" style="6" bestFit="1" customWidth="1"/>
    <col min="6147" max="6398" width="15.6640625" style="6"/>
    <col min="6399" max="6399" width="6.6640625" style="6" customWidth="1"/>
    <col min="6400" max="6400" width="33.5" style="6" bestFit="1" customWidth="1"/>
    <col min="6401" max="6401" width="1.6640625" style="6" customWidth="1"/>
    <col min="6402" max="6402" width="60" style="6" bestFit="1" customWidth="1"/>
    <col min="6403" max="6654" width="15.6640625" style="6"/>
    <col min="6655" max="6655" width="6.6640625" style="6" customWidth="1"/>
    <col min="6656" max="6656" width="33.5" style="6" bestFit="1" customWidth="1"/>
    <col min="6657" max="6657" width="1.6640625" style="6" customWidth="1"/>
    <col min="6658" max="6658" width="60" style="6" bestFit="1" customWidth="1"/>
    <col min="6659" max="6910" width="15.6640625" style="6"/>
    <col min="6911" max="6911" width="6.6640625" style="6" customWidth="1"/>
    <col min="6912" max="6912" width="33.5" style="6" bestFit="1" customWidth="1"/>
    <col min="6913" max="6913" width="1.6640625" style="6" customWidth="1"/>
    <col min="6914" max="6914" width="60" style="6" bestFit="1" customWidth="1"/>
    <col min="6915" max="7166" width="15.6640625" style="6"/>
    <col min="7167" max="7167" width="6.6640625" style="6" customWidth="1"/>
    <col min="7168" max="7168" width="33.5" style="6" bestFit="1" customWidth="1"/>
    <col min="7169" max="7169" width="1.6640625" style="6" customWidth="1"/>
    <col min="7170" max="7170" width="60" style="6" bestFit="1" customWidth="1"/>
    <col min="7171" max="7422" width="15.6640625" style="6"/>
    <col min="7423" max="7423" width="6.6640625" style="6" customWidth="1"/>
    <col min="7424" max="7424" width="33.5" style="6" bestFit="1" customWidth="1"/>
    <col min="7425" max="7425" width="1.6640625" style="6" customWidth="1"/>
    <col min="7426" max="7426" width="60" style="6" bestFit="1" customWidth="1"/>
    <col min="7427" max="7678" width="15.6640625" style="6"/>
    <col min="7679" max="7679" width="6.6640625" style="6" customWidth="1"/>
    <col min="7680" max="7680" width="33.5" style="6" bestFit="1" customWidth="1"/>
    <col min="7681" max="7681" width="1.6640625" style="6" customWidth="1"/>
    <col min="7682" max="7682" width="60" style="6" bestFit="1" customWidth="1"/>
    <col min="7683" max="7934" width="15.6640625" style="6"/>
    <col min="7935" max="7935" width="6.6640625" style="6" customWidth="1"/>
    <col min="7936" max="7936" width="33.5" style="6" bestFit="1" customWidth="1"/>
    <col min="7937" max="7937" width="1.6640625" style="6" customWidth="1"/>
    <col min="7938" max="7938" width="60" style="6" bestFit="1" customWidth="1"/>
    <col min="7939" max="8190" width="15.6640625" style="6"/>
    <col min="8191" max="8191" width="6.6640625" style="6" customWidth="1"/>
    <col min="8192" max="8192" width="33.5" style="6" bestFit="1" customWidth="1"/>
    <col min="8193" max="8193" width="1.6640625" style="6" customWidth="1"/>
    <col min="8194" max="8194" width="60" style="6" bestFit="1" customWidth="1"/>
    <col min="8195" max="8446" width="15.6640625" style="6"/>
    <col min="8447" max="8447" width="6.6640625" style="6" customWidth="1"/>
    <col min="8448" max="8448" width="33.5" style="6" bestFit="1" customWidth="1"/>
    <col min="8449" max="8449" width="1.6640625" style="6" customWidth="1"/>
    <col min="8450" max="8450" width="60" style="6" bestFit="1" customWidth="1"/>
    <col min="8451" max="8702" width="15.6640625" style="6"/>
    <col min="8703" max="8703" width="6.6640625" style="6" customWidth="1"/>
    <col min="8704" max="8704" width="33.5" style="6" bestFit="1" customWidth="1"/>
    <col min="8705" max="8705" width="1.6640625" style="6" customWidth="1"/>
    <col min="8706" max="8706" width="60" style="6" bestFit="1" customWidth="1"/>
    <col min="8707" max="8958" width="15.6640625" style="6"/>
    <col min="8959" max="8959" width="6.6640625" style="6" customWidth="1"/>
    <col min="8960" max="8960" width="33.5" style="6" bestFit="1" customWidth="1"/>
    <col min="8961" max="8961" width="1.6640625" style="6" customWidth="1"/>
    <col min="8962" max="8962" width="60" style="6" bestFit="1" customWidth="1"/>
    <col min="8963" max="9214" width="15.6640625" style="6"/>
    <col min="9215" max="9215" width="6.6640625" style="6" customWidth="1"/>
    <col min="9216" max="9216" width="33.5" style="6" bestFit="1" customWidth="1"/>
    <col min="9217" max="9217" width="1.6640625" style="6" customWidth="1"/>
    <col min="9218" max="9218" width="60" style="6" bestFit="1" customWidth="1"/>
    <col min="9219" max="9470" width="15.6640625" style="6"/>
    <col min="9471" max="9471" width="6.6640625" style="6" customWidth="1"/>
    <col min="9472" max="9472" width="33.5" style="6" bestFit="1" customWidth="1"/>
    <col min="9473" max="9473" width="1.6640625" style="6" customWidth="1"/>
    <col min="9474" max="9474" width="60" style="6" bestFit="1" customWidth="1"/>
    <col min="9475" max="9726" width="15.6640625" style="6"/>
    <col min="9727" max="9727" width="6.6640625" style="6" customWidth="1"/>
    <col min="9728" max="9728" width="33.5" style="6" bestFit="1" customWidth="1"/>
    <col min="9729" max="9729" width="1.6640625" style="6" customWidth="1"/>
    <col min="9730" max="9730" width="60" style="6" bestFit="1" customWidth="1"/>
    <col min="9731" max="9982" width="15.6640625" style="6"/>
    <col min="9983" max="9983" width="6.6640625" style="6" customWidth="1"/>
    <col min="9984" max="9984" width="33.5" style="6" bestFit="1" customWidth="1"/>
    <col min="9985" max="9985" width="1.6640625" style="6" customWidth="1"/>
    <col min="9986" max="9986" width="60" style="6" bestFit="1" customWidth="1"/>
    <col min="9987" max="10238" width="15.6640625" style="6"/>
    <col min="10239" max="10239" width="6.6640625" style="6" customWidth="1"/>
    <col min="10240" max="10240" width="33.5" style="6" bestFit="1" customWidth="1"/>
    <col min="10241" max="10241" width="1.6640625" style="6" customWidth="1"/>
    <col min="10242" max="10242" width="60" style="6" bestFit="1" customWidth="1"/>
    <col min="10243" max="10494" width="15.6640625" style="6"/>
    <col min="10495" max="10495" width="6.6640625" style="6" customWidth="1"/>
    <col min="10496" max="10496" width="33.5" style="6" bestFit="1" customWidth="1"/>
    <col min="10497" max="10497" width="1.6640625" style="6" customWidth="1"/>
    <col min="10498" max="10498" width="60" style="6" bestFit="1" customWidth="1"/>
    <col min="10499" max="10750" width="15.6640625" style="6"/>
    <col min="10751" max="10751" width="6.6640625" style="6" customWidth="1"/>
    <col min="10752" max="10752" width="33.5" style="6" bestFit="1" customWidth="1"/>
    <col min="10753" max="10753" width="1.6640625" style="6" customWidth="1"/>
    <col min="10754" max="10754" width="60" style="6" bestFit="1" customWidth="1"/>
    <col min="10755" max="11006" width="15.6640625" style="6"/>
    <col min="11007" max="11007" width="6.6640625" style="6" customWidth="1"/>
    <col min="11008" max="11008" width="33.5" style="6" bestFit="1" customWidth="1"/>
    <col min="11009" max="11009" width="1.6640625" style="6" customWidth="1"/>
    <col min="11010" max="11010" width="60" style="6" bestFit="1" customWidth="1"/>
    <col min="11011" max="11262" width="15.6640625" style="6"/>
    <col min="11263" max="11263" width="6.6640625" style="6" customWidth="1"/>
    <col min="11264" max="11264" width="33.5" style="6" bestFit="1" customWidth="1"/>
    <col min="11265" max="11265" width="1.6640625" style="6" customWidth="1"/>
    <col min="11266" max="11266" width="60" style="6" bestFit="1" customWidth="1"/>
    <col min="11267" max="11518" width="15.6640625" style="6"/>
    <col min="11519" max="11519" width="6.6640625" style="6" customWidth="1"/>
    <col min="11520" max="11520" width="33.5" style="6" bestFit="1" customWidth="1"/>
    <col min="11521" max="11521" width="1.6640625" style="6" customWidth="1"/>
    <col min="11522" max="11522" width="60" style="6" bestFit="1" customWidth="1"/>
    <col min="11523" max="11774" width="15.6640625" style="6"/>
    <col min="11775" max="11775" width="6.6640625" style="6" customWidth="1"/>
    <col min="11776" max="11776" width="33.5" style="6" bestFit="1" customWidth="1"/>
    <col min="11777" max="11777" width="1.6640625" style="6" customWidth="1"/>
    <col min="11778" max="11778" width="60" style="6" bestFit="1" customWidth="1"/>
    <col min="11779" max="12030" width="15.6640625" style="6"/>
    <col min="12031" max="12031" width="6.6640625" style="6" customWidth="1"/>
    <col min="12032" max="12032" width="33.5" style="6" bestFit="1" customWidth="1"/>
    <col min="12033" max="12033" width="1.6640625" style="6" customWidth="1"/>
    <col min="12034" max="12034" width="60" style="6" bestFit="1" customWidth="1"/>
    <col min="12035" max="12286" width="15.6640625" style="6"/>
    <col min="12287" max="12287" width="6.6640625" style="6" customWidth="1"/>
    <col min="12288" max="12288" width="33.5" style="6" bestFit="1" customWidth="1"/>
    <col min="12289" max="12289" width="1.6640625" style="6" customWidth="1"/>
    <col min="12290" max="12290" width="60" style="6" bestFit="1" customWidth="1"/>
    <col min="12291" max="12542" width="15.6640625" style="6"/>
    <col min="12543" max="12543" width="6.6640625" style="6" customWidth="1"/>
    <col min="12544" max="12544" width="33.5" style="6" bestFit="1" customWidth="1"/>
    <col min="12545" max="12545" width="1.6640625" style="6" customWidth="1"/>
    <col min="12546" max="12546" width="60" style="6" bestFit="1" customWidth="1"/>
    <col min="12547" max="12798" width="15.6640625" style="6"/>
    <col min="12799" max="12799" width="6.6640625" style="6" customWidth="1"/>
    <col min="12800" max="12800" width="33.5" style="6" bestFit="1" customWidth="1"/>
    <col min="12801" max="12801" width="1.6640625" style="6" customWidth="1"/>
    <col min="12802" max="12802" width="60" style="6" bestFit="1" customWidth="1"/>
    <col min="12803" max="13054" width="15.6640625" style="6"/>
    <col min="13055" max="13055" width="6.6640625" style="6" customWidth="1"/>
    <col min="13056" max="13056" width="33.5" style="6" bestFit="1" customWidth="1"/>
    <col min="13057" max="13057" width="1.6640625" style="6" customWidth="1"/>
    <col min="13058" max="13058" width="60" style="6" bestFit="1" customWidth="1"/>
    <col min="13059" max="13310" width="15.6640625" style="6"/>
    <col min="13311" max="13311" width="6.6640625" style="6" customWidth="1"/>
    <col min="13312" max="13312" width="33.5" style="6" bestFit="1" customWidth="1"/>
    <col min="13313" max="13313" width="1.6640625" style="6" customWidth="1"/>
    <col min="13314" max="13314" width="60" style="6" bestFit="1" customWidth="1"/>
    <col min="13315" max="13566" width="15.6640625" style="6"/>
    <col min="13567" max="13567" width="6.6640625" style="6" customWidth="1"/>
    <col min="13568" max="13568" width="33.5" style="6" bestFit="1" customWidth="1"/>
    <col min="13569" max="13569" width="1.6640625" style="6" customWidth="1"/>
    <col min="13570" max="13570" width="60" style="6" bestFit="1" customWidth="1"/>
    <col min="13571" max="13822" width="15.6640625" style="6"/>
    <col min="13823" max="13823" width="6.6640625" style="6" customWidth="1"/>
    <col min="13824" max="13824" width="33.5" style="6" bestFit="1" customWidth="1"/>
    <col min="13825" max="13825" width="1.6640625" style="6" customWidth="1"/>
    <col min="13826" max="13826" width="60" style="6" bestFit="1" customWidth="1"/>
    <col min="13827" max="14078" width="15.6640625" style="6"/>
    <col min="14079" max="14079" width="6.6640625" style="6" customWidth="1"/>
    <col min="14080" max="14080" width="33.5" style="6" bestFit="1" customWidth="1"/>
    <col min="14081" max="14081" width="1.6640625" style="6" customWidth="1"/>
    <col min="14082" max="14082" width="60" style="6" bestFit="1" customWidth="1"/>
    <col min="14083" max="14334" width="15.6640625" style="6"/>
    <col min="14335" max="14335" width="6.6640625" style="6" customWidth="1"/>
    <col min="14336" max="14336" width="33.5" style="6" bestFit="1" customWidth="1"/>
    <col min="14337" max="14337" width="1.6640625" style="6" customWidth="1"/>
    <col min="14338" max="14338" width="60" style="6" bestFit="1" customWidth="1"/>
    <col min="14339" max="14590" width="15.6640625" style="6"/>
    <col min="14591" max="14591" width="6.6640625" style="6" customWidth="1"/>
    <col min="14592" max="14592" width="33.5" style="6" bestFit="1" customWidth="1"/>
    <col min="14593" max="14593" width="1.6640625" style="6" customWidth="1"/>
    <col min="14594" max="14594" width="60" style="6" bestFit="1" customWidth="1"/>
    <col min="14595" max="14846" width="15.6640625" style="6"/>
    <col min="14847" max="14847" width="6.6640625" style="6" customWidth="1"/>
    <col min="14848" max="14848" width="33.5" style="6" bestFit="1" customWidth="1"/>
    <col min="14849" max="14849" width="1.6640625" style="6" customWidth="1"/>
    <col min="14850" max="14850" width="60" style="6" bestFit="1" customWidth="1"/>
    <col min="14851" max="15102" width="15.6640625" style="6"/>
    <col min="15103" max="15103" width="6.6640625" style="6" customWidth="1"/>
    <col min="15104" max="15104" width="33.5" style="6" bestFit="1" customWidth="1"/>
    <col min="15105" max="15105" width="1.6640625" style="6" customWidth="1"/>
    <col min="15106" max="15106" width="60" style="6" bestFit="1" customWidth="1"/>
    <col min="15107" max="15358" width="15.6640625" style="6"/>
    <col min="15359" max="15359" width="6.6640625" style="6" customWidth="1"/>
    <col min="15360" max="15360" width="33.5" style="6" bestFit="1" customWidth="1"/>
    <col min="15361" max="15361" width="1.6640625" style="6" customWidth="1"/>
    <col min="15362" max="15362" width="60" style="6" bestFit="1" customWidth="1"/>
    <col min="15363" max="15614" width="15.6640625" style="6"/>
    <col min="15615" max="15615" width="6.6640625" style="6" customWidth="1"/>
    <col min="15616" max="15616" width="33.5" style="6" bestFit="1" customWidth="1"/>
    <col min="15617" max="15617" width="1.6640625" style="6" customWidth="1"/>
    <col min="15618" max="15618" width="60" style="6" bestFit="1" customWidth="1"/>
    <col min="15619" max="15870" width="15.6640625" style="6"/>
    <col min="15871" max="15871" width="6.6640625" style="6" customWidth="1"/>
    <col min="15872" max="15872" width="33.5" style="6" bestFit="1" customWidth="1"/>
    <col min="15873" max="15873" width="1.6640625" style="6" customWidth="1"/>
    <col min="15874" max="15874" width="60" style="6" bestFit="1" customWidth="1"/>
    <col min="15875" max="16126" width="15.6640625" style="6"/>
    <col min="16127" max="16127" width="6.6640625" style="6" customWidth="1"/>
    <col min="16128" max="16128" width="33.5" style="6" bestFit="1" customWidth="1"/>
    <col min="16129" max="16129" width="1.6640625" style="6" customWidth="1"/>
    <col min="16130" max="16130" width="60" style="6" bestFit="1" customWidth="1"/>
    <col min="16131" max="16384" width="15.6640625" style="6"/>
  </cols>
  <sheetData>
    <row r="4" spans="1:9" s="4" customFormat="1" ht="27.6" customHeight="1" x14ac:dyDescent="0.2">
      <c r="C4" s="99" t="s">
        <v>82</v>
      </c>
      <c r="D4" s="99"/>
      <c r="E4" s="99"/>
      <c r="F4" s="99"/>
      <c r="G4" s="99"/>
      <c r="H4" s="99"/>
      <c r="I4" s="99"/>
    </row>
    <row r="5" spans="1:9" s="5" customFormat="1" ht="16.149999999999999" customHeight="1" x14ac:dyDescent="0.2">
      <c r="C5" s="99"/>
      <c r="D5" s="99"/>
      <c r="E5" s="99"/>
      <c r="F5" s="99"/>
      <c r="G5" s="99"/>
      <c r="H5" s="99"/>
      <c r="I5" s="99"/>
    </row>
    <row r="6" spans="1:9" ht="15" x14ac:dyDescent="0.2">
      <c r="C6" s="109" t="str">
        <f>CONCATENATE(Indice!D6," ",Indice!E6)</f>
        <v>FEBRERO 2024 Y FEBRERO 2025</v>
      </c>
      <c r="D6" s="109"/>
      <c r="E6" s="109"/>
      <c r="F6" s="109"/>
      <c r="G6" s="109"/>
      <c r="H6" s="109"/>
      <c r="I6" s="109"/>
    </row>
    <row r="7" spans="1:9" ht="20.25" x14ac:dyDescent="0.2">
      <c r="A7" s="98"/>
      <c r="B7" s="98"/>
      <c r="C7" s="98"/>
      <c r="D7" s="98"/>
      <c r="E7" s="98"/>
    </row>
    <row r="8" spans="1:9" s="5" customFormat="1" ht="18" x14ac:dyDescent="0.2">
      <c r="B8" s="16" t="s">
        <v>4</v>
      </c>
      <c r="C8" s="12"/>
    </row>
    <row r="9" spans="1:9" x14ac:dyDescent="0.2">
      <c r="B9" s="7"/>
      <c r="C9" s="7"/>
    </row>
    <row r="10" spans="1:9" s="14" customFormat="1" ht="20.45" customHeight="1" thickBot="1" x14ac:dyDescent="0.25">
      <c r="B10" s="25" t="s">
        <v>5</v>
      </c>
      <c r="C10" s="101" t="s">
        <v>6</v>
      </c>
      <c r="D10" s="102"/>
      <c r="E10" s="102"/>
      <c r="F10" s="102"/>
      <c r="G10" s="102"/>
      <c r="H10" s="102"/>
    </row>
    <row r="11" spans="1:9" s="14" customFormat="1" ht="7.15" customHeight="1" thickTop="1" x14ac:dyDescent="0.2">
      <c r="B11" s="18"/>
      <c r="C11" s="29"/>
      <c r="D11" s="18"/>
      <c r="E11" s="18"/>
      <c r="F11" s="30"/>
      <c r="G11" s="30"/>
      <c r="H11" s="30"/>
    </row>
    <row r="12" spans="1:9" s="14" customFormat="1" ht="88.15" customHeight="1" x14ac:dyDescent="0.2">
      <c r="B12" s="31">
        <v>1</v>
      </c>
      <c r="C12" s="105" t="s">
        <v>79</v>
      </c>
      <c r="D12" s="106"/>
      <c r="E12" s="106"/>
      <c r="F12" s="106"/>
      <c r="G12" s="106"/>
      <c r="H12" s="106"/>
    </row>
    <row r="13" spans="1:9" s="14" customFormat="1" ht="88.15" customHeight="1" x14ac:dyDescent="0.2">
      <c r="B13" s="32">
        <v>2</v>
      </c>
      <c r="C13" s="103" t="s">
        <v>80</v>
      </c>
      <c r="D13" s="104"/>
      <c r="E13" s="104"/>
      <c r="F13" s="104"/>
      <c r="G13" s="104"/>
      <c r="H13" s="104"/>
    </row>
    <row r="14" spans="1:9" s="14" customFormat="1" ht="46.15" customHeight="1" x14ac:dyDescent="0.2">
      <c r="B14" s="32">
        <v>3</v>
      </c>
      <c r="C14" s="103" t="s">
        <v>32</v>
      </c>
      <c r="D14" s="104"/>
      <c r="E14" s="104"/>
      <c r="F14" s="104"/>
      <c r="G14" s="104"/>
      <c r="H14" s="104"/>
    </row>
    <row r="15" spans="1:9" s="14" customFormat="1" ht="75.599999999999994" customHeight="1" x14ac:dyDescent="0.2">
      <c r="B15" s="32">
        <v>4</v>
      </c>
      <c r="C15" s="103" t="s">
        <v>81</v>
      </c>
      <c r="D15" s="104"/>
      <c r="E15" s="104"/>
      <c r="F15" s="104"/>
      <c r="G15" s="104"/>
      <c r="H15" s="104"/>
    </row>
    <row r="16" spans="1:9" s="14" customFormat="1" ht="46.9" customHeight="1" x14ac:dyDescent="0.2">
      <c r="B16" s="32">
        <v>5</v>
      </c>
      <c r="C16" s="103" t="s">
        <v>102</v>
      </c>
      <c r="D16" s="104"/>
      <c r="E16" s="104"/>
      <c r="F16" s="104"/>
      <c r="G16" s="104"/>
      <c r="H16" s="104"/>
    </row>
    <row r="17" spans="2:9" s="14" customFormat="1" ht="46.15" customHeight="1" x14ac:dyDescent="0.2">
      <c r="B17" s="32">
        <v>6</v>
      </c>
      <c r="C17" s="107" t="s">
        <v>10</v>
      </c>
      <c r="D17" s="108"/>
      <c r="E17" s="108"/>
      <c r="F17" s="108"/>
      <c r="G17" s="108"/>
      <c r="H17" s="108"/>
    </row>
    <row r="18" spans="2:9" s="14" customFormat="1" ht="46.15" customHeight="1" x14ac:dyDescent="0.2">
      <c r="B18" s="32">
        <v>7</v>
      </c>
      <c r="C18" s="103" t="s">
        <v>7</v>
      </c>
      <c r="D18" s="104"/>
      <c r="E18" s="104"/>
      <c r="F18" s="104"/>
      <c r="G18" s="104"/>
      <c r="H18" s="104"/>
    </row>
    <row r="19" spans="2:9" s="14" customFormat="1" ht="46.15" customHeight="1" x14ac:dyDescent="0.2">
      <c r="B19" s="32">
        <v>8</v>
      </c>
      <c r="C19" s="103" t="s">
        <v>8</v>
      </c>
      <c r="D19" s="104"/>
      <c r="E19" s="104"/>
      <c r="F19" s="104"/>
      <c r="G19" s="104"/>
      <c r="H19" s="104"/>
    </row>
    <row r="20" spans="2:9" ht="10.15" customHeight="1" x14ac:dyDescent="0.2">
      <c r="B20" s="13"/>
      <c r="C20" s="17"/>
      <c r="D20" s="17"/>
      <c r="E20" s="17"/>
      <c r="F20" s="17"/>
      <c r="G20" s="17"/>
      <c r="H20" s="17"/>
      <c r="I20" s="33"/>
    </row>
    <row r="22" spans="2:9" s="22" customFormat="1" ht="15" customHeight="1" x14ac:dyDescent="0.2">
      <c r="B22" s="8"/>
      <c r="C22" s="8"/>
      <c r="D22" s="8"/>
      <c r="E22" s="8"/>
      <c r="F22" s="8"/>
      <c r="G22" s="8"/>
    </row>
    <row r="23" spans="2:9" ht="15" customHeight="1" x14ac:dyDescent="0.2">
      <c r="B23" s="8"/>
      <c r="C23" s="8"/>
      <c r="D23" s="8"/>
      <c r="E23" s="8"/>
      <c r="F23" s="8"/>
      <c r="G23" s="8"/>
    </row>
    <row r="24" spans="2:9" ht="15" customHeight="1" x14ac:dyDescent="0.2">
      <c r="B24" s="8"/>
      <c r="C24" s="8"/>
      <c r="D24" s="8"/>
      <c r="E24" s="8"/>
      <c r="F24" s="8"/>
      <c r="G24" s="8"/>
    </row>
    <row r="31" spans="2:9" x14ac:dyDescent="0.2">
      <c r="F31" s="9"/>
      <c r="G31" s="9"/>
    </row>
    <row r="32" spans="2:9" x14ac:dyDescent="0.2">
      <c r="C32" s="10"/>
      <c r="D32" s="10"/>
      <c r="E32" s="10"/>
      <c r="F32" s="10"/>
      <c r="G32" s="9"/>
    </row>
    <row r="33" spans="3:13" x14ac:dyDescent="0.2">
      <c r="C33" s="10"/>
      <c r="D33" s="10"/>
      <c r="E33" s="10"/>
      <c r="F33" s="10"/>
      <c r="G33" s="9"/>
    </row>
    <row r="34" spans="3:13" x14ac:dyDescent="0.2">
      <c r="C34" s="11"/>
      <c r="D34" s="11"/>
      <c r="E34" s="11"/>
      <c r="F34" s="11"/>
      <c r="G34" s="11"/>
      <c r="H34" s="11"/>
      <c r="I34" s="11"/>
      <c r="J34" s="11"/>
      <c r="K34" s="11"/>
      <c r="L34" s="11"/>
      <c r="M34" s="11"/>
    </row>
  </sheetData>
  <mergeCells count="12">
    <mergeCell ref="C4:I5"/>
    <mergeCell ref="C6:I6"/>
    <mergeCell ref="C15:H15"/>
    <mergeCell ref="C16:H16"/>
    <mergeCell ref="C18:H18"/>
    <mergeCell ref="C19:H19"/>
    <mergeCell ref="A7:E7"/>
    <mergeCell ref="C10:H10"/>
    <mergeCell ref="C12:H12"/>
    <mergeCell ref="C13:H13"/>
    <mergeCell ref="C14:H14"/>
    <mergeCell ref="C17:H17"/>
  </mergeCells>
  <printOptions horizontalCentered="1"/>
  <pageMargins left="0.31496062992125984" right="0.31496062992125984" top="0.74803149606299213" bottom="0.74803149606299213" header="0.31496062992125984" footer="0.31496062992125984"/>
  <pageSetup scale="66"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A1:P95"/>
  <sheetViews>
    <sheetView zoomScaleNormal="100" workbookViewId="0">
      <pane xSplit="2" ySplit="7" topLeftCell="C8" activePane="bottomRight" state="frozen"/>
      <selection pane="topRight" activeCell="C1" sqref="C1"/>
      <selection pane="bottomLeft" activeCell="A9" sqref="A9"/>
      <selection pane="bottomRight" activeCell="C8" sqref="C8"/>
    </sheetView>
  </sheetViews>
  <sheetFormatPr baseColWidth="10" defaultColWidth="10.5" defaultRowHeight="15" customHeight="1" x14ac:dyDescent="0.2"/>
  <cols>
    <col min="1" max="1" width="5" style="3" customWidth="1"/>
    <col min="2" max="2" width="15.83203125" style="1" customWidth="1"/>
    <col min="3" max="3" width="15.6640625" style="80" customWidth="1"/>
    <col min="4" max="4" width="16.5" style="36" customWidth="1"/>
    <col min="5" max="5" width="12.33203125" style="49" customWidth="1"/>
    <col min="6" max="6" width="16.5" style="36" customWidth="1"/>
    <col min="7" max="7" width="16.5" style="62" customWidth="1"/>
    <col min="8" max="9" width="16.5" style="36" customWidth="1"/>
    <col min="10" max="10" width="16.5" style="62" customWidth="1"/>
    <col min="11" max="12" width="16.5" style="36" customWidth="1"/>
    <col min="13" max="13" width="16.5" style="62" customWidth="1"/>
    <col min="14" max="15" width="16.5" style="36" customWidth="1"/>
    <col min="16" max="16" width="16.5" style="62" customWidth="1"/>
    <col min="17" max="28" width="16.5" style="1" customWidth="1"/>
    <col min="29" max="16384" width="10.5" style="1"/>
  </cols>
  <sheetData>
    <row r="1" spans="1:16" ht="15" customHeight="1" x14ac:dyDescent="0.2">
      <c r="B1" s="42"/>
    </row>
    <row r="2" spans="1:16" ht="24.6" customHeight="1" x14ac:dyDescent="0.2">
      <c r="A2" s="116" t="s">
        <v>77</v>
      </c>
      <c r="B2" s="116"/>
      <c r="C2" s="116"/>
      <c r="D2" s="116"/>
      <c r="E2" s="116"/>
      <c r="F2" s="116"/>
      <c r="G2" s="116"/>
      <c r="H2" s="116"/>
      <c r="I2" s="116"/>
      <c r="J2" s="116"/>
      <c r="K2" s="116"/>
      <c r="L2" s="116"/>
      <c r="M2" s="116"/>
      <c r="N2" s="116"/>
      <c r="O2" s="116"/>
      <c r="P2" s="116"/>
    </row>
    <row r="3" spans="1:16" s="21" customFormat="1" ht="15" customHeight="1" x14ac:dyDescent="0.2">
      <c r="A3" s="117" t="str">
        <f>+Notas!C6</f>
        <v>FEBRERO 2024 Y FEBRERO 2025</v>
      </c>
      <c r="B3" s="117"/>
      <c r="C3" s="117"/>
      <c r="D3" s="117"/>
      <c r="E3" s="117"/>
      <c r="F3" s="117"/>
      <c r="G3" s="117"/>
      <c r="H3" s="117"/>
      <c r="I3" s="117"/>
      <c r="J3" s="117"/>
      <c r="K3" s="117"/>
      <c r="L3" s="117"/>
      <c r="M3" s="117"/>
      <c r="N3" s="117"/>
      <c r="O3" s="117"/>
      <c r="P3" s="117"/>
    </row>
    <row r="4" spans="1:16" ht="15" customHeight="1" x14ac:dyDescent="0.2">
      <c r="A4" s="34"/>
      <c r="B4" s="34"/>
      <c r="C4" s="40"/>
      <c r="D4" s="57"/>
      <c r="E4" s="50"/>
      <c r="F4" s="57"/>
      <c r="G4" s="63"/>
      <c r="H4" s="57"/>
      <c r="I4" s="57"/>
      <c r="J4" s="63"/>
      <c r="K4" s="57"/>
      <c r="L4" s="57"/>
      <c r="M4" s="63"/>
      <c r="N4" s="57"/>
      <c r="O4" s="57"/>
      <c r="P4" s="63"/>
    </row>
    <row r="5" spans="1:16" ht="15" customHeight="1" x14ac:dyDescent="0.2">
      <c r="A5" s="20"/>
      <c r="B5" s="20"/>
      <c r="C5" s="20"/>
      <c r="D5" s="58"/>
      <c r="E5" s="51"/>
      <c r="F5" s="58"/>
      <c r="G5" s="64"/>
      <c r="H5" s="58"/>
      <c r="I5" s="58"/>
      <c r="J5" s="64"/>
      <c r="K5" s="58"/>
      <c r="L5" s="58"/>
      <c r="M5" s="64"/>
      <c r="N5" s="58"/>
      <c r="O5" s="58"/>
      <c r="P5" s="64"/>
    </row>
    <row r="6" spans="1:16" ht="21.6" customHeight="1" x14ac:dyDescent="0.2">
      <c r="A6" s="118" t="s">
        <v>5</v>
      </c>
      <c r="B6" s="118" t="s">
        <v>35</v>
      </c>
      <c r="C6" s="120" t="s">
        <v>36</v>
      </c>
      <c r="D6" s="122" t="s">
        <v>37</v>
      </c>
      <c r="E6" s="122"/>
      <c r="F6" s="122"/>
      <c r="G6" s="122"/>
      <c r="H6" s="123" t="s">
        <v>42</v>
      </c>
      <c r="I6" s="122"/>
      <c r="J6" s="124"/>
      <c r="K6" s="122" t="s">
        <v>43</v>
      </c>
      <c r="L6" s="122"/>
      <c r="M6" s="122"/>
      <c r="N6" s="123" t="s">
        <v>44</v>
      </c>
      <c r="O6" s="122"/>
      <c r="P6" s="124"/>
    </row>
    <row r="7" spans="1:16" s="2" customFormat="1" ht="42" x14ac:dyDescent="0.2">
      <c r="A7" s="119"/>
      <c r="B7" s="119"/>
      <c r="C7" s="121"/>
      <c r="D7" s="71" t="s">
        <v>38</v>
      </c>
      <c r="E7" s="52" t="s">
        <v>39</v>
      </c>
      <c r="F7" s="59" t="s">
        <v>40</v>
      </c>
      <c r="G7" s="65" t="s">
        <v>41</v>
      </c>
      <c r="H7" s="72" t="s">
        <v>38</v>
      </c>
      <c r="I7" s="59" t="s">
        <v>40</v>
      </c>
      <c r="J7" s="73" t="s">
        <v>41</v>
      </c>
      <c r="K7" s="71" t="s">
        <v>38</v>
      </c>
      <c r="L7" s="59" t="s">
        <v>40</v>
      </c>
      <c r="M7" s="65" t="s">
        <v>41</v>
      </c>
      <c r="N7" s="72" t="s">
        <v>38</v>
      </c>
      <c r="O7" s="59" t="s">
        <v>40</v>
      </c>
      <c r="P7" s="73" t="s">
        <v>41</v>
      </c>
    </row>
    <row r="8" spans="1:16" ht="15" customHeight="1" x14ac:dyDescent="0.2">
      <c r="A8" s="110">
        <v>1</v>
      </c>
      <c r="B8" s="113" t="s">
        <v>45</v>
      </c>
      <c r="C8" s="84" t="s">
        <v>46</v>
      </c>
      <c r="D8" s="44">
        <v>0</v>
      </c>
      <c r="E8" s="53">
        <v>0</v>
      </c>
      <c r="F8" s="44">
        <v>0</v>
      </c>
      <c r="G8" s="66">
        <v>0</v>
      </c>
      <c r="H8" s="43">
        <v>0</v>
      </c>
      <c r="I8" s="44">
        <v>0</v>
      </c>
      <c r="J8" s="74">
        <v>0</v>
      </c>
      <c r="K8" s="44">
        <v>0</v>
      </c>
      <c r="L8" s="44">
        <v>0</v>
      </c>
      <c r="M8" s="66">
        <v>0</v>
      </c>
      <c r="N8" s="43">
        <v>0</v>
      </c>
      <c r="O8" s="44">
        <v>0</v>
      </c>
      <c r="P8" s="74">
        <v>0</v>
      </c>
    </row>
    <row r="9" spans="1:16" ht="15" customHeight="1" x14ac:dyDescent="0.2">
      <c r="A9" s="111"/>
      <c r="B9" s="114"/>
      <c r="C9" s="84" t="s">
        <v>47</v>
      </c>
      <c r="D9" s="44">
        <v>0</v>
      </c>
      <c r="E9" s="53">
        <v>0</v>
      </c>
      <c r="F9" s="44">
        <v>0</v>
      </c>
      <c r="G9" s="66">
        <v>0</v>
      </c>
      <c r="H9" s="43">
        <v>0</v>
      </c>
      <c r="I9" s="44">
        <v>0</v>
      </c>
      <c r="J9" s="74">
        <v>0</v>
      </c>
      <c r="K9" s="44">
        <v>0</v>
      </c>
      <c r="L9" s="44">
        <v>0</v>
      </c>
      <c r="M9" s="66">
        <v>0</v>
      </c>
      <c r="N9" s="43">
        <v>0</v>
      </c>
      <c r="O9" s="44">
        <v>0</v>
      </c>
      <c r="P9" s="74">
        <v>0</v>
      </c>
    </row>
    <row r="10" spans="1:16" ht="15" customHeight="1" x14ac:dyDescent="0.2">
      <c r="A10" s="111"/>
      <c r="B10" s="114"/>
      <c r="C10" s="84" t="s">
        <v>48</v>
      </c>
      <c r="D10" s="44">
        <v>0</v>
      </c>
      <c r="E10" s="53">
        <v>0</v>
      </c>
      <c r="F10" s="44">
        <v>0</v>
      </c>
      <c r="G10" s="66">
        <v>0</v>
      </c>
      <c r="H10" s="43">
        <v>0</v>
      </c>
      <c r="I10" s="44">
        <v>0</v>
      </c>
      <c r="J10" s="74">
        <v>0</v>
      </c>
      <c r="K10" s="44">
        <v>0</v>
      </c>
      <c r="L10" s="44">
        <v>0</v>
      </c>
      <c r="M10" s="66">
        <v>0</v>
      </c>
      <c r="N10" s="43">
        <v>0</v>
      </c>
      <c r="O10" s="44">
        <v>0</v>
      </c>
      <c r="P10" s="74">
        <v>0</v>
      </c>
    </row>
    <row r="11" spans="1:16" ht="15" customHeight="1" x14ac:dyDescent="0.2">
      <c r="A11" s="111"/>
      <c r="B11" s="114"/>
      <c r="C11" s="84" t="s">
        <v>49</v>
      </c>
      <c r="D11" s="44">
        <v>0</v>
      </c>
      <c r="E11" s="53">
        <v>0</v>
      </c>
      <c r="F11" s="44">
        <v>0</v>
      </c>
      <c r="G11" s="66">
        <v>0</v>
      </c>
      <c r="H11" s="43">
        <v>0</v>
      </c>
      <c r="I11" s="44">
        <v>0</v>
      </c>
      <c r="J11" s="74">
        <v>0</v>
      </c>
      <c r="K11" s="44">
        <v>0</v>
      </c>
      <c r="L11" s="44">
        <v>0</v>
      </c>
      <c r="M11" s="66">
        <v>0</v>
      </c>
      <c r="N11" s="43">
        <v>0</v>
      </c>
      <c r="O11" s="44">
        <v>0</v>
      </c>
      <c r="P11" s="74">
        <v>0</v>
      </c>
    </row>
    <row r="12" spans="1:16" ht="15" customHeight="1" x14ac:dyDescent="0.2">
      <c r="A12" s="111"/>
      <c r="B12" s="114"/>
      <c r="C12" s="84" t="s">
        <v>50</v>
      </c>
      <c r="D12" s="44">
        <v>0</v>
      </c>
      <c r="E12" s="53">
        <v>0</v>
      </c>
      <c r="F12" s="44">
        <v>0</v>
      </c>
      <c r="G12" s="66">
        <v>0</v>
      </c>
      <c r="H12" s="43">
        <v>0</v>
      </c>
      <c r="I12" s="44">
        <v>0</v>
      </c>
      <c r="J12" s="74">
        <v>0</v>
      </c>
      <c r="K12" s="44">
        <v>0</v>
      </c>
      <c r="L12" s="44">
        <v>0</v>
      </c>
      <c r="M12" s="66">
        <v>0</v>
      </c>
      <c r="N12" s="43">
        <v>0</v>
      </c>
      <c r="O12" s="44">
        <v>0</v>
      </c>
      <c r="P12" s="74">
        <v>0</v>
      </c>
    </row>
    <row r="13" spans="1:16" ht="15" customHeight="1" x14ac:dyDescent="0.2">
      <c r="A13" s="111"/>
      <c r="B13" s="114"/>
      <c r="C13" s="84" t="s">
        <v>51</v>
      </c>
      <c r="D13" s="44">
        <v>0</v>
      </c>
      <c r="E13" s="53">
        <v>0</v>
      </c>
      <c r="F13" s="44">
        <v>0</v>
      </c>
      <c r="G13" s="66">
        <v>0</v>
      </c>
      <c r="H13" s="43">
        <v>0</v>
      </c>
      <c r="I13" s="44">
        <v>0</v>
      </c>
      <c r="J13" s="74">
        <v>0</v>
      </c>
      <c r="K13" s="44">
        <v>0</v>
      </c>
      <c r="L13" s="44">
        <v>0</v>
      </c>
      <c r="M13" s="66">
        <v>0</v>
      </c>
      <c r="N13" s="43">
        <v>0</v>
      </c>
      <c r="O13" s="44">
        <v>0</v>
      </c>
      <c r="P13" s="74">
        <v>0</v>
      </c>
    </row>
    <row r="14" spans="1:16" s="3" customFormat="1" ht="15" customHeight="1" x14ac:dyDescent="0.2">
      <c r="A14" s="111"/>
      <c r="B14" s="114"/>
      <c r="C14" s="84" t="s">
        <v>52</v>
      </c>
      <c r="D14" s="35">
        <v>0</v>
      </c>
      <c r="E14" s="55">
        <v>0</v>
      </c>
      <c r="F14" s="35">
        <v>0</v>
      </c>
      <c r="G14" s="68">
        <v>0</v>
      </c>
      <c r="H14" s="43">
        <v>0</v>
      </c>
      <c r="I14" s="44">
        <v>0</v>
      </c>
      <c r="J14" s="74">
        <v>0</v>
      </c>
      <c r="K14" s="35">
        <v>0</v>
      </c>
      <c r="L14" s="35">
        <v>0</v>
      </c>
      <c r="M14" s="68">
        <v>0</v>
      </c>
      <c r="N14" s="43">
        <v>0</v>
      </c>
      <c r="O14" s="44">
        <v>0</v>
      </c>
      <c r="P14" s="74">
        <v>0</v>
      </c>
    </row>
    <row r="15" spans="1:16" ht="15" customHeight="1" x14ac:dyDescent="0.2">
      <c r="A15" s="111"/>
      <c r="B15" s="114"/>
      <c r="C15" s="84" t="s">
        <v>53</v>
      </c>
      <c r="D15" s="44">
        <v>0</v>
      </c>
      <c r="E15" s="53">
        <v>0</v>
      </c>
      <c r="F15" s="44">
        <v>0</v>
      </c>
      <c r="G15" s="66">
        <v>0</v>
      </c>
      <c r="H15" s="43">
        <v>0</v>
      </c>
      <c r="I15" s="44">
        <v>0</v>
      </c>
      <c r="J15" s="74">
        <v>0</v>
      </c>
      <c r="K15" s="44">
        <v>0</v>
      </c>
      <c r="L15" s="44">
        <v>0</v>
      </c>
      <c r="M15" s="66">
        <v>0</v>
      </c>
      <c r="N15" s="43">
        <v>0</v>
      </c>
      <c r="O15" s="44">
        <v>0</v>
      </c>
      <c r="P15" s="74">
        <v>0</v>
      </c>
    </row>
    <row r="16" spans="1:16" ht="15" customHeight="1" x14ac:dyDescent="0.2">
      <c r="A16" s="111"/>
      <c r="B16" s="114"/>
      <c r="C16" s="84" t="s">
        <v>54</v>
      </c>
      <c r="D16" s="44">
        <v>0</v>
      </c>
      <c r="E16" s="53">
        <v>0</v>
      </c>
      <c r="F16" s="44">
        <v>0</v>
      </c>
      <c r="G16" s="66">
        <v>0</v>
      </c>
      <c r="H16" s="43">
        <v>0</v>
      </c>
      <c r="I16" s="44">
        <v>0</v>
      </c>
      <c r="J16" s="74">
        <v>0</v>
      </c>
      <c r="K16" s="44">
        <v>0</v>
      </c>
      <c r="L16" s="44">
        <v>0</v>
      </c>
      <c r="M16" s="66">
        <v>0</v>
      </c>
      <c r="N16" s="43">
        <v>0</v>
      </c>
      <c r="O16" s="44">
        <v>0</v>
      </c>
      <c r="P16" s="74">
        <v>0</v>
      </c>
    </row>
    <row r="17" spans="1:16" ht="15" customHeight="1" x14ac:dyDescent="0.2">
      <c r="A17" s="111"/>
      <c r="B17" s="114"/>
      <c r="C17" s="84" t="s">
        <v>55</v>
      </c>
      <c r="D17" s="44">
        <v>0</v>
      </c>
      <c r="E17" s="53">
        <v>0</v>
      </c>
      <c r="F17" s="44">
        <v>0</v>
      </c>
      <c r="G17" s="66">
        <v>0</v>
      </c>
      <c r="H17" s="43">
        <v>0</v>
      </c>
      <c r="I17" s="44">
        <v>0</v>
      </c>
      <c r="J17" s="74">
        <v>0</v>
      </c>
      <c r="K17" s="44">
        <v>0</v>
      </c>
      <c r="L17" s="44">
        <v>0</v>
      </c>
      <c r="M17" s="66">
        <v>0</v>
      </c>
      <c r="N17" s="43">
        <v>0</v>
      </c>
      <c r="O17" s="44">
        <v>0</v>
      </c>
      <c r="P17" s="74">
        <v>0</v>
      </c>
    </row>
    <row r="18" spans="1:16" s="3" customFormat="1" ht="15" customHeight="1" x14ac:dyDescent="0.2">
      <c r="A18" s="111"/>
      <c r="B18" s="114"/>
      <c r="C18" s="84" t="s">
        <v>56</v>
      </c>
      <c r="D18" s="35">
        <v>0</v>
      </c>
      <c r="E18" s="55">
        <v>0</v>
      </c>
      <c r="F18" s="35">
        <v>0</v>
      </c>
      <c r="G18" s="68">
        <v>0</v>
      </c>
      <c r="H18" s="43">
        <v>0</v>
      </c>
      <c r="I18" s="44">
        <v>0</v>
      </c>
      <c r="J18" s="74">
        <v>0</v>
      </c>
      <c r="K18" s="35">
        <v>0</v>
      </c>
      <c r="L18" s="35">
        <v>0</v>
      </c>
      <c r="M18" s="68">
        <v>0</v>
      </c>
      <c r="N18" s="43">
        <v>0</v>
      </c>
      <c r="O18" s="44">
        <v>0</v>
      </c>
      <c r="P18" s="74">
        <v>0</v>
      </c>
    </row>
    <row r="19" spans="1:16" s="3" customFormat="1" ht="15" customHeight="1" x14ac:dyDescent="0.2">
      <c r="A19" s="112"/>
      <c r="B19" s="115"/>
      <c r="C19" s="85" t="s">
        <v>9</v>
      </c>
      <c r="D19" s="46">
        <v>0</v>
      </c>
      <c r="E19" s="54">
        <v>0</v>
      </c>
      <c r="F19" s="46">
        <v>0</v>
      </c>
      <c r="G19" s="67">
        <v>0</v>
      </c>
      <c r="H19" s="87">
        <v>0</v>
      </c>
      <c r="I19" s="46">
        <v>0</v>
      </c>
      <c r="J19" s="75">
        <v>0</v>
      </c>
      <c r="K19" s="46">
        <v>0</v>
      </c>
      <c r="L19" s="46">
        <v>0</v>
      </c>
      <c r="M19" s="67">
        <v>0</v>
      </c>
      <c r="N19" s="87">
        <v>0</v>
      </c>
      <c r="O19" s="46">
        <v>0</v>
      </c>
      <c r="P19" s="75">
        <v>0</v>
      </c>
    </row>
    <row r="20" spans="1:16" ht="15" customHeight="1" x14ac:dyDescent="0.2">
      <c r="A20" s="110">
        <v>2</v>
      </c>
      <c r="B20" s="113" t="s">
        <v>57</v>
      </c>
      <c r="C20" s="84" t="s">
        <v>46</v>
      </c>
      <c r="D20" s="44">
        <v>0</v>
      </c>
      <c r="E20" s="53">
        <v>0</v>
      </c>
      <c r="F20" s="44">
        <v>0</v>
      </c>
      <c r="G20" s="66">
        <v>0</v>
      </c>
      <c r="H20" s="43">
        <v>0</v>
      </c>
      <c r="I20" s="44">
        <v>0</v>
      </c>
      <c r="J20" s="74">
        <v>0</v>
      </c>
      <c r="K20" s="44">
        <v>0</v>
      </c>
      <c r="L20" s="44">
        <v>0</v>
      </c>
      <c r="M20" s="66">
        <v>0</v>
      </c>
      <c r="N20" s="43">
        <v>0</v>
      </c>
      <c r="O20" s="44">
        <v>0</v>
      </c>
      <c r="P20" s="74">
        <v>0</v>
      </c>
    </row>
    <row r="21" spans="1:16" ht="15" customHeight="1" x14ac:dyDescent="0.2">
      <c r="A21" s="111"/>
      <c r="B21" s="114"/>
      <c r="C21" s="84" t="s">
        <v>47</v>
      </c>
      <c r="D21" s="44">
        <v>0</v>
      </c>
      <c r="E21" s="53">
        <v>0</v>
      </c>
      <c r="F21" s="44">
        <v>0</v>
      </c>
      <c r="G21" s="66">
        <v>0</v>
      </c>
      <c r="H21" s="43">
        <v>0</v>
      </c>
      <c r="I21" s="44">
        <v>0</v>
      </c>
      <c r="J21" s="74">
        <v>0</v>
      </c>
      <c r="K21" s="44">
        <v>0</v>
      </c>
      <c r="L21" s="44">
        <v>0</v>
      </c>
      <c r="M21" s="66">
        <v>0</v>
      </c>
      <c r="N21" s="43">
        <v>0</v>
      </c>
      <c r="O21" s="44">
        <v>0</v>
      </c>
      <c r="P21" s="74">
        <v>0</v>
      </c>
    </row>
    <row r="22" spans="1:16" ht="15" customHeight="1" x14ac:dyDescent="0.2">
      <c r="A22" s="111"/>
      <c r="B22" s="114"/>
      <c r="C22" s="84" t="s">
        <v>48</v>
      </c>
      <c r="D22" s="44">
        <v>0</v>
      </c>
      <c r="E22" s="53">
        <v>0</v>
      </c>
      <c r="F22" s="44">
        <v>0</v>
      </c>
      <c r="G22" s="66">
        <v>0</v>
      </c>
      <c r="H22" s="43">
        <v>0</v>
      </c>
      <c r="I22" s="44">
        <v>0</v>
      </c>
      <c r="J22" s="74">
        <v>0</v>
      </c>
      <c r="K22" s="44">
        <v>0</v>
      </c>
      <c r="L22" s="44">
        <v>0</v>
      </c>
      <c r="M22" s="66">
        <v>0</v>
      </c>
      <c r="N22" s="43">
        <v>0</v>
      </c>
      <c r="O22" s="44">
        <v>0</v>
      </c>
      <c r="P22" s="74">
        <v>0</v>
      </c>
    </row>
    <row r="23" spans="1:16" ht="15" customHeight="1" x14ac:dyDescent="0.2">
      <c r="A23" s="111"/>
      <c r="B23" s="114"/>
      <c r="C23" s="84" t="s">
        <v>49</v>
      </c>
      <c r="D23" s="44">
        <v>0</v>
      </c>
      <c r="E23" s="53">
        <v>0</v>
      </c>
      <c r="F23" s="44">
        <v>0</v>
      </c>
      <c r="G23" s="66">
        <v>0</v>
      </c>
      <c r="H23" s="43">
        <v>0</v>
      </c>
      <c r="I23" s="44">
        <v>0</v>
      </c>
      <c r="J23" s="74">
        <v>0</v>
      </c>
      <c r="K23" s="44">
        <v>0</v>
      </c>
      <c r="L23" s="44">
        <v>0</v>
      </c>
      <c r="M23" s="66">
        <v>0</v>
      </c>
      <c r="N23" s="43">
        <v>0</v>
      </c>
      <c r="O23" s="44">
        <v>0</v>
      </c>
      <c r="P23" s="74">
        <v>0</v>
      </c>
    </row>
    <row r="24" spans="1:16" ht="15" customHeight="1" x14ac:dyDescent="0.2">
      <c r="A24" s="111"/>
      <c r="B24" s="114"/>
      <c r="C24" s="84" t="s">
        <v>50</v>
      </c>
      <c r="D24" s="44">
        <v>0</v>
      </c>
      <c r="E24" s="53">
        <v>0</v>
      </c>
      <c r="F24" s="44">
        <v>0</v>
      </c>
      <c r="G24" s="66">
        <v>0</v>
      </c>
      <c r="H24" s="43">
        <v>0</v>
      </c>
      <c r="I24" s="44">
        <v>0</v>
      </c>
      <c r="J24" s="74">
        <v>0</v>
      </c>
      <c r="K24" s="44">
        <v>0</v>
      </c>
      <c r="L24" s="44">
        <v>0</v>
      </c>
      <c r="M24" s="66">
        <v>0</v>
      </c>
      <c r="N24" s="43">
        <v>0</v>
      </c>
      <c r="O24" s="44">
        <v>0</v>
      </c>
      <c r="P24" s="74">
        <v>0</v>
      </c>
    </row>
    <row r="25" spans="1:16" ht="15" customHeight="1" x14ac:dyDescent="0.2">
      <c r="A25" s="111"/>
      <c r="B25" s="114"/>
      <c r="C25" s="84" t="s">
        <v>51</v>
      </c>
      <c r="D25" s="44">
        <v>0</v>
      </c>
      <c r="E25" s="53">
        <v>0</v>
      </c>
      <c r="F25" s="44">
        <v>0</v>
      </c>
      <c r="G25" s="66">
        <v>0</v>
      </c>
      <c r="H25" s="43">
        <v>0</v>
      </c>
      <c r="I25" s="44">
        <v>0</v>
      </c>
      <c r="J25" s="74">
        <v>0</v>
      </c>
      <c r="K25" s="44">
        <v>0</v>
      </c>
      <c r="L25" s="44">
        <v>0</v>
      </c>
      <c r="M25" s="66">
        <v>0</v>
      </c>
      <c r="N25" s="43">
        <v>0</v>
      </c>
      <c r="O25" s="44">
        <v>0</v>
      </c>
      <c r="P25" s="74">
        <v>0</v>
      </c>
    </row>
    <row r="26" spans="1:16" s="3" customFormat="1" ht="15" customHeight="1" x14ac:dyDescent="0.2">
      <c r="A26" s="111"/>
      <c r="B26" s="114"/>
      <c r="C26" s="84" t="s">
        <v>52</v>
      </c>
      <c r="D26" s="35">
        <v>0</v>
      </c>
      <c r="E26" s="55">
        <v>0</v>
      </c>
      <c r="F26" s="35">
        <v>0</v>
      </c>
      <c r="G26" s="68">
        <v>0</v>
      </c>
      <c r="H26" s="43">
        <v>0</v>
      </c>
      <c r="I26" s="44">
        <v>0</v>
      </c>
      <c r="J26" s="74">
        <v>0</v>
      </c>
      <c r="K26" s="35">
        <v>0</v>
      </c>
      <c r="L26" s="35">
        <v>0</v>
      </c>
      <c r="M26" s="68">
        <v>0</v>
      </c>
      <c r="N26" s="43">
        <v>0</v>
      </c>
      <c r="O26" s="44">
        <v>0</v>
      </c>
      <c r="P26" s="74">
        <v>0</v>
      </c>
    </row>
    <row r="27" spans="1:16" ht="15" customHeight="1" x14ac:dyDescent="0.2">
      <c r="A27" s="111"/>
      <c r="B27" s="114"/>
      <c r="C27" s="84" t="s">
        <v>53</v>
      </c>
      <c r="D27" s="44">
        <v>0</v>
      </c>
      <c r="E27" s="53">
        <v>0</v>
      </c>
      <c r="F27" s="44">
        <v>0</v>
      </c>
      <c r="G27" s="66">
        <v>0</v>
      </c>
      <c r="H27" s="43">
        <v>0</v>
      </c>
      <c r="I27" s="44">
        <v>0</v>
      </c>
      <c r="J27" s="74">
        <v>0</v>
      </c>
      <c r="K27" s="44">
        <v>0</v>
      </c>
      <c r="L27" s="44">
        <v>0</v>
      </c>
      <c r="M27" s="66">
        <v>0</v>
      </c>
      <c r="N27" s="43">
        <v>0</v>
      </c>
      <c r="O27" s="44">
        <v>0</v>
      </c>
      <c r="P27" s="74">
        <v>0</v>
      </c>
    </row>
    <row r="28" spans="1:16" ht="15" customHeight="1" x14ac:dyDescent="0.2">
      <c r="A28" s="111"/>
      <c r="B28" s="114"/>
      <c r="C28" s="84" t="s">
        <v>54</v>
      </c>
      <c r="D28" s="44">
        <v>0</v>
      </c>
      <c r="E28" s="53">
        <v>0</v>
      </c>
      <c r="F28" s="44">
        <v>0</v>
      </c>
      <c r="G28" s="66">
        <v>0</v>
      </c>
      <c r="H28" s="43">
        <v>0</v>
      </c>
      <c r="I28" s="44">
        <v>0</v>
      </c>
      <c r="J28" s="74">
        <v>0</v>
      </c>
      <c r="K28" s="44">
        <v>0</v>
      </c>
      <c r="L28" s="44">
        <v>0</v>
      </c>
      <c r="M28" s="66">
        <v>0</v>
      </c>
      <c r="N28" s="43">
        <v>0</v>
      </c>
      <c r="O28" s="44">
        <v>0</v>
      </c>
      <c r="P28" s="74">
        <v>0</v>
      </c>
    </row>
    <row r="29" spans="1:16" ht="15" customHeight="1" x14ac:dyDescent="0.2">
      <c r="A29" s="111"/>
      <c r="B29" s="114"/>
      <c r="C29" s="84" t="s">
        <v>55</v>
      </c>
      <c r="D29" s="44">
        <v>0</v>
      </c>
      <c r="E29" s="53">
        <v>0</v>
      </c>
      <c r="F29" s="44">
        <v>0</v>
      </c>
      <c r="G29" s="66">
        <v>0</v>
      </c>
      <c r="H29" s="43">
        <v>0</v>
      </c>
      <c r="I29" s="44">
        <v>0</v>
      </c>
      <c r="J29" s="74">
        <v>0</v>
      </c>
      <c r="K29" s="44">
        <v>0</v>
      </c>
      <c r="L29" s="44">
        <v>0</v>
      </c>
      <c r="M29" s="66">
        <v>0</v>
      </c>
      <c r="N29" s="43">
        <v>0</v>
      </c>
      <c r="O29" s="44">
        <v>0</v>
      </c>
      <c r="P29" s="74">
        <v>0</v>
      </c>
    </row>
    <row r="30" spans="1:16" s="3" customFormat="1" ht="15" customHeight="1" x14ac:dyDescent="0.2">
      <c r="A30" s="111"/>
      <c r="B30" s="114"/>
      <c r="C30" s="84" t="s">
        <v>56</v>
      </c>
      <c r="D30" s="35">
        <v>0</v>
      </c>
      <c r="E30" s="55">
        <v>0</v>
      </c>
      <c r="F30" s="35">
        <v>0</v>
      </c>
      <c r="G30" s="68">
        <v>0</v>
      </c>
      <c r="H30" s="43">
        <v>0</v>
      </c>
      <c r="I30" s="44">
        <v>0</v>
      </c>
      <c r="J30" s="74">
        <v>0</v>
      </c>
      <c r="K30" s="35">
        <v>0</v>
      </c>
      <c r="L30" s="35">
        <v>0</v>
      </c>
      <c r="M30" s="68">
        <v>0</v>
      </c>
      <c r="N30" s="43">
        <v>0</v>
      </c>
      <c r="O30" s="44">
        <v>0</v>
      </c>
      <c r="P30" s="74">
        <v>0</v>
      </c>
    </row>
    <row r="31" spans="1:16" s="3" customFormat="1" ht="15" customHeight="1" x14ac:dyDescent="0.2">
      <c r="A31" s="112"/>
      <c r="B31" s="115"/>
      <c r="C31" s="85" t="s">
        <v>9</v>
      </c>
      <c r="D31" s="46">
        <v>0</v>
      </c>
      <c r="E31" s="54">
        <v>0</v>
      </c>
      <c r="F31" s="46">
        <v>0</v>
      </c>
      <c r="G31" s="67">
        <v>0</v>
      </c>
      <c r="H31" s="87">
        <v>0</v>
      </c>
      <c r="I31" s="46">
        <v>0</v>
      </c>
      <c r="J31" s="75">
        <v>0</v>
      </c>
      <c r="K31" s="46">
        <v>0</v>
      </c>
      <c r="L31" s="46">
        <v>0</v>
      </c>
      <c r="M31" s="67">
        <v>0</v>
      </c>
      <c r="N31" s="87">
        <v>0</v>
      </c>
      <c r="O31" s="46">
        <v>0</v>
      </c>
      <c r="P31" s="75">
        <v>0</v>
      </c>
    </row>
    <row r="32" spans="1:16" ht="15" customHeight="1" x14ac:dyDescent="0.2">
      <c r="A32" s="110">
        <v>3</v>
      </c>
      <c r="B32" s="113" t="s">
        <v>58</v>
      </c>
      <c r="C32" s="84" t="s">
        <v>46</v>
      </c>
      <c r="D32" s="44">
        <v>0</v>
      </c>
      <c r="E32" s="44">
        <v>0</v>
      </c>
      <c r="F32" s="44">
        <v>0</v>
      </c>
      <c r="G32" s="66">
        <v>0</v>
      </c>
      <c r="H32" s="43">
        <v>0</v>
      </c>
      <c r="I32" s="44">
        <v>0</v>
      </c>
      <c r="J32" s="74">
        <v>0</v>
      </c>
      <c r="K32" s="44">
        <v>0</v>
      </c>
      <c r="L32" s="44">
        <v>0</v>
      </c>
      <c r="M32" s="66">
        <v>0</v>
      </c>
      <c r="N32" s="43">
        <v>0</v>
      </c>
      <c r="O32" s="44">
        <v>0</v>
      </c>
      <c r="P32" s="74">
        <v>0</v>
      </c>
    </row>
    <row r="33" spans="1:16" ht="15" customHeight="1" x14ac:dyDescent="0.2">
      <c r="A33" s="111"/>
      <c r="B33" s="114"/>
      <c r="C33" s="84" t="s">
        <v>47</v>
      </c>
      <c r="D33" s="44">
        <v>0</v>
      </c>
      <c r="E33" s="44">
        <v>0</v>
      </c>
      <c r="F33" s="44">
        <v>0</v>
      </c>
      <c r="G33" s="66">
        <v>0</v>
      </c>
      <c r="H33" s="43">
        <v>0</v>
      </c>
      <c r="I33" s="44">
        <v>0</v>
      </c>
      <c r="J33" s="74">
        <v>0</v>
      </c>
      <c r="K33" s="44">
        <v>0</v>
      </c>
      <c r="L33" s="44">
        <v>0</v>
      </c>
      <c r="M33" s="66">
        <v>0</v>
      </c>
      <c r="N33" s="43">
        <v>0</v>
      </c>
      <c r="O33" s="44">
        <v>0</v>
      </c>
      <c r="P33" s="74">
        <v>0</v>
      </c>
    </row>
    <row r="34" spans="1:16" ht="15" customHeight="1" x14ac:dyDescent="0.2">
      <c r="A34" s="111"/>
      <c r="B34" s="114"/>
      <c r="C34" s="84" t="s">
        <v>48</v>
      </c>
      <c r="D34" s="44">
        <v>0</v>
      </c>
      <c r="E34" s="44">
        <v>0</v>
      </c>
      <c r="F34" s="44">
        <v>0</v>
      </c>
      <c r="G34" s="66">
        <v>0</v>
      </c>
      <c r="H34" s="43">
        <v>0</v>
      </c>
      <c r="I34" s="44">
        <v>0</v>
      </c>
      <c r="J34" s="74">
        <v>0</v>
      </c>
      <c r="K34" s="44">
        <v>0</v>
      </c>
      <c r="L34" s="44">
        <v>0</v>
      </c>
      <c r="M34" s="66">
        <v>0</v>
      </c>
      <c r="N34" s="43">
        <v>0</v>
      </c>
      <c r="O34" s="44">
        <v>0</v>
      </c>
      <c r="P34" s="74">
        <v>0</v>
      </c>
    </row>
    <row r="35" spans="1:16" ht="15" customHeight="1" x14ac:dyDescent="0.2">
      <c r="A35" s="111"/>
      <c r="B35" s="114"/>
      <c r="C35" s="84" t="s">
        <v>49</v>
      </c>
      <c r="D35" s="44">
        <v>0</v>
      </c>
      <c r="E35" s="44">
        <v>0</v>
      </c>
      <c r="F35" s="44">
        <v>0</v>
      </c>
      <c r="G35" s="66">
        <v>0</v>
      </c>
      <c r="H35" s="43">
        <v>0</v>
      </c>
      <c r="I35" s="44">
        <v>0</v>
      </c>
      <c r="J35" s="74">
        <v>0</v>
      </c>
      <c r="K35" s="44">
        <v>0</v>
      </c>
      <c r="L35" s="44">
        <v>0</v>
      </c>
      <c r="M35" s="66">
        <v>0</v>
      </c>
      <c r="N35" s="43">
        <v>0</v>
      </c>
      <c r="O35" s="44">
        <v>0</v>
      </c>
      <c r="P35" s="74">
        <v>0</v>
      </c>
    </row>
    <row r="36" spans="1:16" ht="15" customHeight="1" x14ac:dyDescent="0.2">
      <c r="A36" s="111"/>
      <c r="B36" s="114"/>
      <c r="C36" s="84" t="s">
        <v>50</v>
      </c>
      <c r="D36" s="44">
        <v>0</v>
      </c>
      <c r="E36" s="44">
        <v>0</v>
      </c>
      <c r="F36" s="44">
        <v>0</v>
      </c>
      <c r="G36" s="66">
        <v>0</v>
      </c>
      <c r="H36" s="43">
        <v>0</v>
      </c>
      <c r="I36" s="44">
        <v>0</v>
      </c>
      <c r="J36" s="74">
        <v>0</v>
      </c>
      <c r="K36" s="44">
        <v>0</v>
      </c>
      <c r="L36" s="44">
        <v>0</v>
      </c>
      <c r="M36" s="66">
        <v>0</v>
      </c>
      <c r="N36" s="43">
        <v>0</v>
      </c>
      <c r="O36" s="44">
        <v>0</v>
      </c>
      <c r="P36" s="74">
        <v>0</v>
      </c>
    </row>
    <row r="37" spans="1:16" ht="15" customHeight="1" x14ac:dyDescent="0.2">
      <c r="A37" s="111"/>
      <c r="B37" s="114"/>
      <c r="C37" s="84" t="s">
        <v>51</v>
      </c>
      <c r="D37" s="44">
        <v>0</v>
      </c>
      <c r="E37" s="44">
        <v>0</v>
      </c>
      <c r="F37" s="44">
        <v>0</v>
      </c>
      <c r="G37" s="66">
        <v>0</v>
      </c>
      <c r="H37" s="43">
        <v>0</v>
      </c>
      <c r="I37" s="44">
        <v>0</v>
      </c>
      <c r="J37" s="74">
        <v>0</v>
      </c>
      <c r="K37" s="44">
        <v>0</v>
      </c>
      <c r="L37" s="44">
        <v>0</v>
      </c>
      <c r="M37" s="66">
        <v>0</v>
      </c>
      <c r="N37" s="43">
        <v>0</v>
      </c>
      <c r="O37" s="44">
        <v>0</v>
      </c>
      <c r="P37" s="74">
        <v>0</v>
      </c>
    </row>
    <row r="38" spans="1:16" s="3" customFormat="1" ht="15" customHeight="1" x14ac:dyDescent="0.2">
      <c r="A38" s="111"/>
      <c r="B38" s="114"/>
      <c r="C38" s="84" t="s">
        <v>52</v>
      </c>
      <c r="D38" s="35">
        <v>0</v>
      </c>
      <c r="E38" s="35">
        <v>0</v>
      </c>
      <c r="F38" s="35">
        <v>0</v>
      </c>
      <c r="G38" s="68">
        <v>0</v>
      </c>
      <c r="H38" s="43">
        <v>0</v>
      </c>
      <c r="I38" s="44">
        <v>0</v>
      </c>
      <c r="J38" s="74">
        <v>0</v>
      </c>
      <c r="K38" s="35">
        <v>0</v>
      </c>
      <c r="L38" s="35">
        <v>0</v>
      </c>
      <c r="M38" s="68">
        <v>0</v>
      </c>
      <c r="N38" s="43">
        <v>0</v>
      </c>
      <c r="O38" s="44">
        <v>0</v>
      </c>
      <c r="P38" s="74">
        <v>0</v>
      </c>
    </row>
    <row r="39" spans="1:16" ht="15" customHeight="1" x14ac:dyDescent="0.2">
      <c r="A39" s="111"/>
      <c r="B39" s="114"/>
      <c r="C39" s="84" t="s">
        <v>53</v>
      </c>
      <c r="D39" s="44">
        <v>0</v>
      </c>
      <c r="E39" s="44">
        <v>0</v>
      </c>
      <c r="F39" s="44">
        <v>0</v>
      </c>
      <c r="G39" s="66">
        <v>0</v>
      </c>
      <c r="H39" s="43">
        <v>0</v>
      </c>
      <c r="I39" s="44">
        <v>0</v>
      </c>
      <c r="J39" s="74">
        <v>0</v>
      </c>
      <c r="K39" s="44">
        <v>0</v>
      </c>
      <c r="L39" s="44">
        <v>0</v>
      </c>
      <c r="M39" s="66">
        <v>0</v>
      </c>
      <c r="N39" s="43">
        <v>0</v>
      </c>
      <c r="O39" s="44">
        <v>0</v>
      </c>
      <c r="P39" s="74">
        <v>0</v>
      </c>
    </row>
    <row r="40" spans="1:16" ht="15" customHeight="1" x14ac:dyDescent="0.2">
      <c r="A40" s="111"/>
      <c r="B40" s="114"/>
      <c r="C40" s="84" t="s">
        <v>54</v>
      </c>
      <c r="D40" s="44">
        <v>0</v>
      </c>
      <c r="E40" s="44">
        <v>0</v>
      </c>
      <c r="F40" s="44">
        <v>0</v>
      </c>
      <c r="G40" s="66">
        <v>0</v>
      </c>
      <c r="H40" s="43">
        <v>0</v>
      </c>
      <c r="I40" s="44">
        <v>0</v>
      </c>
      <c r="J40" s="74">
        <v>0</v>
      </c>
      <c r="K40" s="44">
        <v>0</v>
      </c>
      <c r="L40" s="44">
        <v>0</v>
      </c>
      <c r="M40" s="66">
        <v>0</v>
      </c>
      <c r="N40" s="43">
        <v>0</v>
      </c>
      <c r="O40" s="44">
        <v>0</v>
      </c>
      <c r="P40" s="74">
        <v>0</v>
      </c>
    </row>
    <row r="41" spans="1:16" ht="15" customHeight="1" x14ac:dyDescent="0.2">
      <c r="A41" s="111"/>
      <c r="B41" s="114"/>
      <c r="C41" s="84" t="s">
        <v>55</v>
      </c>
      <c r="D41" s="44">
        <v>0</v>
      </c>
      <c r="E41" s="44">
        <v>0</v>
      </c>
      <c r="F41" s="44">
        <v>0</v>
      </c>
      <c r="G41" s="66">
        <v>0</v>
      </c>
      <c r="H41" s="43">
        <v>0</v>
      </c>
      <c r="I41" s="44">
        <v>0</v>
      </c>
      <c r="J41" s="74">
        <v>0</v>
      </c>
      <c r="K41" s="44">
        <v>0</v>
      </c>
      <c r="L41" s="44">
        <v>0</v>
      </c>
      <c r="M41" s="66">
        <v>0</v>
      </c>
      <c r="N41" s="43">
        <v>0</v>
      </c>
      <c r="O41" s="44">
        <v>0</v>
      </c>
      <c r="P41" s="74">
        <v>0</v>
      </c>
    </row>
    <row r="42" spans="1:16" s="3" customFormat="1" ht="15" customHeight="1" x14ac:dyDescent="0.2">
      <c r="A42" s="111"/>
      <c r="B42" s="114"/>
      <c r="C42" s="84" t="s">
        <v>56</v>
      </c>
      <c r="D42" s="35">
        <v>0</v>
      </c>
      <c r="E42" s="35">
        <v>0</v>
      </c>
      <c r="F42" s="35">
        <v>0</v>
      </c>
      <c r="G42" s="68">
        <v>0</v>
      </c>
      <c r="H42" s="43">
        <v>0</v>
      </c>
      <c r="I42" s="44">
        <v>0</v>
      </c>
      <c r="J42" s="74">
        <v>0</v>
      </c>
      <c r="K42" s="35">
        <v>0</v>
      </c>
      <c r="L42" s="35">
        <v>0</v>
      </c>
      <c r="M42" s="68">
        <v>0</v>
      </c>
      <c r="N42" s="43">
        <v>0</v>
      </c>
      <c r="O42" s="44">
        <v>0</v>
      </c>
      <c r="P42" s="74">
        <v>0</v>
      </c>
    </row>
    <row r="43" spans="1:16" s="3" customFormat="1" ht="15" customHeight="1" x14ac:dyDescent="0.2">
      <c r="A43" s="112"/>
      <c r="B43" s="115"/>
      <c r="C43" s="85" t="s">
        <v>9</v>
      </c>
      <c r="D43" s="46">
        <v>0</v>
      </c>
      <c r="E43" s="46">
        <v>0</v>
      </c>
      <c r="F43" s="46">
        <v>0</v>
      </c>
      <c r="G43" s="67">
        <v>0</v>
      </c>
      <c r="H43" s="87">
        <v>0</v>
      </c>
      <c r="I43" s="46">
        <v>0</v>
      </c>
      <c r="J43" s="75">
        <v>0</v>
      </c>
      <c r="K43" s="46">
        <v>0</v>
      </c>
      <c r="L43" s="46">
        <v>0</v>
      </c>
      <c r="M43" s="67">
        <v>0</v>
      </c>
      <c r="N43" s="87">
        <v>0</v>
      </c>
      <c r="O43" s="46">
        <v>0</v>
      </c>
      <c r="P43" s="75">
        <v>0</v>
      </c>
    </row>
    <row r="44" spans="1:16" ht="15" customHeight="1" x14ac:dyDescent="0.2">
      <c r="A44" s="110">
        <v>4</v>
      </c>
      <c r="B44" s="113" t="s">
        <v>59</v>
      </c>
      <c r="C44" s="84" t="s">
        <v>46</v>
      </c>
      <c r="D44" s="44">
        <v>0</v>
      </c>
      <c r="E44" s="53">
        <v>0</v>
      </c>
      <c r="F44" s="44">
        <v>0</v>
      </c>
      <c r="G44" s="66">
        <v>0</v>
      </c>
      <c r="H44" s="43">
        <v>0</v>
      </c>
      <c r="I44" s="44">
        <v>0</v>
      </c>
      <c r="J44" s="74">
        <v>0</v>
      </c>
      <c r="K44" s="44">
        <v>0</v>
      </c>
      <c r="L44" s="44">
        <v>0</v>
      </c>
      <c r="M44" s="66">
        <v>0</v>
      </c>
      <c r="N44" s="43">
        <v>0</v>
      </c>
      <c r="O44" s="44">
        <v>0</v>
      </c>
      <c r="P44" s="74">
        <v>0</v>
      </c>
    </row>
    <row r="45" spans="1:16" ht="15" customHeight="1" x14ac:dyDescent="0.2">
      <c r="A45" s="111"/>
      <c r="B45" s="114"/>
      <c r="C45" s="84" t="s">
        <v>47</v>
      </c>
      <c r="D45" s="44">
        <v>0</v>
      </c>
      <c r="E45" s="53">
        <v>0</v>
      </c>
      <c r="F45" s="44">
        <v>0</v>
      </c>
      <c r="G45" s="66">
        <v>0</v>
      </c>
      <c r="H45" s="43">
        <v>0</v>
      </c>
      <c r="I45" s="44">
        <v>0</v>
      </c>
      <c r="J45" s="74">
        <v>0</v>
      </c>
      <c r="K45" s="44">
        <v>0</v>
      </c>
      <c r="L45" s="44">
        <v>0</v>
      </c>
      <c r="M45" s="66">
        <v>0</v>
      </c>
      <c r="N45" s="43">
        <v>0</v>
      </c>
      <c r="O45" s="44">
        <v>0</v>
      </c>
      <c r="P45" s="74">
        <v>0</v>
      </c>
    </row>
    <row r="46" spans="1:16" ht="15" customHeight="1" x14ac:dyDescent="0.2">
      <c r="A46" s="111"/>
      <c r="B46" s="114"/>
      <c r="C46" s="84" t="s">
        <v>48</v>
      </c>
      <c r="D46" s="44">
        <v>0</v>
      </c>
      <c r="E46" s="53">
        <v>0</v>
      </c>
      <c r="F46" s="44">
        <v>0</v>
      </c>
      <c r="G46" s="66">
        <v>0</v>
      </c>
      <c r="H46" s="43">
        <v>0</v>
      </c>
      <c r="I46" s="44">
        <v>0</v>
      </c>
      <c r="J46" s="74">
        <v>0</v>
      </c>
      <c r="K46" s="44">
        <v>0</v>
      </c>
      <c r="L46" s="44">
        <v>0</v>
      </c>
      <c r="M46" s="66">
        <v>0</v>
      </c>
      <c r="N46" s="43">
        <v>0</v>
      </c>
      <c r="O46" s="44">
        <v>0</v>
      </c>
      <c r="P46" s="74">
        <v>0</v>
      </c>
    </row>
    <row r="47" spans="1:16" ht="15" customHeight="1" x14ac:dyDescent="0.2">
      <c r="A47" s="111"/>
      <c r="B47" s="114"/>
      <c r="C47" s="84" t="s">
        <v>49</v>
      </c>
      <c r="D47" s="44">
        <v>0</v>
      </c>
      <c r="E47" s="53">
        <v>0</v>
      </c>
      <c r="F47" s="44">
        <v>0</v>
      </c>
      <c r="G47" s="66">
        <v>0</v>
      </c>
      <c r="H47" s="43">
        <v>0</v>
      </c>
      <c r="I47" s="44">
        <v>0</v>
      </c>
      <c r="J47" s="74">
        <v>0</v>
      </c>
      <c r="K47" s="44">
        <v>0</v>
      </c>
      <c r="L47" s="44">
        <v>0</v>
      </c>
      <c r="M47" s="66">
        <v>0</v>
      </c>
      <c r="N47" s="43">
        <v>0</v>
      </c>
      <c r="O47" s="44">
        <v>0</v>
      </c>
      <c r="P47" s="74">
        <v>0</v>
      </c>
    </row>
    <row r="48" spans="1:16" ht="15" customHeight="1" x14ac:dyDescent="0.2">
      <c r="A48" s="111"/>
      <c r="B48" s="114"/>
      <c r="C48" s="84" t="s">
        <v>50</v>
      </c>
      <c r="D48" s="44">
        <v>0</v>
      </c>
      <c r="E48" s="53">
        <v>0</v>
      </c>
      <c r="F48" s="44">
        <v>0</v>
      </c>
      <c r="G48" s="66">
        <v>0</v>
      </c>
      <c r="H48" s="43">
        <v>0</v>
      </c>
      <c r="I48" s="44">
        <v>0</v>
      </c>
      <c r="J48" s="74">
        <v>0</v>
      </c>
      <c r="K48" s="44">
        <v>0</v>
      </c>
      <c r="L48" s="44">
        <v>0</v>
      </c>
      <c r="M48" s="66">
        <v>0</v>
      </c>
      <c r="N48" s="43">
        <v>0</v>
      </c>
      <c r="O48" s="44">
        <v>0</v>
      </c>
      <c r="P48" s="74">
        <v>0</v>
      </c>
    </row>
    <row r="49" spans="1:16" ht="15" customHeight="1" x14ac:dyDescent="0.2">
      <c r="A49" s="111"/>
      <c r="B49" s="114"/>
      <c r="C49" s="84" t="s">
        <v>51</v>
      </c>
      <c r="D49" s="44">
        <v>0</v>
      </c>
      <c r="E49" s="53">
        <v>0</v>
      </c>
      <c r="F49" s="44">
        <v>0</v>
      </c>
      <c r="G49" s="66">
        <v>0</v>
      </c>
      <c r="H49" s="43">
        <v>0</v>
      </c>
      <c r="I49" s="44">
        <v>0</v>
      </c>
      <c r="J49" s="74">
        <v>0</v>
      </c>
      <c r="K49" s="44">
        <v>0</v>
      </c>
      <c r="L49" s="44">
        <v>0</v>
      </c>
      <c r="M49" s="66">
        <v>0</v>
      </c>
      <c r="N49" s="43">
        <v>0</v>
      </c>
      <c r="O49" s="44">
        <v>0</v>
      </c>
      <c r="P49" s="74">
        <v>0</v>
      </c>
    </row>
    <row r="50" spans="1:16" s="3" customFormat="1" ht="15" customHeight="1" x14ac:dyDescent="0.2">
      <c r="A50" s="111"/>
      <c r="B50" s="114"/>
      <c r="C50" s="84" t="s">
        <v>52</v>
      </c>
      <c r="D50" s="35">
        <v>0</v>
      </c>
      <c r="E50" s="55">
        <v>0</v>
      </c>
      <c r="F50" s="35">
        <v>0</v>
      </c>
      <c r="G50" s="68">
        <v>0</v>
      </c>
      <c r="H50" s="43">
        <v>0</v>
      </c>
      <c r="I50" s="44">
        <v>0</v>
      </c>
      <c r="J50" s="74">
        <v>0</v>
      </c>
      <c r="K50" s="35">
        <v>0</v>
      </c>
      <c r="L50" s="35">
        <v>0</v>
      </c>
      <c r="M50" s="68">
        <v>0</v>
      </c>
      <c r="N50" s="43">
        <v>0</v>
      </c>
      <c r="O50" s="44">
        <v>0</v>
      </c>
      <c r="P50" s="74">
        <v>0</v>
      </c>
    </row>
    <row r="51" spans="1:16" ht="15" customHeight="1" x14ac:dyDescent="0.2">
      <c r="A51" s="111"/>
      <c r="B51" s="114"/>
      <c r="C51" s="84" t="s">
        <v>53</v>
      </c>
      <c r="D51" s="44">
        <v>0</v>
      </c>
      <c r="E51" s="53">
        <v>0</v>
      </c>
      <c r="F51" s="44">
        <v>0</v>
      </c>
      <c r="G51" s="66">
        <v>0</v>
      </c>
      <c r="H51" s="43">
        <v>0</v>
      </c>
      <c r="I51" s="44">
        <v>0</v>
      </c>
      <c r="J51" s="74">
        <v>0</v>
      </c>
      <c r="K51" s="44">
        <v>0</v>
      </c>
      <c r="L51" s="44">
        <v>0</v>
      </c>
      <c r="M51" s="66">
        <v>0</v>
      </c>
      <c r="N51" s="43">
        <v>0</v>
      </c>
      <c r="O51" s="44">
        <v>0</v>
      </c>
      <c r="P51" s="74">
        <v>0</v>
      </c>
    </row>
    <row r="52" spans="1:16" ht="15" customHeight="1" x14ac:dyDescent="0.2">
      <c r="A52" s="111"/>
      <c r="B52" s="114"/>
      <c r="C52" s="84" t="s">
        <v>54</v>
      </c>
      <c r="D52" s="44">
        <v>0</v>
      </c>
      <c r="E52" s="53">
        <v>0</v>
      </c>
      <c r="F52" s="44">
        <v>0</v>
      </c>
      <c r="G52" s="66">
        <v>0</v>
      </c>
      <c r="H52" s="43">
        <v>0</v>
      </c>
      <c r="I52" s="44">
        <v>0</v>
      </c>
      <c r="J52" s="74">
        <v>0</v>
      </c>
      <c r="K52" s="44">
        <v>0</v>
      </c>
      <c r="L52" s="44">
        <v>0</v>
      </c>
      <c r="M52" s="66">
        <v>0</v>
      </c>
      <c r="N52" s="43">
        <v>0</v>
      </c>
      <c r="O52" s="44">
        <v>0</v>
      </c>
      <c r="P52" s="74">
        <v>0</v>
      </c>
    </row>
    <row r="53" spans="1:16" ht="15" customHeight="1" x14ac:dyDescent="0.2">
      <c r="A53" s="111"/>
      <c r="B53" s="114"/>
      <c r="C53" s="84" t="s">
        <v>55</v>
      </c>
      <c r="D53" s="44">
        <v>0</v>
      </c>
      <c r="E53" s="53">
        <v>0</v>
      </c>
      <c r="F53" s="44">
        <v>0</v>
      </c>
      <c r="G53" s="66">
        <v>0</v>
      </c>
      <c r="H53" s="43">
        <v>0</v>
      </c>
      <c r="I53" s="44">
        <v>0</v>
      </c>
      <c r="J53" s="74">
        <v>0</v>
      </c>
      <c r="K53" s="44">
        <v>0</v>
      </c>
      <c r="L53" s="44">
        <v>0</v>
      </c>
      <c r="M53" s="66">
        <v>0</v>
      </c>
      <c r="N53" s="43">
        <v>0</v>
      </c>
      <c r="O53" s="44">
        <v>0</v>
      </c>
      <c r="P53" s="74">
        <v>0</v>
      </c>
    </row>
    <row r="54" spans="1:16" s="3" customFormat="1" ht="15" customHeight="1" x14ac:dyDescent="0.2">
      <c r="A54" s="111"/>
      <c r="B54" s="114"/>
      <c r="C54" s="84" t="s">
        <v>56</v>
      </c>
      <c r="D54" s="35">
        <v>0</v>
      </c>
      <c r="E54" s="55">
        <v>0</v>
      </c>
      <c r="F54" s="35">
        <v>0</v>
      </c>
      <c r="G54" s="68">
        <v>0</v>
      </c>
      <c r="H54" s="43">
        <v>0</v>
      </c>
      <c r="I54" s="44">
        <v>0</v>
      </c>
      <c r="J54" s="74">
        <v>0</v>
      </c>
      <c r="K54" s="35">
        <v>0</v>
      </c>
      <c r="L54" s="35">
        <v>0</v>
      </c>
      <c r="M54" s="68">
        <v>0</v>
      </c>
      <c r="N54" s="43">
        <v>0</v>
      </c>
      <c r="O54" s="44">
        <v>0</v>
      </c>
      <c r="P54" s="74">
        <v>0</v>
      </c>
    </row>
    <row r="55" spans="1:16" s="3" customFormat="1" ht="15" customHeight="1" x14ac:dyDescent="0.2">
      <c r="A55" s="112"/>
      <c r="B55" s="115"/>
      <c r="C55" s="85" t="s">
        <v>9</v>
      </c>
      <c r="D55" s="46">
        <v>0</v>
      </c>
      <c r="E55" s="54">
        <v>0</v>
      </c>
      <c r="F55" s="46">
        <v>0</v>
      </c>
      <c r="G55" s="67">
        <v>0</v>
      </c>
      <c r="H55" s="87">
        <v>0</v>
      </c>
      <c r="I55" s="46">
        <v>0</v>
      </c>
      <c r="J55" s="75">
        <v>0</v>
      </c>
      <c r="K55" s="46">
        <v>0</v>
      </c>
      <c r="L55" s="46">
        <v>0</v>
      </c>
      <c r="M55" s="67">
        <v>0</v>
      </c>
      <c r="N55" s="87">
        <v>0</v>
      </c>
      <c r="O55" s="46">
        <v>0</v>
      </c>
      <c r="P55" s="75">
        <v>0</v>
      </c>
    </row>
    <row r="56" spans="1:16" ht="15" customHeight="1" x14ac:dyDescent="0.2">
      <c r="A56" s="110">
        <v>5</v>
      </c>
      <c r="B56" s="113" t="s">
        <v>60</v>
      </c>
      <c r="C56" s="84" t="s">
        <v>46</v>
      </c>
      <c r="D56" s="44">
        <v>0</v>
      </c>
      <c r="E56" s="53">
        <v>0</v>
      </c>
      <c r="F56" s="44">
        <v>0</v>
      </c>
      <c r="G56" s="66">
        <v>0</v>
      </c>
      <c r="H56" s="43">
        <v>0</v>
      </c>
      <c r="I56" s="44">
        <v>0</v>
      </c>
      <c r="J56" s="74">
        <v>0</v>
      </c>
      <c r="K56" s="44">
        <v>0</v>
      </c>
      <c r="L56" s="44">
        <v>0</v>
      </c>
      <c r="M56" s="66">
        <v>0</v>
      </c>
      <c r="N56" s="43">
        <v>0</v>
      </c>
      <c r="O56" s="44">
        <v>0</v>
      </c>
      <c r="P56" s="74">
        <v>0</v>
      </c>
    </row>
    <row r="57" spans="1:16" ht="15" customHeight="1" x14ac:dyDescent="0.2">
      <c r="A57" s="111"/>
      <c r="B57" s="114"/>
      <c r="C57" s="84" t="s">
        <v>47</v>
      </c>
      <c r="D57" s="44">
        <v>0</v>
      </c>
      <c r="E57" s="53">
        <v>0</v>
      </c>
      <c r="F57" s="44">
        <v>0</v>
      </c>
      <c r="G57" s="66">
        <v>0</v>
      </c>
      <c r="H57" s="43">
        <v>0</v>
      </c>
      <c r="I57" s="44">
        <v>0</v>
      </c>
      <c r="J57" s="74">
        <v>0</v>
      </c>
      <c r="K57" s="44">
        <v>0</v>
      </c>
      <c r="L57" s="44">
        <v>0</v>
      </c>
      <c r="M57" s="66">
        <v>0</v>
      </c>
      <c r="N57" s="43">
        <v>0</v>
      </c>
      <c r="O57" s="44">
        <v>0</v>
      </c>
      <c r="P57" s="74">
        <v>0</v>
      </c>
    </row>
    <row r="58" spans="1:16" ht="15" customHeight="1" x14ac:dyDescent="0.2">
      <c r="A58" s="111"/>
      <c r="B58" s="114"/>
      <c r="C58" s="84" t="s">
        <v>48</v>
      </c>
      <c r="D58" s="44">
        <v>0</v>
      </c>
      <c r="E58" s="53">
        <v>0</v>
      </c>
      <c r="F58" s="44">
        <v>0</v>
      </c>
      <c r="G58" s="66">
        <v>0</v>
      </c>
      <c r="H58" s="43">
        <v>0</v>
      </c>
      <c r="I58" s="44">
        <v>0</v>
      </c>
      <c r="J58" s="74">
        <v>0</v>
      </c>
      <c r="K58" s="44">
        <v>0</v>
      </c>
      <c r="L58" s="44">
        <v>0</v>
      </c>
      <c r="M58" s="66">
        <v>0</v>
      </c>
      <c r="N58" s="43">
        <v>0</v>
      </c>
      <c r="O58" s="44">
        <v>0</v>
      </c>
      <c r="P58" s="74">
        <v>0</v>
      </c>
    </row>
    <row r="59" spans="1:16" ht="15" customHeight="1" x14ac:dyDescent="0.2">
      <c r="A59" s="111"/>
      <c r="B59" s="114"/>
      <c r="C59" s="84" t="s">
        <v>49</v>
      </c>
      <c r="D59" s="44">
        <v>0</v>
      </c>
      <c r="E59" s="53">
        <v>0</v>
      </c>
      <c r="F59" s="44">
        <v>0</v>
      </c>
      <c r="G59" s="66">
        <v>0</v>
      </c>
      <c r="H59" s="43">
        <v>0</v>
      </c>
      <c r="I59" s="44">
        <v>0</v>
      </c>
      <c r="J59" s="74">
        <v>0</v>
      </c>
      <c r="K59" s="44">
        <v>0</v>
      </c>
      <c r="L59" s="44">
        <v>0</v>
      </c>
      <c r="M59" s="66">
        <v>0</v>
      </c>
      <c r="N59" s="43">
        <v>0</v>
      </c>
      <c r="O59" s="44">
        <v>0</v>
      </c>
      <c r="P59" s="74">
        <v>0</v>
      </c>
    </row>
    <row r="60" spans="1:16" ht="15" customHeight="1" x14ac:dyDescent="0.2">
      <c r="A60" s="111"/>
      <c r="B60" s="114"/>
      <c r="C60" s="84" t="s">
        <v>50</v>
      </c>
      <c r="D60" s="44">
        <v>0</v>
      </c>
      <c r="E60" s="53">
        <v>0</v>
      </c>
      <c r="F60" s="44">
        <v>0</v>
      </c>
      <c r="G60" s="66">
        <v>0</v>
      </c>
      <c r="H60" s="43">
        <v>0</v>
      </c>
      <c r="I60" s="44">
        <v>0</v>
      </c>
      <c r="J60" s="74">
        <v>0</v>
      </c>
      <c r="K60" s="44">
        <v>0</v>
      </c>
      <c r="L60" s="44">
        <v>0</v>
      </c>
      <c r="M60" s="66">
        <v>0</v>
      </c>
      <c r="N60" s="43">
        <v>0</v>
      </c>
      <c r="O60" s="44">
        <v>0</v>
      </c>
      <c r="P60" s="74">
        <v>0</v>
      </c>
    </row>
    <row r="61" spans="1:16" ht="15" customHeight="1" x14ac:dyDescent="0.2">
      <c r="A61" s="111"/>
      <c r="B61" s="114"/>
      <c r="C61" s="84" t="s">
        <v>51</v>
      </c>
      <c r="D61" s="44">
        <v>0</v>
      </c>
      <c r="E61" s="53">
        <v>0</v>
      </c>
      <c r="F61" s="44">
        <v>0</v>
      </c>
      <c r="G61" s="66">
        <v>0</v>
      </c>
      <c r="H61" s="43">
        <v>0</v>
      </c>
      <c r="I61" s="44">
        <v>0</v>
      </c>
      <c r="J61" s="74">
        <v>0</v>
      </c>
      <c r="K61" s="44">
        <v>0</v>
      </c>
      <c r="L61" s="44">
        <v>0</v>
      </c>
      <c r="M61" s="66">
        <v>0</v>
      </c>
      <c r="N61" s="43">
        <v>0</v>
      </c>
      <c r="O61" s="44">
        <v>0</v>
      </c>
      <c r="P61" s="74">
        <v>0</v>
      </c>
    </row>
    <row r="62" spans="1:16" s="3" customFormat="1" ht="15" customHeight="1" x14ac:dyDescent="0.2">
      <c r="A62" s="111"/>
      <c r="B62" s="114"/>
      <c r="C62" s="84" t="s">
        <v>52</v>
      </c>
      <c r="D62" s="35">
        <v>0</v>
      </c>
      <c r="E62" s="55">
        <v>0</v>
      </c>
      <c r="F62" s="35">
        <v>0</v>
      </c>
      <c r="G62" s="68">
        <v>0</v>
      </c>
      <c r="H62" s="43">
        <v>0</v>
      </c>
      <c r="I62" s="44">
        <v>0</v>
      </c>
      <c r="J62" s="74">
        <v>0</v>
      </c>
      <c r="K62" s="35">
        <v>0</v>
      </c>
      <c r="L62" s="35">
        <v>0</v>
      </c>
      <c r="M62" s="68">
        <v>0</v>
      </c>
      <c r="N62" s="43">
        <v>0</v>
      </c>
      <c r="O62" s="44">
        <v>0</v>
      </c>
      <c r="P62" s="74">
        <v>0</v>
      </c>
    </row>
    <row r="63" spans="1:16" ht="15" customHeight="1" x14ac:dyDescent="0.2">
      <c r="A63" s="111"/>
      <c r="B63" s="114"/>
      <c r="C63" s="84" t="s">
        <v>53</v>
      </c>
      <c r="D63" s="44">
        <v>0</v>
      </c>
      <c r="E63" s="53">
        <v>0</v>
      </c>
      <c r="F63" s="44">
        <v>0</v>
      </c>
      <c r="G63" s="66">
        <v>0</v>
      </c>
      <c r="H63" s="43">
        <v>0</v>
      </c>
      <c r="I63" s="44">
        <v>0</v>
      </c>
      <c r="J63" s="74">
        <v>0</v>
      </c>
      <c r="K63" s="44">
        <v>0</v>
      </c>
      <c r="L63" s="44">
        <v>0</v>
      </c>
      <c r="M63" s="66">
        <v>0</v>
      </c>
      <c r="N63" s="43">
        <v>0</v>
      </c>
      <c r="O63" s="44">
        <v>0</v>
      </c>
      <c r="P63" s="74">
        <v>0</v>
      </c>
    </row>
    <row r="64" spans="1:16" ht="15" customHeight="1" x14ac:dyDescent="0.2">
      <c r="A64" s="111"/>
      <c r="B64" s="114"/>
      <c r="C64" s="84" t="s">
        <v>54</v>
      </c>
      <c r="D64" s="44">
        <v>0</v>
      </c>
      <c r="E64" s="53">
        <v>0</v>
      </c>
      <c r="F64" s="44">
        <v>0</v>
      </c>
      <c r="G64" s="66">
        <v>0</v>
      </c>
      <c r="H64" s="43">
        <v>0</v>
      </c>
      <c r="I64" s="44">
        <v>0</v>
      </c>
      <c r="J64" s="74">
        <v>0</v>
      </c>
      <c r="K64" s="44">
        <v>0</v>
      </c>
      <c r="L64" s="44">
        <v>0</v>
      </c>
      <c r="M64" s="66">
        <v>0</v>
      </c>
      <c r="N64" s="43">
        <v>0</v>
      </c>
      <c r="O64" s="44">
        <v>0</v>
      </c>
      <c r="P64" s="74">
        <v>0</v>
      </c>
    </row>
    <row r="65" spans="1:16" ht="15" customHeight="1" x14ac:dyDescent="0.2">
      <c r="A65" s="111"/>
      <c r="B65" s="114"/>
      <c r="C65" s="84" t="s">
        <v>55</v>
      </c>
      <c r="D65" s="44">
        <v>0</v>
      </c>
      <c r="E65" s="53">
        <v>0</v>
      </c>
      <c r="F65" s="44">
        <v>0</v>
      </c>
      <c r="G65" s="66">
        <v>0</v>
      </c>
      <c r="H65" s="43">
        <v>0</v>
      </c>
      <c r="I65" s="44">
        <v>0</v>
      </c>
      <c r="J65" s="74">
        <v>0</v>
      </c>
      <c r="K65" s="44">
        <v>0</v>
      </c>
      <c r="L65" s="44">
        <v>0</v>
      </c>
      <c r="M65" s="66">
        <v>0</v>
      </c>
      <c r="N65" s="43">
        <v>0</v>
      </c>
      <c r="O65" s="44">
        <v>0</v>
      </c>
      <c r="P65" s="74">
        <v>0</v>
      </c>
    </row>
    <row r="66" spans="1:16" s="3" customFormat="1" ht="15" customHeight="1" x14ac:dyDescent="0.2">
      <c r="A66" s="111"/>
      <c r="B66" s="114"/>
      <c r="C66" s="84" t="s">
        <v>56</v>
      </c>
      <c r="D66" s="35">
        <v>0</v>
      </c>
      <c r="E66" s="55">
        <v>0</v>
      </c>
      <c r="F66" s="35">
        <v>0</v>
      </c>
      <c r="G66" s="68">
        <v>0</v>
      </c>
      <c r="H66" s="43">
        <v>0</v>
      </c>
      <c r="I66" s="44">
        <v>0</v>
      </c>
      <c r="J66" s="74">
        <v>0</v>
      </c>
      <c r="K66" s="35">
        <v>0</v>
      </c>
      <c r="L66" s="35">
        <v>0</v>
      </c>
      <c r="M66" s="68">
        <v>0</v>
      </c>
      <c r="N66" s="43">
        <v>0</v>
      </c>
      <c r="O66" s="44">
        <v>0</v>
      </c>
      <c r="P66" s="74">
        <v>0</v>
      </c>
    </row>
    <row r="67" spans="1:16" s="3" customFormat="1" ht="15" customHeight="1" x14ac:dyDescent="0.2">
      <c r="A67" s="112"/>
      <c r="B67" s="115"/>
      <c r="C67" s="85" t="s">
        <v>9</v>
      </c>
      <c r="D67" s="46">
        <v>0</v>
      </c>
      <c r="E67" s="54">
        <v>0</v>
      </c>
      <c r="F67" s="46">
        <v>0</v>
      </c>
      <c r="G67" s="67">
        <v>0</v>
      </c>
      <c r="H67" s="87">
        <v>0</v>
      </c>
      <c r="I67" s="46">
        <v>0</v>
      </c>
      <c r="J67" s="75">
        <v>0</v>
      </c>
      <c r="K67" s="46">
        <v>0</v>
      </c>
      <c r="L67" s="46">
        <v>0</v>
      </c>
      <c r="M67" s="67">
        <v>0</v>
      </c>
      <c r="N67" s="87">
        <v>0</v>
      </c>
      <c r="O67" s="46">
        <v>0</v>
      </c>
      <c r="P67" s="75">
        <v>0</v>
      </c>
    </row>
    <row r="68" spans="1:16" s="3" customFormat="1" ht="15" customHeight="1" x14ac:dyDescent="0.2">
      <c r="A68" s="78"/>
      <c r="B68" s="79"/>
      <c r="C68" s="81"/>
      <c r="D68" s="45"/>
      <c r="E68" s="76"/>
      <c r="F68" s="45"/>
      <c r="G68" s="77"/>
      <c r="H68" s="45"/>
      <c r="I68" s="45"/>
      <c r="J68" s="77"/>
      <c r="K68" s="45"/>
      <c r="L68" s="45"/>
      <c r="M68" s="77"/>
      <c r="N68" s="45"/>
      <c r="O68" s="45"/>
      <c r="P68" s="77"/>
    </row>
    <row r="69" spans="1:16" s="37" customFormat="1" ht="15" customHeight="1" x14ac:dyDescent="0.2">
      <c r="A69" s="38" t="s">
        <v>2</v>
      </c>
      <c r="C69" s="82"/>
      <c r="D69" s="86">
        <f>+Nacional!D69</f>
        <v>45737</v>
      </c>
      <c r="F69" s="60"/>
      <c r="G69" s="69"/>
      <c r="H69" s="60"/>
      <c r="I69" s="60"/>
      <c r="J69" s="69"/>
      <c r="K69" s="60"/>
      <c r="L69" s="60"/>
      <c r="M69" s="69"/>
      <c r="N69" s="60"/>
      <c r="O69" s="60"/>
      <c r="P69" s="69"/>
    </row>
    <row r="70" spans="1:16" ht="15" customHeight="1" x14ac:dyDescent="0.2">
      <c r="A70" s="47"/>
      <c r="B70" s="24"/>
      <c r="C70" s="83"/>
      <c r="D70" s="61"/>
      <c r="E70" s="56"/>
      <c r="F70" s="61"/>
      <c r="G70" s="70"/>
      <c r="H70" s="61"/>
      <c r="I70" s="61"/>
      <c r="J70" s="70"/>
      <c r="K70" s="61"/>
      <c r="L70" s="61"/>
      <c r="M70" s="70"/>
      <c r="N70" s="61"/>
      <c r="O70" s="61"/>
      <c r="P70" s="70"/>
    </row>
    <row r="71" spans="1:16" ht="15" customHeight="1" x14ac:dyDescent="0.2">
      <c r="A71" s="48"/>
      <c r="C71" s="23"/>
      <c r="D71" s="35"/>
      <c r="E71" s="55"/>
      <c r="F71" s="35"/>
      <c r="G71" s="68"/>
      <c r="H71" s="35"/>
      <c r="I71" s="35"/>
      <c r="J71" s="68"/>
      <c r="K71" s="35"/>
      <c r="L71" s="35"/>
      <c r="M71" s="68"/>
      <c r="N71" s="35"/>
      <c r="O71" s="35"/>
      <c r="P71" s="68"/>
    </row>
    <row r="72" spans="1:16" ht="15" customHeight="1" x14ac:dyDescent="0.2">
      <c r="A72" s="48"/>
      <c r="C72" s="23"/>
      <c r="D72" s="35"/>
      <c r="E72" s="55"/>
      <c r="F72" s="35"/>
      <c r="G72" s="68"/>
      <c r="H72" s="35"/>
      <c r="I72" s="35"/>
      <c r="J72" s="68"/>
      <c r="K72" s="35"/>
      <c r="L72" s="35"/>
      <c r="M72" s="68"/>
      <c r="N72" s="35"/>
      <c r="O72" s="35"/>
      <c r="P72" s="68"/>
    </row>
    <row r="73" spans="1:16" ht="15" customHeight="1" x14ac:dyDescent="0.2">
      <c r="A73" s="48"/>
      <c r="C73" s="23"/>
      <c r="D73" s="35"/>
      <c r="E73" s="55"/>
      <c r="F73" s="35"/>
      <c r="G73" s="68"/>
      <c r="H73" s="35"/>
      <c r="I73" s="35"/>
      <c r="J73" s="68"/>
      <c r="K73" s="35"/>
      <c r="L73" s="35"/>
      <c r="M73" s="68"/>
      <c r="N73" s="35"/>
      <c r="O73" s="35"/>
      <c r="P73" s="68"/>
    </row>
    <row r="74" spans="1:16" ht="15" customHeight="1" x14ac:dyDescent="0.2">
      <c r="A74" s="48"/>
      <c r="C74" s="23"/>
      <c r="D74" s="35"/>
      <c r="E74" s="55"/>
      <c r="F74" s="35"/>
      <c r="G74" s="68"/>
      <c r="H74" s="35"/>
      <c r="I74" s="35"/>
      <c r="J74" s="68"/>
      <c r="K74" s="35"/>
      <c r="L74" s="35"/>
      <c r="M74" s="68"/>
      <c r="N74" s="35"/>
      <c r="O74" s="35"/>
      <c r="P74" s="68"/>
    </row>
    <row r="75" spans="1:16" ht="15" customHeight="1" x14ac:dyDescent="0.2">
      <c r="A75" s="48"/>
      <c r="C75" s="23"/>
      <c r="D75" s="35"/>
      <c r="E75" s="55"/>
      <c r="F75" s="35"/>
      <c r="G75" s="68"/>
      <c r="H75" s="35"/>
      <c r="I75" s="35"/>
      <c r="J75" s="68"/>
      <c r="K75" s="35"/>
      <c r="L75" s="35"/>
      <c r="M75" s="68"/>
      <c r="N75" s="35"/>
      <c r="O75" s="35"/>
      <c r="P75" s="68"/>
    </row>
    <row r="76" spans="1:16" ht="15" customHeight="1" x14ac:dyDescent="0.2">
      <c r="A76" s="48"/>
      <c r="C76" s="23"/>
      <c r="D76" s="35"/>
      <c r="E76" s="55"/>
      <c r="F76" s="35"/>
      <c r="G76" s="68"/>
      <c r="H76" s="35"/>
      <c r="I76" s="35"/>
      <c r="J76" s="68"/>
      <c r="K76" s="35"/>
      <c r="L76" s="35"/>
      <c r="M76" s="68"/>
      <c r="N76" s="35"/>
      <c r="O76" s="35"/>
      <c r="P76" s="68"/>
    </row>
    <row r="77" spans="1:16" ht="15" customHeight="1" x14ac:dyDescent="0.2">
      <c r="A77" s="48"/>
      <c r="C77" s="23"/>
      <c r="D77" s="35"/>
      <c r="E77" s="55"/>
      <c r="F77" s="35"/>
      <c r="G77" s="68"/>
      <c r="H77" s="35"/>
      <c r="I77" s="35"/>
      <c r="J77" s="68"/>
      <c r="K77" s="35"/>
      <c r="L77" s="35"/>
      <c r="M77" s="68"/>
      <c r="N77" s="35"/>
      <c r="O77" s="35"/>
      <c r="P77" s="68"/>
    </row>
    <row r="78" spans="1:16" ht="15" customHeight="1" x14ac:dyDescent="0.2">
      <c r="A78" s="48"/>
      <c r="C78" s="23"/>
      <c r="D78" s="35"/>
      <c r="E78" s="55"/>
      <c r="F78" s="35"/>
      <c r="G78" s="68"/>
      <c r="H78" s="35"/>
      <c r="I78" s="35"/>
      <c r="J78" s="68"/>
      <c r="K78" s="35"/>
      <c r="L78" s="35"/>
      <c r="M78" s="68"/>
      <c r="N78" s="35"/>
      <c r="O78" s="35"/>
      <c r="P78" s="68"/>
    </row>
    <row r="79" spans="1:16" ht="15" customHeight="1" x14ac:dyDescent="0.2">
      <c r="A79" s="48"/>
      <c r="C79" s="23"/>
      <c r="D79" s="35"/>
      <c r="E79" s="55"/>
      <c r="F79" s="35"/>
      <c r="G79" s="68"/>
      <c r="H79" s="35"/>
      <c r="I79" s="35"/>
      <c r="J79" s="68"/>
      <c r="K79" s="35"/>
      <c r="L79" s="35"/>
      <c r="M79" s="68"/>
      <c r="N79" s="35"/>
      <c r="O79" s="35"/>
      <c r="P79" s="68"/>
    </row>
    <row r="80" spans="1:16" ht="15" customHeight="1" x14ac:dyDescent="0.2">
      <c r="A80" s="48"/>
      <c r="C80" s="23"/>
      <c r="D80" s="35"/>
      <c r="E80" s="55"/>
      <c r="F80" s="35"/>
      <c r="G80" s="68"/>
      <c r="H80" s="35"/>
      <c r="I80" s="35"/>
      <c r="J80" s="68"/>
      <c r="K80" s="35"/>
      <c r="L80" s="35"/>
      <c r="M80" s="68"/>
      <c r="N80" s="35"/>
      <c r="O80" s="35"/>
      <c r="P80" s="68"/>
    </row>
    <row r="81" spans="1:16" ht="15" customHeight="1" x14ac:dyDescent="0.2">
      <c r="A81" s="48"/>
      <c r="C81" s="23"/>
      <c r="D81" s="35"/>
      <c r="E81" s="55"/>
      <c r="F81" s="35"/>
      <c r="G81" s="68"/>
      <c r="H81" s="35"/>
      <c r="I81" s="35"/>
      <c r="J81" s="68"/>
      <c r="K81" s="35"/>
      <c r="L81" s="35"/>
      <c r="M81" s="68"/>
      <c r="N81" s="35"/>
      <c r="O81" s="35"/>
      <c r="P81" s="68"/>
    </row>
    <row r="82" spans="1:16" ht="15" customHeight="1" x14ac:dyDescent="0.2">
      <c r="A82" s="48"/>
      <c r="C82" s="23"/>
      <c r="D82" s="35"/>
      <c r="E82" s="55"/>
      <c r="F82" s="35"/>
      <c r="G82" s="68"/>
      <c r="H82" s="35"/>
      <c r="I82" s="35"/>
      <c r="J82" s="68"/>
      <c r="K82" s="35"/>
      <c r="L82" s="35"/>
      <c r="M82" s="68"/>
      <c r="N82" s="35"/>
      <c r="O82" s="35"/>
      <c r="P82" s="68"/>
    </row>
    <row r="83" spans="1:16" ht="15" customHeight="1" x14ac:dyDescent="0.2">
      <c r="A83" s="48"/>
      <c r="C83" s="23"/>
      <c r="D83" s="35"/>
      <c r="E83" s="55"/>
      <c r="F83" s="35"/>
      <c r="G83" s="68"/>
      <c r="H83" s="35"/>
      <c r="I83" s="35"/>
      <c r="J83" s="68"/>
      <c r="K83" s="35"/>
      <c r="L83" s="35"/>
      <c r="M83" s="68"/>
      <c r="N83" s="35"/>
      <c r="O83" s="35"/>
      <c r="P83" s="68"/>
    </row>
    <row r="84" spans="1:16" ht="15" customHeight="1" x14ac:dyDescent="0.2">
      <c r="A84" s="48"/>
      <c r="C84" s="23"/>
      <c r="D84" s="35"/>
      <c r="E84" s="55"/>
      <c r="F84" s="35"/>
      <c r="G84" s="68"/>
      <c r="H84" s="35"/>
      <c r="I84" s="35"/>
      <c r="J84" s="68"/>
      <c r="K84" s="35"/>
      <c r="L84" s="35"/>
      <c r="M84" s="68"/>
      <c r="N84" s="35"/>
      <c r="O84" s="35"/>
      <c r="P84" s="68"/>
    </row>
    <row r="85" spans="1:16" ht="15" customHeight="1" x14ac:dyDescent="0.2">
      <c r="A85" s="48"/>
      <c r="C85" s="23"/>
      <c r="D85" s="35"/>
      <c r="E85" s="55"/>
      <c r="F85" s="35"/>
      <c r="G85" s="68"/>
      <c r="H85" s="35"/>
      <c r="I85" s="35"/>
      <c r="J85" s="68"/>
      <c r="K85" s="35"/>
      <c r="L85" s="35"/>
      <c r="M85" s="68"/>
      <c r="N85" s="35"/>
      <c r="O85" s="35"/>
      <c r="P85" s="68"/>
    </row>
    <row r="86" spans="1:16" ht="15" customHeight="1" x14ac:dyDescent="0.2">
      <c r="A86" s="48"/>
      <c r="C86" s="23"/>
      <c r="D86" s="35"/>
      <c r="E86" s="55"/>
      <c r="F86" s="35"/>
      <c r="G86" s="68"/>
      <c r="H86" s="35"/>
      <c r="I86" s="35"/>
      <c r="J86" s="68"/>
      <c r="K86" s="35"/>
      <c r="L86" s="35"/>
      <c r="M86" s="68"/>
      <c r="N86" s="35"/>
      <c r="O86" s="35"/>
      <c r="P86" s="68"/>
    </row>
    <row r="87" spans="1:16" ht="15" customHeight="1" x14ac:dyDescent="0.2">
      <c r="A87" s="48"/>
      <c r="C87" s="23"/>
      <c r="D87" s="35"/>
      <c r="E87" s="55"/>
      <c r="F87" s="35"/>
      <c r="G87" s="68"/>
      <c r="H87" s="35"/>
      <c r="I87" s="35"/>
      <c r="J87" s="68"/>
      <c r="K87" s="35"/>
      <c r="L87" s="35"/>
      <c r="M87" s="68"/>
      <c r="N87" s="35"/>
      <c r="O87" s="35"/>
      <c r="P87" s="68"/>
    </row>
    <row r="88" spans="1:16" ht="15" customHeight="1" x14ac:dyDescent="0.2">
      <c r="A88" s="48"/>
      <c r="C88" s="23"/>
      <c r="D88" s="35"/>
      <c r="E88" s="55"/>
      <c r="F88" s="35"/>
      <c r="G88" s="68"/>
      <c r="H88" s="35"/>
      <c r="I88" s="35"/>
      <c r="J88" s="68"/>
      <c r="K88" s="35"/>
      <c r="L88" s="35"/>
      <c r="M88" s="68"/>
      <c r="N88" s="35"/>
      <c r="O88" s="35"/>
      <c r="P88" s="68"/>
    </row>
    <row r="89" spans="1:16" ht="15" customHeight="1" x14ac:dyDescent="0.2">
      <c r="A89" s="48"/>
      <c r="C89" s="23"/>
      <c r="D89" s="35"/>
      <c r="E89" s="55"/>
      <c r="F89" s="35"/>
      <c r="G89" s="68"/>
      <c r="H89" s="35"/>
      <c r="I89" s="35"/>
      <c r="J89" s="68"/>
      <c r="K89" s="35"/>
      <c r="L89" s="35"/>
      <c r="M89" s="68"/>
      <c r="N89" s="35"/>
      <c r="O89" s="35"/>
      <c r="P89" s="68"/>
    </row>
    <row r="90" spans="1:16" ht="15" customHeight="1" x14ac:dyDescent="0.2">
      <c r="A90" s="48"/>
      <c r="C90" s="23"/>
      <c r="D90" s="35"/>
      <c r="E90" s="55"/>
      <c r="F90" s="35"/>
      <c r="G90" s="68"/>
      <c r="H90" s="35"/>
      <c r="I90" s="35"/>
      <c r="J90" s="68"/>
      <c r="K90" s="35"/>
      <c r="L90" s="35"/>
      <c r="M90" s="68"/>
      <c r="N90" s="35"/>
      <c r="O90" s="35"/>
      <c r="P90" s="68"/>
    </row>
    <row r="91" spans="1:16" ht="15" customHeight="1" x14ac:dyDescent="0.2">
      <c r="A91" s="48"/>
      <c r="C91" s="23"/>
      <c r="D91" s="35"/>
      <c r="E91" s="55"/>
      <c r="F91" s="35"/>
      <c r="G91" s="68"/>
      <c r="H91" s="35"/>
      <c r="I91" s="35"/>
      <c r="J91" s="68"/>
      <c r="K91" s="35"/>
      <c r="L91" s="35"/>
      <c r="M91" s="68"/>
      <c r="N91" s="35"/>
      <c r="O91" s="35"/>
      <c r="P91" s="68"/>
    </row>
    <row r="92" spans="1:16" ht="15" customHeight="1" x14ac:dyDescent="0.2">
      <c r="A92" s="48"/>
      <c r="C92" s="23"/>
      <c r="D92" s="35"/>
      <c r="E92" s="55"/>
      <c r="F92" s="35"/>
      <c r="G92" s="68"/>
      <c r="H92" s="35"/>
      <c r="I92" s="35"/>
      <c r="J92" s="68"/>
      <c r="K92" s="35"/>
      <c r="L92" s="35"/>
      <c r="M92" s="68"/>
      <c r="N92" s="35"/>
      <c r="O92" s="35"/>
      <c r="P92" s="68"/>
    </row>
    <row r="93" spans="1:16" ht="15" customHeight="1" x14ac:dyDescent="0.2">
      <c r="A93" s="48"/>
      <c r="C93" s="23"/>
      <c r="D93" s="35"/>
      <c r="E93" s="55"/>
      <c r="F93" s="35"/>
      <c r="G93" s="68"/>
      <c r="H93" s="35"/>
      <c r="I93" s="35"/>
      <c r="J93" s="68"/>
      <c r="K93" s="35"/>
      <c r="L93" s="35"/>
      <c r="M93" s="68"/>
      <c r="N93" s="35"/>
      <c r="O93" s="35"/>
      <c r="P93" s="68"/>
    </row>
    <row r="94" spans="1:16" ht="15" customHeight="1" x14ac:dyDescent="0.2">
      <c r="A94" s="48"/>
      <c r="C94" s="23"/>
      <c r="D94" s="35"/>
      <c r="E94" s="55"/>
      <c r="F94" s="35"/>
      <c r="G94" s="68"/>
      <c r="H94" s="35"/>
      <c r="I94" s="35"/>
      <c r="J94" s="68"/>
      <c r="K94" s="35"/>
      <c r="L94" s="35"/>
      <c r="M94" s="68"/>
      <c r="N94" s="35"/>
      <c r="O94" s="35"/>
      <c r="P94" s="68"/>
    </row>
    <row r="95" spans="1:16" ht="15" customHeight="1" x14ac:dyDescent="0.2">
      <c r="A95" s="48"/>
      <c r="C95" s="23"/>
      <c r="D95" s="35"/>
      <c r="E95" s="55"/>
      <c r="F95" s="35"/>
      <c r="G95" s="68"/>
      <c r="H95" s="35"/>
      <c r="I95" s="35"/>
      <c r="J95" s="68"/>
      <c r="K95" s="35"/>
      <c r="L95" s="35"/>
      <c r="M95" s="68"/>
      <c r="N95" s="35"/>
      <c r="O95" s="35"/>
      <c r="P95" s="68"/>
    </row>
  </sheetData>
  <mergeCells count="19">
    <mergeCell ref="A2:P2"/>
    <mergeCell ref="A3:P3"/>
    <mergeCell ref="A6:A7"/>
    <mergeCell ref="B6:B7"/>
    <mergeCell ref="C6:C7"/>
    <mergeCell ref="D6:G6"/>
    <mergeCell ref="H6:J6"/>
    <mergeCell ref="K6:M6"/>
    <mergeCell ref="N6:P6"/>
    <mergeCell ref="A44:A55"/>
    <mergeCell ref="B44:B55"/>
    <mergeCell ref="A56:A67"/>
    <mergeCell ref="B56:B67"/>
    <mergeCell ref="A8:A19"/>
    <mergeCell ref="B8:B19"/>
    <mergeCell ref="A20:A31"/>
    <mergeCell ref="B20:B31"/>
    <mergeCell ref="A32:A43"/>
    <mergeCell ref="B32:B43"/>
  </mergeCells>
  <conditionalFormatting sqref="D8:D19">
    <cfRule type="cellIs" dxfId="70" priority="30" operator="notEqual">
      <formula>H8+K8+N8</formula>
    </cfRule>
  </conditionalFormatting>
  <conditionalFormatting sqref="D20:D30">
    <cfRule type="cellIs" dxfId="69" priority="29" operator="notEqual">
      <formula>H20+K20+N20</formula>
    </cfRule>
  </conditionalFormatting>
  <conditionalFormatting sqref="D32:D42">
    <cfRule type="cellIs" dxfId="68" priority="28" operator="notEqual">
      <formula>H32+K32+N32</formula>
    </cfRule>
  </conditionalFormatting>
  <conditionalFormatting sqref="D44:D54">
    <cfRule type="cellIs" dxfId="67" priority="27" operator="notEqual">
      <formula>H44+K44+N44</formula>
    </cfRule>
  </conditionalFormatting>
  <conditionalFormatting sqref="D56:D66">
    <cfRule type="cellIs" dxfId="66" priority="26" operator="notEqual">
      <formula>H56+K56+N56</formula>
    </cfRule>
  </conditionalFormatting>
  <conditionalFormatting sqref="D19">
    <cfRule type="cellIs" dxfId="65" priority="25" operator="notEqual">
      <formula>SUM(D8:D18)</formula>
    </cfRule>
  </conditionalFormatting>
  <conditionalFormatting sqref="D31">
    <cfRule type="cellIs" dxfId="64" priority="24" operator="notEqual">
      <formula>H31+K31+N31</formula>
    </cfRule>
  </conditionalFormatting>
  <conditionalFormatting sqref="D31">
    <cfRule type="cellIs" dxfId="63" priority="23" operator="notEqual">
      <formula>SUM(D20:D30)</formula>
    </cfRule>
  </conditionalFormatting>
  <conditionalFormatting sqref="D43">
    <cfRule type="cellIs" dxfId="62" priority="22" operator="notEqual">
      <formula>H43+K43+N43</formula>
    </cfRule>
  </conditionalFormatting>
  <conditionalFormatting sqref="D43">
    <cfRule type="cellIs" dxfId="61" priority="21" operator="notEqual">
      <formula>SUM(D32:D42)</formula>
    </cfRule>
  </conditionalFormatting>
  <conditionalFormatting sqref="D55">
    <cfRule type="cellIs" dxfId="60" priority="20" operator="notEqual">
      <formula>H55+K55+N55</formula>
    </cfRule>
  </conditionalFormatting>
  <conditionalFormatting sqref="D55">
    <cfRule type="cellIs" dxfId="59" priority="19" operator="notEqual">
      <formula>SUM(D44:D54)</formula>
    </cfRule>
  </conditionalFormatting>
  <conditionalFormatting sqref="D67">
    <cfRule type="cellIs" dxfId="58" priority="18" operator="notEqual">
      <formula>H67+K67+N67</formula>
    </cfRule>
  </conditionalFormatting>
  <conditionalFormatting sqref="D67">
    <cfRule type="cellIs" dxfId="57" priority="17" operator="notEqual">
      <formula>SUM(D56:D66)</formula>
    </cfRule>
  </conditionalFormatting>
  <conditionalFormatting sqref="H19">
    <cfRule type="cellIs" dxfId="56" priority="16" operator="notEqual">
      <formula>SUM(H8:H18)</formula>
    </cfRule>
  </conditionalFormatting>
  <conditionalFormatting sqref="K19">
    <cfRule type="cellIs" dxfId="55" priority="15" operator="notEqual">
      <formula>SUM(K8:K18)</formula>
    </cfRule>
  </conditionalFormatting>
  <conditionalFormatting sqref="N19">
    <cfRule type="cellIs" dxfId="54" priority="14" operator="notEqual">
      <formula>SUM(N8:N18)</formula>
    </cfRule>
  </conditionalFormatting>
  <conditionalFormatting sqref="H31">
    <cfRule type="cellIs" dxfId="53" priority="13" operator="notEqual">
      <formula>SUM(H20:H30)</formula>
    </cfRule>
  </conditionalFormatting>
  <conditionalFormatting sqref="K31">
    <cfRule type="cellIs" dxfId="52" priority="12" operator="notEqual">
      <formula>SUM(K20:K30)</formula>
    </cfRule>
  </conditionalFormatting>
  <conditionalFormatting sqref="N31">
    <cfRule type="cellIs" dxfId="51" priority="11" operator="notEqual">
      <formula>SUM(N20:N30)</formula>
    </cfRule>
  </conditionalFormatting>
  <conditionalFormatting sqref="H43">
    <cfRule type="cellIs" dxfId="50" priority="10" operator="notEqual">
      <formula>SUM(H32:H42)</formula>
    </cfRule>
  </conditionalFormatting>
  <conditionalFormatting sqref="K43">
    <cfRule type="cellIs" dxfId="49" priority="9" operator="notEqual">
      <formula>SUM(K32:K42)</formula>
    </cfRule>
  </conditionalFormatting>
  <conditionalFormatting sqref="N43">
    <cfRule type="cellIs" dxfId="48" priority="8" operator="notEqual">
      <formula>SUM(N32:N42)</formula>
    </cfRule>
  </conditionalFormatting>
  <conditionalFormatting sqref="H55">
    <cfRule type="cellIs" dxfId="47" priority="7" operator="notEqual">
      <formula>SUM(H44:H54)</formula>
    </cfRule>
  </conditionalFormatting>
  <conditionalFormatting sqref="K55">
    <cfRule type="cellIs" dxfId="46" priority="6" operator="notEqual">
      <formula>SUM(K44:K54)</formula>
    </cfRule>
  </conditionalFormatting>
  <conditionalFormatting sqref="N55">
    <cfRule type="cellIs" dxfId="45" priority="5" operator="notEqual">
      <formula>SUM(N44:N54)</formula>
    </cfRule>
  </conditionalFormatting>
  <conditionalFormatting sqref="H67">
    <cfRule type="cellIs" dxfId="44" priority="4" operator="notEqual">
      <formula>SUM(H56:H66)</formula>
    </cfRule>
  </conditionalFormatting>
  <conditionalFormatting sqref="K67">
    <cfRule type="cellIs" dxfId="43" priority="3" operator="notEqual">
      <formula>SUM(K56:K66)</formula>
    </cfRule>
  </conditionalFormatting>
  <conditionalFormatting sqref="N67">
    <cfRule type="cellIs" dxfId="42" priority="2" operator="notEqual">
      <formula>SUM(N56:N66)</formula>
    </cfRule>
  </conditionalFormatting>
  <conditionalFormatting sqref="D32:D43">
    <cfRule type="cellIs" dxfId="41" priority="1" operator="notEqual">
      <formula>D20-D8</formula>
    </cfRule>
  </conditionalFormatting>
  <printOptions horizontalCentered="1"/>
  <pageMargins left="0.31496062992125984" right="0.31496062992125984" top="0.74803149606299213" bottom="0.74803149606299213" header="0.31496062992125984" footer="0.31496062992125984"/>
  <pageSetup scale="66" fitToHeight="0" orientation="landscape" r:id="rId1"/>
  <rowBreaks count="1" manualBreakCount="1">
    <brk id="43" max="15" man="1"/>
  </rowBreaks>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pageSetUpPr fitToPage="1"/>
  </sheetPr>
  <dimension ref="B4:M30"/>
  <sheetViews>
    <sheetView workbookViewId="0"/>
  </sheetViews>
  <sheetFormatPr baseColWidth="10" defaultColWidth="15.6640625" defaultRowHeight="11.25" x14ac:dyDescent="0.2"/>
  <cols>
    <col min="1" max="1" width="6.6640625" style="6" customWidth="1"/>
    <col min="2" max="2" width="35.83203125" style="8" customWidth="1"/>
    <col min="3" max="3" width="50.83203125" style="6" customWidth="1"/>
    <col min="4" max="254" width="15.6640625" style="6"/>
    <col min="255" max="255" width="6.6640625" style="6" customWidth="1"/>
    <col min="256" max="256" width="33.5" style="6" bestFit="1" customWidth="1"/>
    <col min="257" max="257" width="1.6640625" style="6" customWidth="1"/>
    <col min="258" max="258" width="60" style="6" bestFit="1" customWidth="1"/>
    <col min="259" max="510" width="15.6640625" style="6"/>
    <col min="511" max="511" width="6.6640625" style="6" customWidth="1"/>
    <col min="512" max="512" width="33.5" style="6" bestFit="1" customWidth="1"/>
    <col min="513" max="513" width="1.6640625" style="6" customWidth="1"/>
    <col min="514" max="514" width="60" style="6" bestFit="1" customWidth="1"/>
    <col min="515" max="766" width="15.6640625" style="6"/>
    <col min="767" max="767" width="6.6640625" style="6" customWidth="1"/>
    <col min="768" max="768" width="33.5" style="6" bestFit="1" customWidth="1"/>
    <col min="769" max="769" width="1.6640625" style="6" customWidth="1"/>
    <col min="770" max="770" width="60" style="6" bestFit="1" customWidth="1"/>
    <col min="771" max="1022" width="15.6640625" style="6"/>
    <col min="1023" max="1023" width="6.6640625" style="6" customWidth="1"/>
    <col min="1024" max="1024" width="33.5" style="6" bestFit="1" customWidth="1"/>
    <col min="1025" max="1025" width="1.6640625" style="6" customWidth="1"/>
    <col min="1026" max="1026" width="60" style="6" bestFit="1" customWidth="1"/>
    <col min="1027" max="1278" width="15.6640625" style="6"/>
    <col min="1279" max="1279" width="6.6640625" style="6" customWidth="1"/>
    <col min="1280" max="1280" width="33.5" style="6" bestFit="1" customWidth="1"/>
    <col min="1281" max="1281" width="1.6640625" style="6" customWidth="1"/>
    <col min="1282" max="1282" width="60" style="6" bestFit="1" customWidth="1"/>
    <col min="1283" max="1534" width="15.6640625" style="6"/>
    <col min="1535" max="1535" width="6.6640625" style="6" customWidth="1"/>
    <col min="1536" max="1536" width="33.5" style="6" bestFit="1" customWidth="1"/>
    <col min="1537" max="1537" width="1.6640625" style="6" customWidth="1"/>
    <col min="1538" max="1538" width="60" style="6" bestFit="1" customWidth="1"/>
    <col min="1539" max="1790" width="15.6640625" style="6"/>
    <col min="1791" max="1791" width="6.6640625" style="6" customWidth="1"/>
    <col min="1792" max="1792" width="33.5" style="6" bestFit="1" customWidth="1"/>
    <col min="1793" max="1793" width="1.6640625" style="6" customWidth="1"/>
    <col min="1794" max="1794" width="60" style="6" bestFit="1" customWidth="1"/>
    <col min="1795" max="2046" width="15.6640625" style="6"/>
    <col min="2047" max="2047" width="6.6640625" style="6" customWidth="1"/>
    <col min="2048" max="2048" width="33.5" style="6" bestFit="1" customWidth="1"/>
    <col min="2049" max="2049" width="1.6640625" style="6" customWidth="1"/>
    <col min="2050" max="2050" width="60" style="6" bestFit="1" customWidth="1"/>
    <col min="2051" max="2302" width="15.6640625" style="6"/>
    <col min="2303" max="2303" width="6.6640625" style="6" customWidth="1"/>
    <col min="2304" max="2304" width="33.5" style="6" bestFit="1" customWidth="1"/>
    <col min="2305" max="2305" width="1.6640625" style="6" customWidth="1"/>
    <col min="2306" max="2306" width="60" style="6" bestFit="1" customWidth="1"/>
    <col min="2307" max="2558" width="15.6640625" style="6"/>
    <col min="2559" max="2559" width="6.6640625" style="6" customWidth="1"/>
    <col min="2560" max="2560" width="33.5" style="6" bestFit="1" customWidth="1"/>
    <col min="2561" max="2561" width="1.6640625" style="6" customWidth="1"/>
    <col min="2562" max="2562" width="60" style="6" bestFit="1" customWidth="1"/>
    <col min="2563" max="2814" width="15.6640625" style="6"/>
    <col min="2815" max="2815" width="6.6640625" style="6" customWidth="1"/>
    <col min="2816" max="2816" width="33.5" style="6" bestFit="1" customWidth="1"/>
    <col min="2817" max="2817" width="1.6640625" style="6" customWidth="1"/>
    <col min="2818" max="2818" width="60" style="6" bestFit="1" customWidth="1"/>
    <col min="2819" max="3070" width="15.6640625" style="6"/>
    <col min="3071" max="3071" width="6.6640625" style="6" customWidth="1"/>
    <col min="3072" max="3072" width="33.5" style="6" bestFit="1" customWidth="1"/>
    <col min="3073" max="3073" width="1.6640625" style="6" customWidth="1"/>
    <col min="3074" max="3074" width="60" style="6" bestFit="1" customWidth="1"/>
    <col min="3075" max="3326" width="15.6640625" style="6"/>
    <col min="3327" max="3327" width="6.6640625" style="6" customWidth="1"/>
    <col min="3328" max="3328" width="33.5" style="6" bestFit="1" customWidth="1"/>
    <col min="3329" max="3329" width="1.6640625" style="6" customWidth="1"/>
    <col min="3330" max="3330" width="60" style="6" bestFit="1" customWidth="1"/>
    <col min="3331" max="3582" width="15.6640625" style="6"/>
    <col min="3583" max="3583" width="6.6640625" style="6" customWidth="1"/>
    <col min="3584" max="3584" width="33.5" style="6" bestFit="1" customWidth="1"/>
    <col min="3585" max="3585" width="1.6640625" style="6" customWidth="1"/>
    <col min="3586" max="3586" width="60" style="6" bestFit="1" customWidth="1"/>
    <col min="3587" max="3838" width="15.6640625" style="6"/>
    <col min="3839" max="3839" width="6.6640625" style="6" customWidth="1"/>
    <col min="3840" max="3840" width="33.5" style="6" bestFit="1" customWidth="1"/>
    <col min="3841" max="3841" width="1.6640625" style="6" customWidth="1"/>
    <col min="3842" max="3842" width="60" style="6" bestFit="1" customWidth="1"/>
    <col min="3843" max="4094" width="15.6640625" style="6"/>
    <col min="4095" max="4095" width="6.6640625" style="6" customWidth="1"/>
    <col min="4096" max="4096" width="33.5" style="6" bestFit="1" customWidth="1"/>
    <col min="4097" max="4097" width="1.6640625" style="6" customWidth="1"/>
    <col min="4098" max="4098" width="60" style="6" bestFit="1" customWidth="1"/>
    <col min="4099" max="4350" width="15.6640625" style="6"/>
    <col min="4351" max="4351" width="6.6640625" style="6" customWidth="1"/>
    <col min="4352" max="4352" width="33.5" style="6" bestFit="1" customWidth="1"/>
    <col min="4353" max="4353" width="1.6640625" style="6" customWidth="1"/>
    <col min="4354" max="4354" width="60" style="6" bestFit="1" customWidth="1"/>
    <col min="4355" max="4606" width="15.6640625" style="6"/>
    <col min="4607" max="4607" width="6.6640625" style="6" customWidth="1"/>
    <col min="4608" max="4608" width="33.5" style="6" bestFit="1" customWidth="1"/>
    <col min="4609" max="4609" width="1.6640625" style="6" customWidth="1"/>
    <col min="4610" max="4610" width="60" style="6" bestFit="1" customWidth="1"/>
    <col min="4611" max="4862" width="15.6640625" style="6"/>
    <col min="4863" max="4863" width="6.6640625" style="6" customWidth="1"/>
    <col min="4864" max="4864" width="33.5" style="6" bestFit="1" customWidth="1"/>
    <col min="4865" max="4865" width="1.6640625" style="6" customWidth="1"/>
    <col min="4866" max="4866" width="60" style="6" bestFit="1" customWidth="1"/>
    <col min="4867" max="5118" width="15.6640625" style="6"/>
    <col min="5119" max="5119" width="6.6640625" style="6" customWidth="1"/>
    <col min="5120" max="5120" width="33.5" style="6" bestFit="1" customWidth="1"/>
    <col min="5121" max="5121" width="1.6640625" style="6" customWidth="1"/>
    <col min="5122" max="5122" width="60" style="6" bestFit="1" customWidth="1"/>
    <col min="5123" max="5374" width="15.6640625" style="6"/>
    <col min="5375" max="5375" width="6.6640625" style="6" customWidth="1"/>
    <col min="5376" max="5376" width="33.5" style="6" bestFit="1" customWidth="1"/>
    <col min="5377" max="5377" width="1.6640625" style="6" customWidth="1"/>
    <col min="5378" max="5378" width="60" style="6" bestFit="1" customWidth="1"/>
    <col min="5379" max="5630" width="15.6640625" style="6"/>
    <col min="5631" max="5631" width="6.6640625" style="6" customWidth="1"/>
    <col min="5632" max="5632" width="33.5" style="6" bestFit="1" customWidth="1"/>
    <col min="5633" max="5633" width="1.6640625" style="6" customWidth="1"/>
    <col min="5634" max="5634" width="60" style="6" bestFit="1" customWidth="1"/>
    <col min="5635" max="5886" width="15.6640625" style="6"/>
    <col min="5887" max="5887" width="6.6640625" style="6" customWidth="1"/>
    <col min="5888" max="5888" width="33.5" style="6" bestFit="1" customWidth="1"/>
    <col min="5889" max="5889" width="1.6640625" style="6" customWidth="1"/>
    <col min="5890" max="5890" width="60" style="6" bestFit="1" customWidth="1"/>
    <col min="5891" max="6142" width="15.6640625" style="6"/>
    <col min="6143" max="6143" width="6.6640625" style="6" customWidth="1"/>
    <col min="6144" max="6144" width="33.5" style="6" bestFit="1" customWidth="1"/>
    <col min="6145" max="6145" width="1.6640625" style="6" customWidth="1"/>
    <col min="6146" max="6146" width="60" style="6" bestFit="1" customWidth="1"/>
    <col min="6147" max="6398" width="15.6640625" style="6"/>
    <col min="6399" max="6399" width="6.6640625" style="6" customWidth="1"/>
    <col min="6400" max="6400" width="33.5" style="6" bestFit="1" customWidth="1"/>
    <col min="6401" max="6401" width="1.6640625" style="6" customWidth="1"/>
    <col min="6402" max="6402" width="60" style="6" bestFit="1" customWidth="1"/>
    <col min="6403" max="6654" width="15.6640625" style="6"/>
    <col min="6655" max="6655" width="6.6640625" style="6" customWidth="1"/>
    <col min="6656" max="6656" width="33.5" style="6" bestFit="1" customWidth="1"/>
    <col min="6657" max="6657" width="1.6640625" style="6" customWidth="1"/>
    <col min="6658" max="6658" width="60" style="6" bestFit="1" customWidth="1"/>
    <col min="6659" max="6910" width="15.6640625" style="6"/>
    <col min="6911" max="6911" width="6.6640625" style="6" customWidth="1"/>
    <col min="6912" max="6912" width="33.5" style="6" bestFit="1" customWidth="1"/>
    <col min="6913" max="6913" width="1.6640625" style="6" customWidth="1"/>
    <col min="6914" max="6914" width="60" style="6" bestFit="1" customWidth="1"/>
    <col min="6915" max="7166" width="15.6640625" style="6"/>
    <col min="7167" max="7167" width="6.6640625" style="6" customWidth="1"/>
    <col min="7168" max="7168" width="33.5" style="6" bestFit="1" customWidth="1"/>
    <col min="7169" max="7169" width="1.6640625" style="6" customWidth="1"/>
    <col min="7170" max="7170" width="60" style="6" bestFit="1" customWidth="1"/>
    <col min="7171" max="7422" width="15.6640625" style="6"/>
    <col min="7423" max="7423" width="6.6640625" style="6" customWidth="1"/>
    <col min="7424" max="7424" width="33.5" style="6" bestFit="1" customWidth="1"/>
    <col min="7425" max="7425" width="1.6640625" style="6" customWidth="1"/>
    <col min="7426" max="7426" width="60" style="6" bestFit="1" customWidth="1"/>
    <col min="7427" max="7678" width="15.6640625" style="6"/>
    <col min="7679" max="7679" width="6.6640625" style="6" customWidth="1"/>
    <col min="7680" max="7680" width="33.5" style="6" bestFit="1" customWidth="1"/>
    <col min="7681" max="7681" width="1.6640625" style="6" customWidth="1"/>
    <col min="7682" max="7682" width="60" style="6" bestFit="1" customWidth="1"/>
    <col min="7683" max="7934" width="15.6640625" style="6"/>
    <col min="7935" max="7935" width="6.6640625" style="6" customWidth="1"/>
    <col min="7936" max="7936" width="33.5" style="6" bestFit="1" customWidth="1"/>
    <col min="7937" max="7937" width="1.6640625" style="6" customWidth="1"/>
    <col min="7938" max="7938" width="60" style="6" bestFit="1" customWidth="1"/>
    <col min="7939" max="8190" width="15.6640625" style="6"/>
    <col min="8191" max="8191" width="6.6640625" style="6" customWidth="1"/>
    <col min="8192" max="8192" width="33.5" style="6" bestFit="1" customWidth="1"/>
    <col min="8193" max="8193" width="1.6640625" style="6" customWidth="1"/>
    <col min="8194" max="8194" width="60" style="6" bestFit="1" customWidth="1"/>
    <col min="8195" max="8446" width="15.6640625" style="6"/>
    <col min="8447" max="8447" width="6.6640625" style="6" customWidth="1"/>
    <col min="8448" max="8448" width="33.5" style="6" bestFit="1" customWidth="1"/>
    <col min="8449" max="8449" width="1.6640625" style="6" customWidth="1"/>
    <col min="8450" max="8450" width="60" style="6" bestFit="1" customWidth="1"/>
    <col min="8451" max="8702" width="15.6640625" style="6"/>
    <col min="8703" max="8703" width="6.6640625" style="6" customWidth="1"/>
    <col min="8704" max="8704" width="33.5" style="6" bestFit="1" customWidth="1"/>
    <col min="8705" max="8705" width="1.6640625" style="6" customWidth="1"/>
    <col min="8706" max="8706" width="60" style="6" bestFit="1" customWidth="1"/>
    <col min="8707" max="8958" width="15.6640625" style="6"/>
    <col min="8959" max="8959" width="6.6640625" style="6" customWidth="1"/>
    <col min="8960" max="8960" width="33.5" style="6" bestFit="1" customWidth="1"/>
    <col min="8961" max="8961" width="1.6640625" style="6" customWidth="1"/>
    <col min="8962" max="8962" width="60" style="6" bestFit="1" customWidth="1"/>
    <col min="8963" max="9214" width="15.6640625" style="6"/>
    <col min="9215" max="9215" width="6.6640625" style="6" customWidth="1"/>
    <col min="9216" max="9216" width="33.5" style="6" bestFit="1" customWidth="1"/>
    <col min="9217" max="9217" width="1.6640625" style="6" customWidth="1"/>
    <col min="9218" max="9218" width="60" style="6" bestFit="1" customWidth="1"/>
    <col min="9219" max="9470" width="15.6640625" style="6"/>
    <col min="9471" max="9471" width="6.6640625" style="6" customWidth="1"/>
    <col min="9472" max="9472" width="33.5" style="6" bestFit="1" customWidth="1"/>
    <col min="9473" max="9473" width="1.6640625" style="6" customWidth="1"/>
    <col min="9474" max="9474" width="60" style="6" bestFit="1" customWidth="1"/>
    <col min="9475" max="9726" width="15.6640625" style="6"/>
    <col min="9727" max="9727" width="6.6640625" style="6" customWidth="1"/>
    <col min="9728" max="9728" width="33.5" style="6" bestFit="1" customWidth="1"/>
    <col min="9729" max="9729" width="1.6640625" style="6" customWidth="1"/>
    <col min="9730" max="9730" width="60" style="6" bestFit="1" customWidth="1"/>
    <col min="9731" max="9982" width="15.6640625" style="6"/>
    <col min="9983" max="9983" width="6.6640625" style="6" customWidth="1"/>
    <col min="9984" max="9984" width="33.5" style="6" bestFit="1" customWidth="1"/>
    <col min="9985" max="9985" width="1.6640625" style="6" customWidth="1"/>
    <col min="9986" max="9986" width="60" style="6" bestFit="1" customWidth="1"/>
    <col min="9987" max="10238" width="15.6640625" style="6"/>
    <col min="10239" max="10239" width="6.6640625" style="6" customWidth="1"/>
    <col min="10240" max="10240" width="33.5" style="6" bestFit="1" customWidth="1"/>
    <col min="10241" max="10241" width="1.6640625" style="6" customWidth="1"/>
    <col min="10242" max="10242" width="60" style="6" bestFit="1" customWidth="1"/>
    <col min="10243" max="10494" width="15.6640625" style="6"/>
    <col min="10495" max="10495" width="6.6640625" style="6" customWidth="1"/>
    <col min="10496" max="10496" width="33.5" style="6" bestFit="1" customWidth="1"/>
    <col min="10497" max="10497" width="1.6640625" style="6" customWidth="1"/>
    <col min="10498" max="10498" width="60" style="6" bestFit="1" customWidth="1"/>
    <col min="10499" max="10750" width="15.6640625" style="6"/>
    <col min="10751" max="10751" width="6.6640625" style="6" customWidth="1"/>
    <col min="10752" max="10752" width="33.5" style="6" bestFit="1" customWidth="1"/>
    <col min="10753" max="10753" width="1.6640625" style="6" customWidth="1"/>
    <col min="10754" max="10754" width="60" style="6" bestFit="1" customWidth="1"/>
    <col min="10755" max="11006" width="15.6640625" style="6"/>
    <col min="11007" max="11007" width="6.6640625" style="6" customWidth="1"/>
    <col min="11008" max="11008" width="33.5" style="6" bestFit="1" customWidth="1"/>
    <col min="11009" max="11009" width="1.6640625" style="6" customWidth="1"/>
    <col min="11010" max="11010" width="60" style="6" bestFit="1" customWidth="1"/>
    <col min="11011" max="11262" width="15.6640625" style="6"/>
    <col min="11263" max="11263" width="6.6640625" style="6" customWidth="1"/>
    <col min="11264" max="11264" width="33.5" style="6" bestFit="1" customWidth="1"/>
    <col min="11265" max="11265" width="1.6640625" style="6" customWidth="1"/>
    <col min="11266" max="11266" width="60" style="6" bestFit="1" customWidth="1"/>
    <col min="11267" max="11518" width="15.6640625" style="6"/>
    <col min="11519" max="11519" width="6.6640625" style="6" customWidth="1"/>
    <col min="11520" max="11520" width="33.5" style="6" bestFit="1" customWidth="1"/>
    <col min="11521" max="11521" width="1.6640625" style="6" customWidth="1"/>
    <col min="11522" max="11522" width="60" style="6" bestFit="1" customWidth="1"/>
    <col min="11523" max="11774" width="15.6640625" style="6"/>
    <col min="11775" max="11775" width="6.6640625" style="6" customWidth="1"/>
    <col min="11776" max="11776" width="33.5" style="6" bestFit="1" customWidth="1"/>
    <col min="11777" max="11777" width="1.6640625" style="6" customWidth="1"/>
    <col min="11778" max="11778" width="60" style="6" bestFit="1" customWidth="1"/>
    <col min="11779" max="12030" width="15.6640625" style="6"/>
    <col min="12031" max="12031" width="6.6640625" style="6" customWidth="1"/>
    <col min="12032" max="12032" width="33.5" style="6" bestFit="1" customWidth="1"/>
    <col min="12033" max="12033" width="1.6640625" style="6" customWidth="1"/>
    <col min="12034" max="12034" width="60" style="6" bestFit="1" customWidth="1"/>
    <col min="12035" max="12286" width="15.6640625" style="6"/>
    <col min="12287" max="12287" width="6.6640625" style="6" customWidth="1"/>
    <col min="12288" max="12288" width="33.5" style="6" bestFit="1" customWidth="1"/>
    <col min="12289" max="12289" width="1.6640625" style="6" customWidth="1"/>
    <col min="12290" max="12290" width="60" style="6" bestFit="1" customWidth="1"/>
    <col min="12291" max="12542" width="15.6640625" style="6"/>
    <col min="12543" max="12543" width="6.6640625" style="6" customWidth="1"/>
    <col min="12544" max="12544" width="33.5" style="6" bestFit="1" customWidth="1"/>
    <col min="12545" max="12545" width="1.6640625" style="6" customWidth="1"/>
    <col min="12546" max="12546" width="60" style="6" bestFit="1" customWidth="1"/>
    <col min="12547" max="12798" width="15.6640625" style="6"/>
    <col min="12799" max="12799" width="6.6640625" style="6" customWidth="1"/>
    <col min="12800" max="12800" width="33.5" style="6" bestFit="1" customWidth="1"/>
    <col min="12801" max="12801" width="1.6640625" style="6" customWidth="1"/>
    <col min="12802" max="12802" width="60" style="6" bestFit="1" customWidth="1"/>
    <col min="12803" max="13054" width="15.6640625" style="6"/>
    <col min="13055" max="13055" width="6.6640625" style="6" customWidth="1"/>
    <col min="13056" max="13056" width="33.5" style="6" bestFit="1" customWidth="1"/>
    <col min="13057" max="13057" width="1.6640625" style="6" customWidth="1"/>
    <col min="13058" max="13058" width="60" style="6" bestFit="1" customWidth="1"/>
    <col min="13059" max="13310" width="15.6640625" style="6"/>
    <col min="13311" max="13311" width="6.6640625" style="6" customWidth="1"/>
    <col min="13312" max="13312" width="33.5" style="6" bestFit="1" customWidth="1"/>
    <col min="13313" max="13313" width="1.6640625" style="6" customWidth="1"/>
    <col min="13314" max="13314" width="60" style="6" bestFit="1" customWidth="1"/>
    <col min="13315" max="13566" width="15.6640625" style="6"/>
    <col min="13567" max="13567" width="6.6640625" style="6" customWidth="1"/>
    <col min="13568" max="13568" width="33.5" style="6" bestFit="1" customWidth="1"/>
    <col min="13569" max="13569" width="1.6640625" style="6" customWidth="1"/>
    <col min="13570" max="13570" width="60" style="6" bestFit="1" customWidth="1"/>
    <col min="13571" max="13822" width="15.6640625" style="6"/>
    <col min="13823" max="13823" width="6.6640625" style="6" customWidth="1"/>
    <col min="13824" max="13824" width="33.5" style="6" bestFit="1" customWidth="1"/>
    <col min="13825" max="13825" width="1.6640625" style="6" customWidth="1"/>
    <col min="13826" max="13826" width="60" style="6" bestFit="1" customWidth="1"/>
    <col min="13827" max="14078" width="15.6640625" style="6"/>
    <col min="14079" max="14079" width="6.6640625" style="6" customWidth="1"/>
    <col min="14080" max="14080" width="33.5" style="6" bestFit="1" customWidth="1"/>
    <col min="14081" max="14081" width="1.6640625" style="6" customWidth="1"/>
    <col min="14082" max="14082" width="60" style="6" bestFit="1" customWidth="1"/>
    <col min="14083" max="14334" width="15.6640625" style="6"/>
    <col min="14335" max="14335" width="6.6640625" style="6" customWidth="1"/>
    <col min="14336" max="14336" width="33.5" style="6" bestFit="1" customWidth="1"/>
    <col min="14337" max="14337" width="1.6640625" style="6" customWidth="1"/>
    <col min="14338" max="14338" width="60" style="6" bestFit="1" customWidth="1"/>
    <col min="14339" max="14590" width="15.6640625" style="6"/>
    <col min="14591" max="14591" width="6.6640625" style="6" customWidth="1"/>
    <col min="14592" max="14592" width="33.5" style="6" bestFit="1" customWidth="1"/>
    <col min="14593" max="14593" width="1.6640625" style="6" customWidth="1"/>
    <col min="14594" max="14594" width="60" style="6" bestFit="1" customWidth="1"/>
    <col min="14595" max="14846" width="15.6640625" style="6"/>
    <col min="14847" max="14847" width="6.6640625" style="6" customWidth="1"/>
    <col min="14848" max="14848" width="33.5" style="6" bestFit="1" customWidth="1"/>
    <col min="14849" max="14849" width="1.6640625" style="6" customWidth="1"/>
    <col min="14850" max="14850" width="60" style="6" bestFit="1" customWidth="1"/>
    <col min="14851" max="15102" width="15.6640625" style="6"/>
    <col min="15103" max="15103" width="6.6640625" style="6" customWidth="1"/>
    <col min="15104" max="15104" width="33.5" style="6" bestFit="1" customWidth="1"/>
    <col min="15105" max="15105" width="1.6640625" style="6" customWidth="1"/>
    <col min="15106" max="15106" width="60" style="6" bestFit="1" customWidth="1"/>
    <col min="15107" max="15358" width="15.6640625" style="6"/>
    <col min="15359" max="15359" width="6.6640625" style="6" customWidth="1"/>
    <col min="15360" max="15360" width="33.5" style="6" bestFit="1" customWidth="1"/>
    <col min="15361" max="15361" width="1.6640625" style="6" customWidth="1"/>
    <col min="15362" max="15362" width="60" style="6" bestFit="1" customWidth="1"/>
    <col min="15363" max="15614" width="15.6640625" style="6"/>
    <col min="15615" max="15615" width="6.6640625" style="6" customWidth="1"/>
    <col min="15616" max="15616" width="33.5" style="6" bestFit="1" customWidth="1"/>
    <col min="15617" max="15617" width="1.6640625" style="6" customWidth="1"/>
    <col min="15618" max="15618" width="60" style="6" bestFit="1" customWidth="1"/>
    <col min="15619" max="15870" width="15.6640625" style="6"/>
    <col min="15871" max="15871" width="6.6640625" style="6" customWidth="1"/>
    <col min="15872" max="15872" width="33.5" style="6" bestFit="1" customWidth="1"/>
    <col min="15873" max="15873" width="1.6640625" style="6" customWidth="1"/>
    <col min="15874" max="15874" width="60" style="6" bestFit="1" customWidth="1"/>
    <col min="15875" max="16126" width="15.6640625" style="6"/>
    <col min="16127" max="16127" width="6.6640625" style="6" customWidth="1"/>
    <col min="16128" max="16128" width="33.5" style="6" bestFit="1" customWidth="1"/>
    <col min="16129" max="16129" width="1.6640625" style="6" customWidth="1"/>
    <col min="16130" max="16130" width="60" style="6" bestFit="1" customWidth="1"/>
    <col min="16131" max="16384" width="15.6640625" style="6"/>
  </cols>
  <sheetData>
    <row r="4" spans="2:8" s="4" customFormat="1" ht="27.6" customHeight="1" x14ac:dyDescent="0.2">
      <c r="B4" s="89"/>
      <c r="C4" s="99" t="s">
        <v>104</v>
      </c>
      <c r="D4" s="99"/>
      <c r="E4" s="99"/>
      <c r="F4" s="99"/>
      <c r="G4" s="99"/>
      <c r="H4" s="99"/>
    </row>
    <row r="5" spans="2:8" s="5" customFormat="1" ht="15" x14ac:dyDescent="0.2">
      <c r="B5" s="90"/>
      <c r="C5" s="99"/>
      <c r="D5" s="99"/>
      <c r="E5" s="99"/>
      <c r="F5" s="99"/>
      <c r="G5" s="99"/>
      <c r="H5" s="99"/>
    </row>
    <row r="6" spans="2:8" ht="15" x14ac:dyDescent="0.2">
      <c r="D6" s="15"/>
      <c r="E6" s="91"/>
      <c r="F6" s="92"/>
      <c r="G6" s="92"/>
      <c r="H6" s="92"/>
    </row>
    <row r="7" spans="2:8" x14ac:dyDescent="0.2">
      <c r="B7" s="93"/>
      <c r="C7" s="7"/>
    </row>
    <row r="8" spans="2:8" s="14" customFormat="1" ht="20.45" customHeight="1" thickBot="1" x14ac:dyDescent="0.25">
      <c r="B8" s="94" t="s">
        <v>105</v>
      </c>
      <c r="C8" s="101" t="s">
        <v>106</v>
      </c>
      <c r="D8" s="102"/>
      <c r="E8" s="102"/>
      <c r="F8" s="102"/>
      <c r="G8" s="102"/>
      <c r="H8" s="102"/>
    </row>
    <row r="9" spans="2:8" s="14" customFormat="1" ht="7.15" customHeight="1" thickTop="1" x14ac:dyDescent="0.2">
      <c r="B9" s="95"/>
      <c r="C9" s="29"/>
      <c r="D9" s="18"/>
      <c r="E9" s="18"/>
      <c r="F9" s="30"/>
      <c r="G9" s="30"/>
      <c r="H9" s="30"/>
    </row>
    <row r="10" spans="2:8" s="14" customFormat="1" ht="46.15" customHeight="1" x14ac:dyDescent="0.2">
      <c r="B10" s="96" t="s">
        <v>107</v>
      </c>
      <c r="C10" s="127" t="s">
        <v>121</v>
      </c>
      <c r="D10" s="128"/>
      <c r="E10" s="128"/>
      <c r="F10" s="128"/>
      <c r="G10" s="128"/>
      <c r="H10" s="128"/>
    </row>
    <row r="11" spans="2:8" s="14" customFormat="1" ht="46.15" customHeight="1" x14ac:dyDescent="0.2">
      <c r="B11" s="97" t="s">
        <v>108</v>
      </c>
      <c r="C11" s="125" t="s">
        <v>122</v>
      </c>
      <c r="D11" s="126"/>
      <c r="E11" s="126"/>
      <c r="F11" s="126"/>
      <c r="G11" s="126"/>
      <c r="H11" s="126"/>
    </row>
    <row r="12" spans="2:8" s="14" customFormat="1" ht="46.15" customHeight="1" x14ac:dyDescent="0.2">
      <c r="B12" s="97" t="s">
        <v>109</v>
      </c>
      <c r="C12" s="125" t="s">
        <v>110</v>
      </c>
      <c r="D12" s="126"/>
      <c r="E12" s="126"/>
      <c r="F12" s="126"/>
      <c r="G12" s="126"/>
      <c r="H12" s="126"/>
    </row>
    <row r="13" spans="2:8" s="14" customFormat="1" ht="46.15" customHeight="1" x14ac:dyDescent="0.2">
      <c r="B13" s="97" t="s">
        <v>111</v>
      </c>
      <c r="C13" s="125" t="s">
        <v>123</v>
      </c>
      <c r="D13" s="126"/>
      <c r="E13" s="126"/>
      <c r="F13" s="126"/>
      <c r="G13" s="126"/>
      <c r="H13" s="126"/>
    </row>
    <row r="14" spans="2:8" s="14" customFormat="1" ht="46.15" customHeight="1" x14ac:dyDescent="0.2">
      <c r="B14" s="97" t="s">
        <v>112</v>
      </c>
      <c r="C14" s="125" t="s">
        <v>124</v>
      </c>
      <c r="D14" s="126"/>
      <c r="E14" s="126"/>
      <c r="F14" s="126"/>
      <c r="G14" s="126"/>
      <c r="H14" s="126"/>
    </row>
    <row r="15" spans="2:8" s="14" customFormat="1" ht="46.15" customHeight="1" x14ac:dyDescent="0.2">
      <c r="B15" s="97" t="s">
        <v>113</v>
      </c>
      <c r="C15" s="125" t="s">
        <v>114</v>
      </c>
      <c r="D15" s="126"/>
      <c r="E15" s="126"/>
      <c r="F15" s="126"/>
      <c r="G15" s="126"/>
      <c r="H15" s="126"/>
    </row>
    <row r="16" spans="2:8" s="14" customFormat="1" ht="46.15" customHeight="1" x14ac:dyDescent="0.2">
      <c r="B16" s="97" t="s">
        <v>115</v>
      </c>
      <c r="C16" s="125" t="s">
        <v>114</v>
      </c>
      <c r="D16" s="126"/>
      <c r="E16" s="126"/>
      <c r="F16" s="126"/>
      <c r="G16" s="126"/>
      <c r="H16" s="126"/>
    </row>
    <row r="17" spans="2:13" s="14" customFormat="1" ht="46.15" customHeight="1" x14ac:dyDescent="0.2">
      <c r="B17" s="97" t="s">
        <v>116</v>
      </c>
      <c r="C17" s="125" t="s">
        <v>117</v>
      </c>
      <c r="D17" s="126"/>
      <c r="E17" s="126"/>
      <c r="F17" s="126"/>
      <c r="G17" s="126"/>
      <c r="H17" s="126"/>
    </row>
    <row r="18" spans="2:13" s="14" customFormat="1" ht="46.15" customHeight="1" x14ac:dyDescent="0.2">
      <c r="B18" s="97" t="s">
        <v>118</v>
      </c>
      <c r="C18" s="125" t="s">
        <v>119</v>
      </c>
      <c r="D18" s="126"/>
      <c r="E18" s="126"/>
      <c r="F18" s="126"/>
      <c r="G18" s="126"/>
      <c r="H18" s="126"/>
    </row>
    <row r="19" spans="2:13" s="14" customFormat="1" ht="46.15" customHeight="1" x14ac:dyDescent="0.2">
      <c r="B19" s="97" t="s">
        <v>120</v>
      </c>
      <c r="C19" s="125" t="s">
        <v>125</v>
      </c>
      <c r="D19" s="126"/>
      <c r="E19" s="126"/>
      <c r="F19" s="126"/>
      <c r="G19" s="126"/>
      <c r="H19" s="126"/>
    </row>
    <row r="20" spans="2:13" ht="15" customHeight="1" x14ac:dyDescent="0.2">
      <c r="C20" s="8"/>
      <c r="D20" s="8"/>
      <c r="E20" s="8"/>
      <c r="F20" s="8"/>
      <c r="G20" s="8"/>
    </row>
    <row r="27" spans="2:13" x14ac:dyDescent="0.2">
      <c r="F27" s="9"/>
      <c r="G27" s="9"/>
    </row>
    <row r="28" spans="2:13" x14ac:dyDescent="0.2">
      <c r="C28" s="10"/>
      <c r="D28" s="10"/>
      <c r="E28" s="10"/>
      <c r="F28" s="10"/>
      <c r="G28" s="9"/>
    </row>
    <row r="29" spans="2:13" x14ac:dyDescent="0.2">
      <c r="C29" s="10"/>
      <c r="D29" s="10"/>
      <c r="E29" s="10"/>
      <c r="F29" s="10"/>
      <c r="G29" s="9"/>
    </row>
    <row r="30" spans="2:13" x14ac:dyDescent="0.2">
      <c r="C30" s="11"/>
      <c r="D30" s="11"/>
      <c r="E30" s="11"/>
      <c r="F30" s="11"/>
      <c r="G30" s="11"/>
      <c r="H30" s="11"/>
      <c r="I30" s="11"/>
      <c r="J30" s="11"/>
      <c r="K30" s="11"/>
      <c r="L30" s="11"/>
      <c r="M30" s="11"/>
    </row>
  </sheetData>
  <mergeCells count="12">
    <mergeCell ref="C19:H19"/>
    <mergeCell ref="C4:H5"/>
    <mergeCell ref="C8:H8"/>
    <mergeCell ref="C10:H10"/>
    <mergeCell ref="C11:H11"/>
    <mergeCell ref="C12:H12"/>
    <mergeCell ref="C13:H13"/>
    <mergeCell ref="C14:H14"/>
    <mergeCell ref="C15:H15"/>
    <mergeCell ref="C16:H16"/>
    <mergeCell ref="C17:H17"/>
    <mergeCell ref="C18:H18"/>
  </mergeCells>
  <printOptions horizontalCentered="1"/>
  <pageMargins left="0.31496062992125984" right="0.31496062992125984" top="0.74803149606299213" bottom="0.74803149606299213" header="0.31496062992125984" footer="0.31496062992125984"/>
  <pageSetup scale="72" orientation="portrait"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theme="7"/>
    <pageSetUpPr fitToPage="1"/>
  </sheetPr>
  <dimension ref="A1:P95"/>
  <sheetViews>
    <sheetView zoomScaleNormal="100" workbookViewId="0">
      <pane xSplit="2" ySplit="7" topLeftCell="C8" activePane="bottomRight" state="frozen"/>
      <selection pane="topRight" activeCell="C1" sqref="C1"/>
      <selection pane="bottomLeft" activeCell="A9" sqref="A9"/>
      <selection pane="bottomRight" activeCell="C8" sqref="C8"/>
    </sheetView>
  </sheetViews>
  <sheetFormatPr baseColWidth="10" defaultColWidth="10.5" defaultRowHeight="15" customHeight="1" x14ac:dyDescent="0.2"/>
  <cols>
    <col min="1" max="1" width="5" style="3" customWidth="1"/>
    <col min="2" max="2" width="14.6640625" style="1" customWidth="1"/>
    <col min="3" max="3" width="15.6640625" style="80" customWidth="1"/>
    <col min="4" max="4" width="16.5" style="36" customWidth="1"/>
    <col min="5" max="5" width="12.33203125" style="49" customWidth="1"/>
    <col min="6" max="6" width="16.5" style="36" customWidth="1"/>
    <col min="7" max="7" width="16.5" style="62" customWidth="1"/>
    <col min="8" max="9" width="16.5" style="36" customWidth="1"/>
    <col min="10" max="10" width="16.5" style="62" customWidth="1"/>
    <col min="11" max="12" width="16.5" style="36" customWidth="1"/>
    <col min="13" max="13" width="16.5" style="62" customWidth="1"/>
    <col min="14" max="15" width="16.5" style="36" customWidth="1"/>
    <col min="16" max="16" width="16.5" style="62" customWidth="1"/>
    <col min="17" max="28" width="16.5" style="1" customWidth="1"/>
    <col min="29" max="16384" width="10.5" style="1"/>
  </cols>
  <sheetData>
    <row r="1" spans="1:16" ht="15" customHeight="1" x14ac:dyDescent="0.2">
      <c r="B1" s="42"/>
    </row>
    <row r="2" spans="1:16" ht="24.6" customHeight="1" x14ac:dyDescent="0.2">
      <c r="A2" s="116" t="s">
        <v>78</v>
      </c>
      <c r="B2" s="116"/>
      <c r="C2" s="116"/>
      <c r="D2" s="116"/>
      <c r="E2" s="116"/>
      <c r="F2" s="116"/>
      <c r="G2" s="116"/>
      <c r="H2" s="116"/>
      <c r="I2" s="116"/>
      <c r="J2" s="116"/>
      <c r="K2" s="116"/>
      <c r="L2" s="116"/>
      <c r="M2" s="116"/>
      <c r="N2" s="116"/>
      <c r="O2" s="116"/>
      <c r="P2" s="116"/>
    </row>
    <row r="3" spans="1:16" s="21" customFormat="1" ht="15" customHeight="1" x14ac:dyDescent="0.2">
      <c r="A3" s="117" t="str">
        <f>+Notas!C6</f>
        <v>FEBRERO 2024 Y FEBRERO 2025</v>
      </c>
      <c r="B3" s="117"/>
      <c r="C3" s="117"/>
      <c r="D3" s="117"/>
      <c r="E3" s="117"/>
      <c r="F3" s="117"/>
      <c r="G3" s="117"/>
      <c r="H3" s="117"/>
      <c r="I3" s="117"/>
      <c r="J3" s="117"/>
      <c r="K3" s="117"/>
      <c r="L3" s="117"/>
      <c r="M3" s="117"/>
      <c r="N3" s="117"/>
      <c r="O3" s="117"/>
      <c r="P3" s="117"/>
    </row>
    <row r="4" spans="1:16" ht="15" customHeight="1" x14ac:dyDescent="0.2">
      <c r="A4" s="34"/>
      <c r="B4" s="34"/>
      <c r="C4" s="40"/>
      <c r="D4" s="57"/>
      <c r="E4" s="50"/>
      <c r="F4" s="57"/>
      <c r="G4" s="63"/>
      <c r="H4" s="57"/>
      <c r="I4" s="57"/>
      <c r="J4" s="63"/>
      <c r="K4" s="57"/>
      <c r="L4" s="57"/>
      <c r="M4" s="63"/>
      <c r="N4" s="57"/>
      <c r="O4" s="57"/>
      <c r="P4" s="63"/>
    </row>
    <row r="5" spans="1:16" ht="15" customHeight="1" x14ac:dyDescent="0.2">
      <c r="A5" s="20"/>
      <c r="B5" s="20"/>
      <c r="C5" s="20"/>
      <c r="D5" s="58"/>
      <c r="E5" s="51"/>
      <c r="F5" s="58"/>
      <c r="G5" s="64"/>
      <c r="H5" s="58"/>
      <c r="I5" s="58"/>
      <c r="J5" s="64"/>
      <c r="K5" s="58"/>
      <c r="L5" s="58"/>
      <c r="M5" s="64"/>
      <c r="N5" s="58"/>
      <c r="O5" s="58"/>
      <c r="P5" s="64"/>
    </row>
    <row r="6" spans="1:16" ht="21.6" customHeight="1" x14ac:dyDescent="0.2">
      <c r="A6" s="118" t="s">
        <v>5</v>
      </c>
      <c r="B6" s="118" t="s">
        <v>35</v>
      </c>
      <c r="C6" s="120" t="s">
        <v>36</v>
      </c>
      <c r="D6" s="122" t="s">
        <v>37</v>
      </c>
      <c r="E6" s="122"/>
      <c r="F6" s="122"/>
      <c r="G6" s="122"/>
      <c r="H6" s="123" t="s">
        <v>42</v>
      </c>
      <c r="I6" s="122"/>
      <c r="J6" s="124"/>
      <c r="K6" s="122" t="s">
        <v>43</v>
      </c>
      <c r="L6" s="122"/>
      <c r="M6" s="122"/>
      <c r="N6" s="123" t="s">
        <v>44</v>
      </c>
      <c r="O6" s="122"/>
      <c r="P6" s="124"/>
    </row>
    <row r="7" spans="1:16" s="2" customFormat="1" ht="42" x14ac:dyDescent="0.2">
      <c r="A7" s="119"/>
      <c r="B7" s="119"/>
      <c r="C7" s="121"/>
      <c r="D7" s="71" t="s">
        <v>38</v>
      </c>
      <c r="E7" s="52" t="s">
        <v>39</v>
      </c>
      <c r="F7" s="59" t="s">
        <v>40</v>
      </c>
      <c r="G7" s="65" t="s">
        <v>41</v>
      </c>
      <c r="H7" s="72" t="s">
        <v>38</v>
      </c>
      <c r="I7" s="59" t="s">
        <v>40</v>
      </c>
      <c r="J7" s="73" t="s">
        <v>41</v>
      </c>
      <c r="K7" s="71" t="s">
        <v>38</v>
      </c>
      <c r="L7" s="59" t="s">
        <v>40</v>
      </c>
      <c r="M7" s="65" t="s">
        <v>41</v>
      </c>
      <c r="N7" s="72" t="s">
        <v>38</v>
      </c>
      <c r="O7" s="59" t="s">
        <v>40</v>
      </c>
      <c r="P7" s="73" t="s">
        <v>41</v>
      </c>
    </row>
    <row r="8" spans="1:16" ht="15" customHeight="1" x14ac:dyDescent="0.2">
      <c r="A8" s="110">
        <v>1</v>
      </c>
      <c r="B8" s="113" t="s">
        <v>45</v>
      </c>
      <c r="C8" s="84" t="s">
        <v>46</v>
      </c>
      <c r="D8" s="44">
        <f>+XV!D8+I!D8+II!D8+III!D8+IV!D8+V!D8+VI!D8+VII!D8+XVI!D8+VIII!D8+IX!D8+XIV!D8+X!D8+XI!D8+XII!D8+RM!D8+SI!D8</f>
        <v>216</v>
      </c>
      <c r="E8" s="53"/>
      <c r="F8" s="44"/>
      <c r="G8" s="66"/>
      <c r="H8" s="43">
        <f>+XV!H8+I!H8+II!H8+III!H8+IV!H8+V!H8+VI!H8+VII!H8+XVI!H8+VIII!H8+IX!H8+XIV!H8+X!H8+XI!H8+XII!H8+RM!H8+SI!H8</f>
        <v>101</v>
      </c>
      <c r="I8" s="44"/>
      <c r="J8" s="74"/>
      <c r="K8" s="44">
        <f>+XV!K8+I!K8+II!K8+III!K8+IV!K8+V!K8+VI!K8+VII!K8+XVI!K8+VIII!K8+IX!K8+XIV!K8+X!K8+XI!K8+XII!K8+RM!K8+SI!K8</f>
        <v>115</v>
      </c>
      <c r="L8" s="44"/>
      <c r="M8" s="66"/>
      <c r="N8" s="44">
        <f>+XV!N8+I!N8+II!N8+III!N8+IV!N8+V!N8+VI!N8+VII!N8+XVI!N8+VIII!N8+IX!N8+XIV!N8+X!N8+XI!N8+XII!N8+RM!N8+SI!N8</f>
        <v>0</v>
      </c>
      <c r="O8" s="44"/>
      <c r="P8" s="74"/>
    </row>
    <row r="9" spans="1:16" ht="15" customHeight="1" x14ac:dyDescent="0.2">
      <c r="A9" s="111"/>
      <c r="B9" s="114"/>
      <c r="C9" s="84" t="s">
        <v>47</v>
      </c>
      <c r="D9" s="44">
        <f>+XV!D9+I!D9+II!D9+III!D9+IV!D9+V!D9+VI!D9+VII!D9+XVI!D9+VIII!D9+IX!D9+XIV!D9+X!D9+XI!D9+XII!D9+RM!D9+SI!D9</f>
        <v>2372</v>
      </c>
      <c r="E9" s="53"/>
      <c r="F9" s="44"/>
      <c r="G9" s="66"/>
      <c r="H9" s="43">
        <f>+XV!H9+I!H9+II!H9+III!H9+IV!H9+V!H9+VI!H9+VII!H9+XVI!H9+VIII!H9+IX!H9+XIV!H9+X!H9+XI!H9+XII!H9+RM!H9+SI!H9</f>
        <v>779</v>
      </c>
      <c r="I9" s="44"/>
      <c r="J9" s="74"/>
      <c r="K9" s="44">
        <f>+XV!K9+I!K9+II!K9+III!K9+IV!K9+V!K9+VI!K9+VII!K9+XVI!K9+VIII!K9+IX!K9+XIV!K9+X!K9+XI!K9+XII!K9+RM!K9+SI!K9</f>
        <v>1593</v>
      </c>
      <c r="L9" s="44"/>
      <c r="M9" s="66"/>
      <c r="N9" s="44">
        <f>+XV!N9+I!N9+II!N9+III!N9+IV!N9+V!N9+VI!N9+VII!N9+XVI!N9+VIII!N9+IX!N9+XIV!N9+X!N9+XI!N9+XII!N9+RM!N9+SI!N9</f>
        <v>0</v>
      </c>
      <c r="O9" s="44"/>
      <c r="P9" s="74"/>
    </row>
    <row r="10" spans="1:16" ht="15" customHeight="1" x14ac:dyDescent="0.2">
      <c r="A10" s="111"/>
      <c r="B10" s="114"/>
      <c r="C10" s="84" t="s">
        <v>48</v>
      </c>
      <c r="D10" s="44">
        <f>+XV!D10+I!D10+II!D10+III!D10+IV!D10+V!D10+VI!D10+VII!D10+XVI!D10+VIII!D10+IX!D10+XIV!D10+X!D10+XI!D10+XII!D10+RM!D10+SI!D10</f>
        <v>14308</v>
      </c>
      <c r="E10" s="53"/>
      <c r="F10" s="44"/>
      <c r="G10" s="66"/>
      <c r="H10" s="43">
        <f>+XV!H10+I!H10+II!H10+III!H10+IV!H10+V!H10+VI!H10+VII!H10+XVI!H10+VIII!H10+IX!H10+XIV!H10+X!H10+XI!H10+XII!H10+RM!H10+SI!H10</f>
        <v>5816</v>
      </c>
      <c r="I10" s="44"/>
      <c r="J10" s="74"/>
      <c r="K10" s="44">
        <f>+XV!K10+I!K10+II!K10+III!K10+IV!K10+V!K10+VI!K10+VII!K10+XVI!K10+VIII!K10+IX!K10+XIV!K10+X!K10+XI!K10+XII!K10+RM!K10+SI!K10</f>
        <v>8492</v>
      </c>
      <c r="L10" s="44"/>
      <c r="M10" s="66"/>
      <c r="N10" s="44">
        <f>+XV!N10+I!N10+II!N10+III!N10+IV!N10+V!N10+VI!N10+VII!N10+XVI!N10+VIII!N10+IX!N10+XIV!N10+X!N10+XI!N10+XII!N10+RM!N10+SI!N10</f>
        <v>0</v>
      </c>
      <c r="O10" s="44"/>
      <c r="P10" s="74"/>
    </row>
    <row r="11" spans="1:16" ht="15" customHeight="1" x14ac:dyDescent="0.2">
      <c r="A11" s="111"/>
      <c r="B11" s="114"/>
      <c r="C11" s="84" t="s">
        <v>49</v>
      </c>
      <c r="D11" s="44">
        <f>+XV!D11+I!D11+II!D11+III!D11+IV!D11+V!D11+VI!D11+VII!D11+XVI!D11+VIII!D11+IX!D11+XIV!D11+X!D11+XI!D11+XII!D11+RM!D11+SI!D11</f>
        <v>26106</v>
      </c>
      <c r="E11" s="53"/>
      <c r="F11" s="44"/>
      <c r="G11" s="66"/>
      <c r="H11" s="43">
        <f>+XV!H11+I!H11+II!H11+III!H11+IV!H11+V!H11+VI!H11+VII!H11+XVI!H11+VIII!H11+IX!H11+XIV!H11+X!H11+XI!H11+XII!H11+RM!H11+SI!H11</f>
        <v>10494</v>
      </c>
      <c r="I11" s="44"/>
      <c r="J11" s="74"/>
      <c r="K11" s="44">
        <f>+XV!K11+I!K11+II!K11+III!K11+IV!K11+V!K11+VI!K11+VII!K11+XVI!K11+VIII!K11+IX!K11+XIV!K11+X!K11+XI!K11+XII!K11+RM!K11+SI!K11</f>
        <v>15612</v>
      </c>
      <c r="L11" s="44"/>
      <c r="M11" s="66"/>
      <c r="N11" s="44">
        <f>+XV!N11+I!N11+II!N11+III!N11+IV!N11+V!N11+VI!N11+VII!N11+XVI!N11+VIII!N11+IX!N11+XIV!N11+X!N11+XI!N11+XII!N11+RM!N11+SI!N11</f>
        <v>0</v>
      </c>
      <c r="O11" s="44"/>
      <c r="P11" s="74"/>
    </row>
    <row r="12" spans="1:16" ht="15" customHeight="1" x14ac:dyDescent="0.2">
      <c r="A12" s="111"/>
      <c r="B12" s="114"/>
      <c r="C12" s="84" t="s">
        <v>50</v>
      </c>
      <c r="D12" s="44">
        <f>+XV!D12+I!D12+II!D12+III!D12+IV!D12+V!D12+VI!D12+VII!D12+XVI!D12+VIII!D12+IX!D12+XIV!D12+X!D12+XI!D12+XII!D12+RM!D12+SI!D12</f>
        <v>25101</v>
      </c>
      <c r="E12" s="53"/>
      <c r="F12" s="44"/>
      <c r="G12" s="66"/>
      <c r="H12" s="43">
        <f>+XV!H12+I!H12+II!H12+III!H12+IV!H12+V!H12+VI!H12+VII!H12+XVI!H12+VIII!H12+IX!H12+XIV!H12+X!H12+XI!H12+XII!H12+RM!H12+SI!H12</f>
        <v>9464</v>
      </c>
      <c r="I12" s="44"/>
      <c r="J12" s="74"/>
      <c r="K12" s="44">
        <f>+XV!K12+I!K12+II!K12+III!K12+IV!K12+V!K12+VI!K12+VII!K12+XVI!K12+VIII!K12+IX!K12+XIV!K12+X!K12+XI!K12+XII!K12+RM!K12+SI!K12</f>
        <v>15637</v>
      </c>
      <c r="L12" s="44"/>
      <c r="M12" s="66"/>
      <c r="N12" s="44">
        <f>+XV!N12+I!N12+II!N12+III!N12+IV!N12+V!N12+VI!N12+VII!N12+XVI!N12+VIII!N12+IX!N12+XIV!N12+X!N12+XI!N12+XII!N12+RM!N12+SI!N12</f>
        <v>0</v>
      </c>
      <c r="O12" s="44"/>
      <c r="P12" s="74"/>
    </row>
    <row r="13" spans="1:16" ht="15" customHeight="1" x14ac:dyDescent="0.2">
      <c r="A13" s="111"/>
      <c r="B13" s="114"/>
      <c r="C13" s="84" t="s">
        <v>51</v>
      </c>
      <c r="D13" s="44">
        <f>+XV!D13+I!D13+II!D13+III!D13+IV!D13+V!D13+VI!D13+VII!D13+XVI!D13+VIII!D13+IX!D13+XIV!D13+X!D13+XI!D13+XII!D13+RM!D13+SI!D13</f>
        <v>19994</v>
      </c>
      <c r="E13" s="53"/>
      <c r="F13" s="44"/>
      <c r="G13" s="66"/>
      <c r="H13" s="43">
        <f>+XV!H13+I!H13+II!H13+III!H13+IV!H13+V!H13+VI!H13+VII!H13+XVI!H13+VIII!H13+IX!H13+XIV!H13+X!H13+XI!H13+XII!H13+RM!H13+SI!H13</f>
        <v>7137</v>
      </c>
      <c r="I13" s="44"/>
      <c r="J13" s="74"/>
      <c r="K13" s="44">
        <f>+XV!K13+I!K13+II!K13+III!K13+IV!K13+V!K13+VI!K13+VII!K13+XVI!K13+VIII!K13+IX!K13+XIV!K13+X!K13+XI!K13+XII!K13+RM!K13+SI!K13</f>
        <v>12857</v>
      </c>
      <c r="L13" s="44"/>
      <c r="M13" s="66"/>
      <c r="N13" s="44">
        <f>+XV!N13+I!N13+II!N13+III!N13+IV!N13+V!N13+VI!N13+VII!N13+XVI!N13+VIII!N13+IX!N13+XIV!N13+X!N13+XI!N13+XII!N13+RM!N13+SI!N13</f>
        <v>0</v>
      </c>
      <c r="O13" s="44"/>
      <c r="P13" s="74"/>
    </row>
    <row r="14" spans="1:16" s="3" customFormat="1" ht="15" customHeight="1" x14ac:dyDescent="0.2">
      <c r="A14" s="111"/>
      <c r="B14" s="114"/>
      <c r="C14" s="84" t="s">
        <v>52</v>
      </c>
      <c r="D14" s="35">
        <f>+XV!D14+I!D14+II!D14+III!D14+IV!D14+V!D14+VI!D14+VII!D14+XVI!D14+VIII!D14+IX!D14+XIV!D14+X!D14+XI!D14+XII!D14+RM!D14+SI!D14</f>
        <v>15360</v>
      </c>
      <c r="E14" s="55"/>
      <c r="F14" s="35"/>
      <c r="G14" s="68"/>
      <c r="H14" s="43">
        <f>+XV!H14+I!H14+II!H14+III!H14+IV!H14+V!H14+VI!H14+VII!H14+XVI!H14+VIII!H14+IX!H14+XIV!H14+X!H14+XI!H14+XII!H14+RM!H14+SI!H14</f>
        <v>5407</v>
      </c>
      <c r="I14" s="44"/>
      <c r="J14" s="74"/>
      <c r="K14" s="35">
        <f>+XV!K14+I!K14+II!K14+III!K14+IV!K14+V!K14+VI!K14+VII!K14+XVI!K14+VIII!K14+IX!K14+XIV!K14+X!K14+XI!K14+XII!K14+RM!K14+SI!K14</f>
        <v>9953</v>
      </c>
      <c r="L14" s="35"/>
      <c r="M14" s="68"/>
      <c r="N14" s="35">
        <f>+XV!N14+I!N14+II!N14+III!N14+IV!N14+V!N14+VI!N14+VII!N14+XVI!N14+VIII!N14+IX!N14+XIV!N14+X!N14+XI!N14+XII!N14+RM!N14+SI!N14</f>
        <v>0</v>
      </c>
      <c r="O14" s="44"/>
      <c r="P14" s="74"/>
    </row>
    <row r="15" spans="1:16" ht="15" customHeight="1" x14ac:dyDescent="0.2">
      <c r="A15" s="111"/>
      <c r="B15" s="114"/>
      <c r="C15" s="84" t="s">
        <v>53</v>
      </c>
      <c r="D15" s="44">
        <f>+XV!D15+I!D15+II!D15+III!D15+IV!D15+V!D15+VI!D15+VII!D15+XVI!D15+VIII!D15+IX!D15+XIV!D15+X!D15+XI!D15+XII!D15+RM!D15+SI!D15</f>
        <v>12051</v>
      </c>
      <c r="E15" s="53"/>
      <c r="F15" s="44"/>
      <c r="G15" s="66"/>
      <c r="H15" s="43">
        <f>+XV!H15+I!H15+II!H15+III!H15+IV!H15+V!H15+VI!H15+VII!H15+XVI!H15+VIII!H15+IX!H15+XIV!H15+X!H15+XI!H15+XII!H15+RM!H15+SI!H15</f>
        <v>4074</v>
      </c>
      <c r="I15" s="44"/>
      <c r="J15" s="74"/>
      <c r="K15" s="44">
        <f>+XV!K15+I!K15+II!K15+III!K15+IV!K15+V!K15+VI!K15+VII!K15+XVI!K15+VIII!K15+IX!K15+XIV!K15+X!K15+XI!K15+XII!K15+RM!K15+SI!K15</f>
        <v>7977</v>
      </c>
      <c r="L15" s="44"/>
      <c r="M15" s="66"/>
      <c r="N15" s="44">
        <f>+XV!N15+I!N15+II!N15+III!N15+IV!N15+V!N15+VI!N15+VII!N15+XVI!N15+VIII!N15+IX!N15+XIV!N15+X!N15+XI!N15+XII!N15+RM!N15+SI!N15</f>
        <v>0</v>
      </c>
      <c r="O15" s="44"/>
      <c r="P15" s="74"/>
    </row>
    <row r="16" spans="1:16" ht="15" customHeight="1" x14ac:dyDescent="0.2">
      <c r="A16" s="111"/>
      <c r="B16" s="114"/>
      <c r="C16" s="84" t="s">
        <v>54</v>
      </c>
      <c r="D16" s="44">
        <f>+XV!D16+I!D16+II!D16+III!D16+IV!D16+V!D16+VI!D16+VII!D16+XVI!D16+VIII!D16+IX!D16+XIV!D16+X!D16+XI!D16+XII!D16+RM!D16+SI!D16</f>
        <v>9490</v>
      </c>
      <c r="E16" s="53"/>
      <c r="F16" s="44"/>
      <c r="G16" s="66"/>
      <c r="H16" s="43">
        <f>+XV!H16+I!H16+II!H16+III!H16+IV!H16+V!H16+VI!H16+VII!H16+XVI!H16+VIII!H16+IX!H16+XIV!H16+X!H16+XI!H16+XII!H16+RM!H16+SI!H16</f>
        <v>3300</v>
      </c>
      <c r="I16" s="44"/>
      <c r="J16" s="74"/>
      <c r="K16" s="44">
        <f>+XV!K16+I!K16+II!K16+III!K16+IV!K16+V!K16+VI!K16+VII!K16+XVI!K16+VIII!K16+IX!K16+XIV!K16+X!K16+XI!K16+XII!K16+RM!K16+SI!K16</f>
        <v>6190</v>
      </c>
      <c r="L16" s="44"/>
      <c r="M16" s="66"/>
      <c r="N16" s="44">
        <f>+XV!N16+I!N16+II!N16+III!N16+IV!N16+V!N16+VI!N16+VII!N16+XVI!N16+VIII!N16+IX!N16+XIV!N16+X!N16+XI!N16+XII!N16+RM!N16+SI!N16</f>
        <v>0</v>
      </c>
      <c r="O16" s="44"/>
      <c r="P16" s="74"/>
    </row>
    <row r="17" spans="1:16" ht="15" customHeight="1" x14ac:dyDescent="0.2">
      <c r="A17" s="111"/>
      <c r="B17" s="114"/>
      <c r="C17" s="84" t="s">
        <v>55</v>
      </c>
      <c r="D17" s="44">
        <f>+XV!D17+I!D17+II!D17+III!D17+IV!D17+V!D17+VI!D17+VII!D17+XVI!D17+VIII!D17+IX!D17+XIV!D17+X!D17+XI!D17+XII!D17+RM!D17+SI!D17</f>
        <v>8719</v>
      </c>
      <c r="E17" s="53"/>
      <c r="F17" s="44"/>
      <c r="G17" s="66"/>
      <c r="H17" s="43">
        <f>+XV!H17+I!H17+II!H17+III!H17+IV!H17+V!H17+VI!H17+VII!H17+XVI!H17+VIII!H17+IX!H17+XIV!H17+X!H17+XI!H17+XII!H17+RM!H17+SI!H17</f>
        <v>3465</v>
      </c>
      <c r="I17" s="44"/>
      <c r="J17" s="74"/>
      <c r="K17" s="44">
        <f>+XV!K17+I!K17+II!K17+III!K17+IV!K17+V!K17+VI!K17+VII!K17+XVI!K17+VIII!K17+IX!K17+XIV!K17+X!K17+XI!K17+XII!K17+RM!K17+SI!K17</f>
        <v>5254</v>
      </c>
      <c r="L17" s="44"/>
      <c r="M17" s="66"/>
      <c r="N17" s="44">
        <f>+XV!N17+I!N17+II!N17+III!N17+IV!N17+V!N17+VI!N17+VII!N17+XVI!N17+VIII!N17+IX!N17+XIV!N17+X!N17+XI!N17+XII!N17+RM!N17+SI!N17</f>
        <v>0</v>
      </c>
      <c r="O17" s="44"/>
      <c r="P17" s="74"/>
    </row>
    <row r="18" spans="1:16" s="3" customFormat="1" ht="15" customHeight="1" x14ac:dyDescent="0.2">
      <c r="A18" s="111"/>
      <c r="B18" s="114"/>
      <c r="C18" s="84" t="s">
        <v>56</v>
      </c>
      <c r="D18" s="35">
        <f>+XV!D18+I!D18+II!D18+III!D18+IV!D18+V!D18+VI!D18+VII!D18+XVI!D18+VIII!D18+IX!D18+XIV!D18+X!D18+XI!D18+XII!D18+RM!D18+SI!D18</f>
        <v>12509</v>
      </c>
      <c r="E18" s="55"/>
      <c r="F18" s="35"/>
      <c r="G18" s="68"/>
      <c r="H18" s="43">
        <f>+XV!H18+I!H18+II!H18+III!H18+IV!H18+V!H18+VI!H18+VII!H18+XVI!H18+VIII!H18+IX!H18+XIV!H18+X!H18+XI!H18+XII!H18+RM!H18+SI!H18</f>
        <v>4733</v>
      </c>
      <c r="I18" s="44"/>
      <c r="J18" s="74"/>
      <c r="K18" s="35">
        <f>+XV!K18+I!K18+II!K18+III!K18+IV!K18+V!K18+VI!K18+VII!K18+XVI!K18+VIII!K18+IX!K18+XIV!K18+X!K18+XI!K18+XII!K18+RM!K18+SI!K18</f>
        <v>7776</v>
      </c>
      <c r="L18" s="35"/>
      <c r="M18" s="68"/>
      <c r="N18" s="35">
        <f>+XV!N18+I!N18+II!N18+III!N18+IV!N18+V!N18+VI!N18+VII!N18+XVI!N18+VIII!N18+IX!N18+XIV!N18+X!N18+XI!N18+XII!N18+RM!N18+SI!N18</f>
        <v>0</v>
      </c>
      <c r="O18" s="44"/>
      <c r="P18" s="74"/>
    </row>
    <row r="19" spans="1:16" s="3" customFormat="1" ht="15" customHeight="1" x14ac:dyDescent="0.2">
      <c r="A19" s="112"/>
      <c r="B19" s="115"/>
      <c r="C19" s="85" t="s">
        <v>9</v>
      </c>
      <c r="D19" s="46">
        <f>+XV!D19+I!D19+II!D19+III!D19+IV!D19+V!D19+VI!D19+VII!D19+XVI!D19+VIII!D19+IX!D19+XIV!D19+X!D19+XI!D19+XII!D19+RM!D19+SI!D19</f>
        <v>146226</v>
      </c>
      <c r="E19" s="54"/>
      <c r="F19" s="46"/>
      <c r="G19" s="67"/>
      <c r="H19" s="87">
        <f>+XV!H19+I!H19+II!H19+III!H19+IV!H19+V!H19+VI!H19+VII!H19+XVI!H19+VIII!H19+IX!H19+XIV!H19+X!H19+XI!H19+XII!H19+RM!H19+SI!H19</f>
        <v>54770</v>
      </c>
      <c r="I19" s="46"/>
      <c r="J19" s="75"/>
      <c r="K19" s="46">
        <f>+XV!K19+I!K19+II!K19+III!K19+IV!K19+V!K19+VI!K19+VII!K19+XVI!K19+VIII!K19+IX!K19+XIV!K19+X!K19+XI!K19+XII!K19+RM!K19+SI!K19</f>
        <v>91456</v>
      </c>
      <c r="L19" s="46"/>
      <c r="M19" s="67"/>
      <c r="N19" s="46">
        <f>+XV!N19+I!N19+II!N19+III!N19+IV!N19+V!N19+VI!N19+VII!N19+XVI!N19+VIII!N19+IX!N19+XIV!N19+X!N19+XI!N19+XII!N19+RM!N19+SI!N19</f>
        <v>0</v>
      </c>
      <c r="O19" s="46"/>
      <c r="P19" s="75"/>
    </row>
    <row r="20" spans="1:16" ht="15" customHeight="1" x14ac:dyDescent="0.2">
      <c r="A20" s="110">
        <v>2</v>
      </c>
      <c r="B20" s="113" t="s">
        <v>57</v>
      </c>
      <c r="C20" s="84" t="s">
        <v>46</v>
      </c>
      <c r="D20" s="44">
        <f>+XV!D20+I!D20+II!D20+III!D20+IV!D20+V!D20+VI!D20+VII!D20+XVI!D20+VIII!D20+IX!D20+XIV!D20+X!D20+XI!D20+XII!D20+RM!D20+SI!D20</f>
        <v>504</v>
      </c>
      <c r="E20" s="53"/>
      <c r="F20" s="44"/>
      <c r="G20" s="66"/>
      <c r="H20" s="43">
        <f>+XV!H20+I!H20+II!H20+III!H20+IV!H20+V!H20+VI!H20+VII!H20+XVI!H20+VIII!H20+IX!H20+XIV!H20+X!H20+XI!H20+XII!H20+RM!H20+SI!H20</f>
        <v>236</v>
      </c>
      <c r="I20" s="44"/>
      <c r="J20" s="74"/>
      <c r="K20" s="44">
        <f>+XV!K20+I!K20+II!K20+III!K20+IV!K20+V!K20+VI!K20+VII!K20+XVI!K20+VIII!K20+IX!K20+XIV!K20+X!K20+XI!K20+XII!K20+RM!K20+SI!K20</f>
        <v>268</v>
      </c>
      <c r="L20" s="44"/>
      <c r="M20" s="66"/>
      <c r="N20" s="44">
        <f>+XV!N20+I!N20+II!N20+III!N20+IV!N20+V!N20+VI!N20+VII!N20+XVI!N20+VIII!N20+IX!N20+XIV!N20+X!N20+XI!N20+XII!N20+RM!N20+SI!N20</f>
        <v>0</v>
      </c>
      <c r="O20" s="44"/>
      <c r="P20" s="74"/>
    </row>
    <row r="21" spans="1:16" ht="15" customHeight="1" x14ac:dyDescent="0.2">
      <c r="A21" s="111"/>
      <c r="B21" s="114"/>
      <c r="C21" s="84" t="s">
        <v>47</v>
      </c>
      <c r="D21" s="44">
        <f>+XV!D21+I!D21+II!D21+III!D21+IV!D21+V!D21+VI!D21+VII!D21+XVI!D21+VIII!D21+IX!D21+XIV!D21+X!D21+XI!D21+XII!D21+RM!D21+SI!D21</f>
        <v>4415</v>
      </c>
      <c r="E21" s="53"/>
      <c r="F21" s="44"/>
      <c r="G21" s="66"/>
      <c r="H21" s="43">
        <f>+XV!H21+I!H21+II!H21+III!H21+IV!H21+V!H21+VI!H21+VII!H21+XVI!H21+VIII!H21+IX!H21+XIV!H21+X!H21+XI!H21+XII!H21+RM!H21+SI!H21</f>
        <v>1954</v>
      </c>
      <c r="I21" s="44"/>
      <c r="J21" s="74"/>
      <c r="K21" s="44">
        <f>+XV!K21+I!K21+II!K21+III!K21+IV!K21+V!K21+VI!K21+VII!K21+XVI!K21+VIII!K21+IX!K21+XIV!K21+X!K21+XI!K21+XII!K21+RM!K21+SI!K21</f>
        <v>2461</v>
      </c>
      <c r="L21" s="44"/>
      <c r="M21" s="66"/>
      <c r="N21" s="44">
        <f>+XV!N21+I!N21+II!N21+III!N21+IV!N21+V!N21+VI!N21+VII!N21+XVI!N21+VIII!N21+IX!N21+XIV!N21+X!N21+XI!N21+XII!N21+RM!N21+SI!N21</f>
        <v>0</v>
      </c>
      <c r="O21" s="44"/>
      <c r="P21" s="74"/>
    </row>
    <row r="22" spans="1:16" ht="15" customHeight="1" x14ac:dyDescent="0.2">
      <c r="A22" s="111"/>
      <c r="B22" s="114"/>
      <c r="C22" s="84" t="s">
        <v>48</v>
      </c>
      <c r="D22" s="44">
        <f>+XV!D22+I!D22+II!D22+III!D22+IV!D22+V!D22+VI!D22+VII!D22+XVI!D22+VIII!D22+IX!D22+XIV!D22+X!D22+XI!D22+XII!D22+RM!D22+SI!D22</f>
        <v>17909</v>
      </c>
      <c r="E22" s="53"/>
      <c r="F22" s="44"/>
      <c r="G22" s="66"/>
      <c r="H22" s="43">
        <f>+XV!H22+I!H22+II!H22+III!H22+IV!H22+V!H22+VI!H22+VII!H22+XVI!H22+VIII!H22+IX!H22+XIV!H22+X!H22+XI!H22+XII!H22+RM!H22+SI!H22</f>
        <v>8312</v>
      </c>
      <c r="I22" s="44"/>
      <c r="J22" s="74"/>
      <c r="K22" s="44">
        <f>+XV!K22+I!K22+II!K22+III!K22+IV!K22+V!K22+VI!K22+VII!K22+XVI!K22+VIII!K22+IX!K22+XIV!K22+X!K22+XI!K22+XII!K22+RM!K22+SI!K22</f>
        <v>9597</v>
      </c>
      <c r="L22" s="44"/>
      <c r="M22" s="66"/>
      <c r="N22" s="44">
        <f>+XV!N22+I!N22+II!N22+III!N22+IV!N22+V!N22+VI!N22+VII!N22+XVI!N22+VIII!N22+IX!N22+XIV!N22+X!N22+XI!N22+XII!N22+RM!N22+SI!N22</f>
        <v>0</v>
      </c>
      <c r="O22" s="44"/>
      <c r="P22" s="74"/>
    </row>
    <row r="23" spans="1:16" ht="15" customHeight="1" x14ac:dyDescent="0.2">
      <c r="A23" s="111"/>
      <c r="B23" s="114"/>
      <c r="C23" s="84" t="s">
        <v>49</v>
      </c>
      <c r="D23" s="44">
        <f>+XV!D23+I!D23+II!D23+III!D23+IV!D23+V!D23+VI!D23+VII!D23+XVI!D23+VIII!D23+IX!D23+XIV!D23+X!D23+XI!D23+XII!D23+RM!D23+SI!D23</f>
        <v>13116</v>
      </c>
      <c r="E23" s="53"/>
      <c r="F23" s="44"/>
      <c r="G23" s="66"/>
      <c r="H23" s="43">
        <f>+XV!H23+I!H23+II!H23+III!H23+IV!H23+V!H23+VI!H23+VII!H23+XVI!H23+VIII!H23+IX!H23+XIV!H23+X!H23+XI!H23+XII!H23+RM!H23+SI!H23</f>
        <v>6140</v>
      </c>
      <c r="I23" s="44"/>
      <c r="J23" s="74"/>
      <c r="K23" s="44">
        <f>+XV!K23+I!K23+II!K23+III!K23+IV!K23+V!K23+VI!K23+VII!K23+XVI!K23+VIII!K23+IX!K23+XIV!K23+X!K23+XI!K23+XII!K23+RM!K23+SI!K23</f>
        <v>6976</v>
      </c>
      <c r="L23" s="44"/>
      <c r="M23" s="66"/>
      <c r="N23" s="44">
        <f>+XV!N23+I!N23+II!N23+III!N23+IV!N23+V!N23+VI!N23+VII!N23+XVI!N23+VIII!N23+IX!N23+XIV!N23+X!N23+XI!N23+XII!N23+RM!N23+SI!N23</f>
        <v>0</v>
      </c>
      <c r="O23" s="44"/>
      <c r="P23" s="74"/>
    </row>
    <row r="24" spans="1:16" ht="15" customHeight="1" x14ac:dyDescent="0.2">
      <c r="A24" s="111"/>
      <c r="B24" s="114"/>
      <c r="C24" s="84" t="s">
        <v>50</v>
      </c>
      <c r="D24" s="44">
        <f>+XV!D24+I!D24+II!D24+III!D24+IV!D24+V!D24+VI!D24+VII!D24+XVI!D24+VIII!D24+IX!D24+XIV!D24+X!D24+XI!D24+XII!D24+RM!D24+SI!D24</f>
        <v>8170</v>
      </c>
      <c r="E24" s="53"/>
      <c r="F24" s="44"/>
      <c r="G24" s="66"/>
      <c r="H24" s="43">
        <f>+XV!H24+I!H24+II!H24+III!H24+IV!H24+V!H24+VI!H24+VII!H24+XVI!H24+VIII!H24+IX!H24+XIV!H24+X!H24+XI!H24+XII!H24+RM!H24+SI!H24</f>
        <v>3552</v>
      </c>
      <c r="I24" s="44"/>
      <c r="J24" s="74"/>
      <c r="K24" s="44">
        <f>+XV!K24+I!K24+II!K24+III!K24+IV!K24+V!K24+VI!K24+VII!K24+XVI!K24+VIII!K24+IX!K24+XIV!K24+X!K24+XI!K24+XII!K24+RM!K24+SI!K24</f>
        <v>4618</v>
      </c>
      <c r="L24" s="44"/>
      <c r="M24" s="66"/>
      <c r="N24" s="44">
        <f>+XV!N24+I!N24+II!N24+III!N24+IV!N24+V!N24+VI!N24+VII!N24+XVI!N24+VIII!N24+IX!N24+XIV!N24+X!N24+XI!N24+XII!N24+RM!N24+SI!N24</f>
        <v>0</v>
      </c>
      <c r="O24" s="44"/>
      <c r="P24" s="74"/>
    </row>
    <row r="25" spans="1:16" ht="15" customHeight="1" x14ac:dyDescent="0.2">
      <c r="A25" s="111"/>
      <c r="B25" s="114"/>
      <c r="C25" s="84" t="s">
        <v>51</v>
      </c>
      <c r="D25" s="44">
        <f>+XV!D25+I!D25+II!D25+III!D25+IV!D25+V!D25+VI!D25+VII!D25+XVI!D25+VIII!D25+IX!D25+XIV!D25+X!D25+XI!D25+XII!D25+RM!D25+SI!D25</f>
        <v>5630</v>
      </c>
      <c r="E25" s="53"/>
      <c r="F25" s="44"/>
      <c r="G25" s="66"/>
      <c r="H25" s="43">
        <f>+XV!H25+I!H25+II!H25+III!H25+IV!H25+V!H25+VI!H25+VII!H25+XVI!H25+VIII!H25+IX!H25+XIV!H25+X!H25+XI!H25+XII!H25+RM!H25+SI!H25</f>
        <v>2298</v>
      </c>
      <c r="I25" s="44"/>
      <c r="J25" s="74"/>
      <c r="K25" s="44">
        <f>+XV!K25+I!K25+II!K25+III!K25+IV!K25+V!K25+VI!K25+VII!K25+XVI!K25+VIII!K25+IX!K25+XIV!K25+X!K25+XI!K25+XII!K25+RM!K25+SI!K25</f>
        <v>3332</v>
      </c>
      <c r="L25" s="44"/>
      <c r="M25" s="66"/>
      <c r="N25" s="44">
        <f>+XV!N25+I!N25+II!N25+III!N25+IV!N25+V!N25+VI!N25+VII!N25+XVI!N25+VIII!N25+IX!N25+XIV!N25+X!N25+XI!N25+XII!N25+RM!N25+SI!N25</f>
        <v>0</v>
      </c>
      <c r="O25" s="44"/>
      <c r="P25" s="74"/>
    </row>
    <row r="26" spans="1:16" s="3" customFormat="1" ht="15" customHeight="1" x14ac:dyDescent="0.2">
      <c r="A26" s="111"/>
      <c r="B26" s="114"/>
      <c r="C26" s="84" t="s">
        <v>52</v>
      </c>
      <c r="D26" s="35">
        <f>+XV!D26+I!D26+II!D26+III!D26+IV!D26+V!D26+VI!D26+VII!D26+XVI!D26+VIII!D26+IX!D26+XIV!D26+X!D26+XI!D26+XII!D26+RM!D26+SI!D26</f>
        <v>3706</v>
      </c>
      <c r="E26" s="55"/>
      <c r="F26" s="35"/>
      <c r="G26" s="68"/>
      <c r="H26" s="43">
        <f>+XV!H26+I!H26+II!H26+III!H26+IV!H26+V!H26+VI!H26+VII!H26+XVI!H26+VIII!H26+IX!H26+XIV!H26+X!H26+XI!H26+XII!H26+RM!H26+SI!H26</f>
        <v>1548</v>
      </c>
      <c r="I26" s="44"/>
      <c r="J26" s="74"/>
      <c r="K26" s="35">
        <f>+XV!K26+I!K26+II!K26+III!K26+IV!K26+V!K26+VI!K26+VII!K26+XVI!K26+VIII!K26+IX!K26+XIV!K26+X!K26+XI!K26+XII!K26+RM!K26+SI!K26</f>
        <v>2158</v>
      </c>
      <c r="L26" s="35"/>
      <c r="M26" s="68"/>
      <c r="N26" s="35">
        <f>+XV!N26+I!N26+II!N26+III!N26+IV!N26+V!N26+VI!N26+VII!N26+XVI!N26+VIII!N26+IX!N26+XIV!N26+X!N26+XI!N26+XII!N26+RM!N26+SI!N26</f>
        <v>0</v>
      </c>
      <c r="O26" s="44"/>
      <c r="P26" s="74"/>
    </row>
    <row r="27" spans="1:16" ht="15" customHeight="1" x14ac:dyDescent="0.2">
      <c r="A27" s="111"/>
      <c r="B27" s="114"/>
      <c r="C27" s="84" t="s">
        <v>53</v>
      </c>
      <c r="D27" s="44">
        <f>+XV!D27+I!D27+II!D27+III!D27+IV!D27+V!D27+VI!D27+VII!D27+XVI!D27+VIII!D27+IX!D27+XIV!D27+X!D27+XI!D27+XII!D27+RM!D27+SI!D27</f>
        <v>2469</v>
      </c>
      <c r="E27" s="53"/>
      <c r="F27" s="44"/>
      <c r="G27" s="66"/>
      <c r="H27" s="43">
        <f>+XV!H27+I!H27+II!H27+III!H27+IV!H27+V!H27+VI!H27+VII!H27+XVI!H27+VIII!H27+IX!H27+XIV!H27+X!H27+XI!H27+XII!H27+RM!H27+SI!H27</f>
        <v>1030</v>
      </c>
      <c r="I27" s="44"/>
      <c r="J27" s="74"/>
      <c r="K27" s="44">
        <f>+XV!K27+I!K27+II!K27+III!K27+IV!K27+V!K27+VI!K27+VII!K27+XVI!K27+VIII!K27+IX!K27+XIV!K27+X!K27+XI!K27+XII!K27+RM!K27+SI!K27</f>
        <v>1439</v>
      </c>
      <c r="L27" s="44"/>
      <c r="M27" s="66"/>
      <c r="N27" s="44">
        <f>+XV!N27+I!N27+II!N27+III!N27+IV!N27+V!N27+VI!N27+VII!N27+XVI!N27+VIII!N27+IX!N27+XIV!N27+X!N27+XI!N27+XII!N27+RM!N27+SI!N27</f>
        <v>0</v>
      </c>
      <c r="O27" s="44"/>
      <c r="P27" s="74"/>
    </row>
    <row r="28" spans="1:16" ht="15" customHeight="1" x14ac:dyDescent="0.2">
      <c r="A28" s="111"/>
      <c r="B28" s="114"/>
      <c r="C28" s="84" t="s">
        <v>54</v>
      </c>
      <c r="D28" s="44">
        <f>+XV!D28+I!D28+II!D28+III!D28+IV!D28+V!D28+VI!D28+VII!D28+XVI!D28+VIII!D28+IX!D28+XIV!D28+X!D28+XI!D28+XII!D28+RM!D28+SI!D28</f>
        <v>1147</v>
      </c>
      <c r="E28" s="53"/>
      <c r="F28" s="44"/>
      <c r="G28" s="66"/>
      <c r="H28" s="43">
        <f>+XV!H28+I!H28+II!H28+III!H28+IV!H28+V!H28+VI!H28+VII!H28+XVI!H28+VIII!H28+IX!H28+XIV!H28+X!H28+XI!H28+XII!H28+RM!H28+SI!H28</f>
        <v>530</v>
      </c>
      <c r="I28" s="44"/>
      <c r="J28" s="74"/>
      <c r="K28" s="44">
        <f>+XV!K28+I!K28+II!K28+III!K28+IV!K28+V!K28+VI!K28+VII!K28+XVI!K28+VIII!K28+IX!K28+XIV!K28+X!K28+XI!K28+XII!K28+RM!K28+SI!K28</f>
        <v>617</v>
      </c>
      <c r="L28" s="44"/>
      <c r="M28" s="66"/>
      <c r="N28" s="44">
        <f>+XV!N28+I!N28+II!N28+III!N28+IV!N28+V!N28+VI!N28+VII!N28+XVI!N28+VIII!N28+IX!N28+XIV!N28+X!N28+XI!N28+XII!N28+RM!N28+SI!N28</f>
        <v>0</v>
      </c>
      <c r="O28" s="44"/>
      <c r="P28" s="74"/>
    </row>
    <row r="29" spans="1:16" ht="15" customHeight="1" x14ac:dyDescent="0.2">
      <c r="A29" s="111"/>
      <c r="B29" s="114"/>
      <c r="C29" s="84" t="s">
        <v>55</v>
      </c>
      <c r="D29" s="44">
        <f>+XV!D29+I!D29+II!D29+III!D29+IV!D29+V!D29+VI!D29+VII!D29+XVI!D29+VIII!D29+IX!D29+XIV!D29+X!D29+XI!D29+XII!D29+RM!D29+SI!D29</f>
        <v>673</v>
      </c>
      <c r="E29" s="53"/>
      <c r="F29" s="44"/>
      <c r="G29" s="66"/>
      <c r="H29" s="43">
        <f>+XV!H29+I!H29+II!H29+III!H29+IV!H29+V!H29+VI!H29+VII!H29+XVI!H29+VIII!H29+IX!H29+XIV!H29+X!H29+XI!H29+XII!H29+RM!H29+SI!H29</f>
        <v>338</v>
      </c>
      <c r="I29" s="44"/>
      <c r="J29" s="74"/>
      <c r="K29" s="44">
        <f>+XV!K29+I!K29+II!K29+III!K29+IV!K29+V!K29+VI!K29+VII!K29+XVI!K29+VIII!K29+IX!K29+XIV!K29+X!K29+XI!K29+XII!K29+RM!K29+SI!K29</f>
        <v>335</v>
      </c>
      <c r="L29" s="44"/>
      <c r="M29" s="66"/>
      <c r="N29" s="44">
        <f>+XV!N29+I!N29+II!N29+III!N29+IV!N29+V!N29+VI!N29+VII!N29+XVI!N29+VIII!N29+IX!N29+XIV!N29+X!N29+XI!N29+XII!N29+RM!N29+SI!N29</f>
        <v>0</v>
      </c>
      <c r="O29" s="44"/>
      <c r="P29" s="74"/>
    </row>
    <row r="30" spans="1:16" s="3" customFormat="1" ht="15" customHeight="1" x14ac:dyDescent="0.2">
      <c r="A30" s="111"/>
      <c r="B30" s="114"/>
      <c r="C30" s="84" t="s">
        <v>56</v>
      </c>
      <c r="D30" s="35">
        <f>+XV!D30+I!D30+II!D30+III!D30+IV!D30+V!D30+VI!D30+VII!D30+XVI!D30+VIII!D30+IX!D30+XIV!D30+X!D30+XI!D30+XII!D30+RM!D30+SI!D30</f>
        <v>1101</v>
      </c>
      <c r="E30" s="55"/>
      <c r="F30" s="35"/>
      <c r="G30" s="68"/>
      <c r="H30" s="43">
        <f>+XV!H30+I!H30+II!H30+III!H30+IV!H30+V!H30+VI!H30+VII!H30+XVI!H30+VIII!H30+IX!H30+XIV!H30+X!H30+XI!H30+XII!H30+RM!H30+SI!H30</f>
        <v>988</v>
      </c>
      <c r="I30" s="44"/>
      <c r="J30" s="74"/>
      <c r="K30" s="35">
        <f>+XV!K30+I!K30+II!K30+III!K30+IV!K30+V!K30+VI!K30+VII!K30+XVI!K30+VIII!K30+IX!K30+XIV!K30+X!K30+XI!K30+XII!K30+RM!K30+SI!K30</f>
        <v>113</v>
      </c>
      <c r="L30" s="35"/>
      <c r="M30" s="68"/>
      <c r="N30" s="35">
        <f>+XV!N30+I!N30+II!N30+III!N30+IV!N30+V!N30+VI!N30+VII!N30+XVI!N30+VIII!N30+IX!N30+XIV!N30+X!N30+XI!N30+XII!N30+RM!N30+SI!N30</f>
        <v>0</v>
      </c>
      <c r="O30" s="44"/>
      <c r="P30" s="74"/>
    </row>
    <row r="31" spans="1:16" s="3" customFormat="1" ht="15" customHeight="1" x14ac:dyDescent="0.2">
      <c r="A31" s="112"/>
      <c r="B31" s="115"/>
      <c r="C31" s="85" t="s">
        <v>9</v>
      </c>
      <c r="D31" s="46">
        <f>+XV!D31+I!D31+II!D31+III!D31+IV!D31+V!D31+VI!D31+VII!D31+XVI!D31+VIII!D31+IX!D31+XIV!D31+X!D31+XI!D31+XII!D31+RM!D31+SI!D31</f>
        <v>58840</v>
      </c>
      <c r="E31" s="54"/>
      <c r="F31" s="46"/>
      <c r="G31" s="67"/>
      <c r="H31" s="87">
        <f>+XV!H31+I!H31+II!H31+III!H31+IV!H31+V!H31+VI!H31+VII!H31+XVI!H31+VIII!H31+IX!H31+XIV!H31+X!H31+XI!H31+XII!H31+RM!H31+SI!H31</f>
        <v>26926</v>
      </c>
      <c r="I31" s="46"/>
      <c r="J31" s="75"/>
      <c r="K31" s="46">
        <f>+XV!K31+I!K31+II!K31+III!K31+IV!K31+V!K31+VI!K31+VII!K31+XVI!K31+VIII!K31+IX!K31+XIV!K31+X!K31+XI!K31+XII!K31+RM!K31+SI!K31</f>
        <v>31914</v>
      </c>
      <c r="L31" s="46"/>
      <c r="M31" s="67"/>
      <c r="N31" s="46">
        <f>+XV!N31+I!N31+II!N31+III!N31+IV!N31+V!N31+VI!N31+VII!N31+XVI!N31+VIII!N31+IX!N31+XIV!N31+X!N31+XI!N31+XII!N31+RM!N31+SI!N31</f>
        <v>0</v>
      </c>
      <c r="O31" s="46"/>
      <c r="P31" s="75"/>
    </row>
    <row r="32" spans="1:16" ht="15" customHeight="1" x14ac:dyDescent="0.2">
      <c r="A32" s="110">
        <v>3</v>
      </c>
      <c r="B32" s="113" t="s">
        <v>58</v>
      </c>
      <c r="C32" s="84" t="s">
        <v>46</v>
      </c>
      <c r="D32" s="44">
        <f>+XV!D32+I!D32+II!D32+III!D32+IV!D32+V!D32+VI!D32+VII!D32+XVI!D32+VIII!D32+IX!D32+XIV!D32+X!D32+XI!D32+XII!D32+RM!D32+SI!D32</f>
        <v>288</v>
      </c>
      <c r="E32" s="44"/>
      <c r="F32" s="44"/>
      <c r="G32" s="66"/>
      <c r="H32" s="43">
        <f>+XV!H32+I!H32+II!H32+III!H32+IV!H32+V!H32+VI!H32+VII!H32+XVI!H32+VIII!H32+IX!H32+XIV!H32+X!H32+XI!H32+XII!H32+RM!H32+SI!H32</f>
        <v>135</v>
      </c>
      <c r="I32" s="44"/>
      <c r="J32" s="74"/>
      <c r="K32" s="44">
        <f>+XV!K32+I!K32+II!K32+III!K32+IV!K32+V!K32+VI!K32+VII!K32+XVI!K32+VIII!K32+IX!K32+XIV!K32+X!K32+XI!K32+XII!K32+RM!K32+SI!K32</f>
        <v>153</v>
      </c>
      <c r="L32" s="44"/>
      <c r="M32" s="66"/>
      <c r="N32" s="44">
        <f>+XV!N32+I!N32+II!N32+III!N32+IV!N32+V!N32+VI!N32+VII!N32+XVI!N32+VIII!N32+IX!N32+XIV!N32+X!N32+XI!N32+XII!N32+RM!N32+SI!N32</f>
        <v>0</v>
      </c>
      <c r="O32" s="44"/>
      <c r="P32" s="74"/>
    </row>
    <row r="33" spans="1:16" ht="15" customHeight="1" x14ac:dyDescent="0.2">
      <c r="A33" s="111"/>
      <c r="B33" s="114"/>
      <c r="C33" s="84" t="s">
        <v>47</v>
      </c>
      <c r="D33" s="44">
        <f>+XV!D33+I!D33+II!D33+III!D33+IV!D33+V!D33+VI!D33+VII!D33+XVI!D33+VIII!D33+IX!D33+XIV!D33+X!D33+XI!D33+XII!D33+RM!D33+SI!D33</f>
        <v>2043</v>
      </c>
      <c r="E33" s="44"/>
      <c r="F33" s="44"/>
      <c r="G33" s="66"/>
      <c r="H33" s="43">
        <f>+XV!H33+I!H33+II!H33+III!H33+IV!H33+V!H33+VI!H33+VII!H33+XVI!H33+VIII!H33+IX!H33+XIV!H33+X!H33+XI!H33+XII!H33+RM!H33+SI!H33</f>
        <v>1175</v>
      </c>
      <c r="I33" s="44"/>
      <c r="J33" s="74"/>
      <c r="K33" s="44">
        <f>+XV!K33+I!K33+II!K33+III!K33+IV!K33+V!K33+VI!K33+VII!K33+XVI!K33+VIII!K33+IX!K33+XIV!K33+X!K33+XI!K33+XII!K33+RM!K33+SI!K33</f>
        <v>868</v>
      </c>
      <c r="L33" s="44"/>
      <c r="M33" s="66"/>
      <c r="N33" s="44">
        <f>+XV!N33+I!N33+II!N33+III!N33+IV!N33+V!N33+VI!N33+VII!N33+XVI!N33+VIII!N33+IX!N33+XIV!N33+X!N33+XI!N33+XII!N33+RM!N33+SI!N33</f>
        <v>0</v>
      </c>
      <c r="O33" s="44"/>
      <c r="P33" s="74"/>
    </row>
    <row r="34" spans="1:16" ht="15" customHeight="1" x14ac:dyDescent="0.2">
      <c r="A34" s="111"/>
      <c r="B34" s="114"/>
      <c r="C34" s="84" t="s">
        <v>48</v>
      </c>
      <c r="D34" s="44">
        <f>+XV!D34+I!D34+II!D34+III!D34+IV!D34+V!D34+VI!D34+VII!D34+XVI!D34+VIII!D34+IX!D34+XIV!D34+X!D34+XI!D34+XII!D34+RM!D34+SI!D34</f>
        <v>3601</v>
      </c>
      <c r="E34" s="44"/>
      <c r="F34" s="44"/>
      <c r="G34" s="66"/>
      <c r="H34" s="43">
        <f>+XV!H34+I!H34+II!H34+III!H34+IV!H34+V!H34+VI!H34+VII!H34+XVI!H34+VIII!H34+IX!H34+XIV!H34+X!H34+XI!H34+XII!H34+RM!H34+SI!H34</f>
        <v>2496</v>
      </c>
      <c r="I34" s="44"/>
      <c r="J34" s="74"/>
      <c r="K34" s="44">
        <f>+XV!K34+I!K34+II!K34+III!K34+IV!K34+V!K34+VI!K34+VII!K34+XVI!K34+VIII!K34+IX!K34+XIV!K34+X!K34+XI!K34+XII!K34+RM!K34+SI!K34</f>
        <v>1105</v>
      </c>
      <c r="L34" s="44"/>
      <c r="M34" s="66"/>
      <c r="N34" s="44">
        <f>+XV!N34+I!N34+II!N34+III!N34+IV!N34+V!N34+VI!N34+VII!N34+XVI!N34+VIII!N34+IX!N34+XIV!N34+X!N34+XI!N34+XII!N34+RM!N34+SI!N34</f>
        <v>0</v>
      </c>
      <c r="O34" s="44"/>
      <c r="P34" s="74"/>
    </row>
    <row r="35" spans="1:16" ht="15" customHeight="1" x14ac:dyDescent="0.2">
      <c r="A35" s="111"/>
      <c r="B35" s="114"/>
      <c r="C35" s="84" t="s">
        <v>49</v>
      </c>
      <c r="D35" s="44">
        <f>+XV!D35+I!D35+II!D35+III!D35+IV!D35+V!D35+VI!D35+VII!D35+XVI!D35+VIII!D35+IX!D35+XIV!D35+X!D35+XI!D35+XII!D35+RM!D35+SI!D35</f>
        <v>-12990</v>
      </c>
      <c r="E35" s="44"/>
      <c r="F35" s="44"/>
      <c r="G35" s="66"/>
      <c r="H35" s="43">
        <f>+XV!H35+I!H35+II!H35+III!H35+IV!H35+V!H35+VI!H35+VII!H35+XVI!H35+VIII!H35+IX!H35+XIV!H35+X!H35+XI!H35+XII!H35+RM!H35+SI!H35</f>
        <v>-4354</v>
      </c>
      <c r="I35" s="44"/>
      <c r="J35" s="74"/>
      <c r="K35" s="44">
        <f>+XV!K35+I!K35+II!K35+III!K35+IV!K35+V!K35+VI!K35+VII!K35+XVI!K35+VIII!K35+IX!K35+XIV!K35+X!K35+XI!K35+XII!K35+RM!K35+SI!K35</f>
        <v>-8636</v>
      </c>
      <c r="L35" s="44"/>
      <c r="M35" s="66"/>
      <c r="N35" s="44">
        <f>+XV!N35+I!N35+II!N35+III!N35+IV!N35+V!N35+VI!N35+VII!N35+XVI!N35+VIII!N35+IX!N35+XIV!N35+X!N35+XI!N35+XII!N35+RM!N35+SI!N35</f>
        <v>0</v>
      </c>
      <c r="O35" s="44"/>
      <c r="P35" s="74"/>
    </row>
    <row r="36" spans="1:16" ht="15" customHeight="1" x14ac:dyDescent="0.2">
      <c r="A36" s="111"/>
      <c r="B36" s="114"/>
      <c r="C36" s="84" t="s">
        <v>50</v>
      </c>
      <c r="D36" s="44">
        <f>+XV!D36+I!D36+II!D36+III!D36+IV!D36+V!D36+VI!D36+VII!D36+XVI!D36+VIII!D36+IX!D36+XIV!D36+X!D36+XI!D36+XII!D36+RM!D36+SI!D36</f>
        <v>-16931</v>
      </c>
      <c r="E36" s="44"/>
      <c r="F36" s="44"/>
      <c r="G36" s="66"/>
      <c r="H36" s="43">
        <f>+XV!H36+I!H36+II!H36+III!H36+IV!H36+V!H36+VI!H36+VII!H36+XVI!H36+VIII!H36+IX!H36+XIV!H36+X!H36+XI!H36+XII!H36+RM!H36+SI!H36</f>
        <v>-5912</v>
      </c>
      <c r="I36" s="44"/>
      <c r="J36" s="74"/>
      <c r="K36" s="44">
        <f>+XV!K36+I!K36+II!K36+III!K36+IV!K36+V!K36+VI!K36+VII!K36+XVI!K36+VIII!K36+IX!K36+XIV!K36+X!K36+XI!K36+XII!K36+RM!K36+SI!K36</f>
        <v>-11019</v>
      </c>
      <c r="L36" s="44"/>
      <c r="M36" s="66"/>
      <c r="N36" s="44">
        <f>+XV!N36+I!N36+II!N36+III!N36+IV!N36+V!N36+VI!N36+VII!N36+XVI!N36+VIII!N36+IX!N36+XIV!N36+X!N36+XI!N36+XII!N36+RM!N36+SI!N36</f>
        <v>0</v>
      </c>
      <c r="O36" s="44"/>
      <c r="P36" s="74"/>
    </row>
    <row r="37" spans="1:16" ht="15" customHeight="1" x14ac:dyDescent="0.2">
      <c r="A37" s="111"/>
      <c r="B37" s="114"/>
      <c r="C37" s="84" t="s">
        <v>51</v>
      </c>
      <c r="D37" s="44">
        <f>+XV!D37+I!D37+II!D37+III!D37+IV!D37+V!D37+VI!D37+VII!D37+XVI!D37+VIII!D37+IX!D37+XIV!D37+X!D37+XI!D37+XII!D37+RM!D37+SI!D37</f>
        <v>-14364</v>
      </c>
      <c r="E37" s="44"/>
      <c r="F37" s="44"/>
      <c r="G37" s="66"/>
      <c r="H37" s="43">
        <f>+XV!H37+I!H37+II!H37+III!H37+IV!H37+V!H37+VI!H37+VII!H37+XVI!H37+VIII!H37+IX!H37+XIV!H37+X!H37+XI!H37+XII!H37+RM!H37+SI!H37</f>
        <v>-4839</v>
      </c>
      <c r="I37" s="44"/>
      <c r="J37" s="74"/>
      <c r="K37" s="44">
        <f>+XV!K37+I!K37+II!K37+III!K37+IV!K37+V!K37+VI!K37+VII!K37+XVI!K37+VIII!K37+IX!K37+XIV!K37+X!K37+XI!K37+XII!K37+RM!K37+SI!K37</f>
        <v>-9525</v>
      </c>
      <c r="L37" s="44"/>
      <c r="M37" s="66"/>
      <c r="N37" s="44">
        <f>+XV!N37+I!N37+II!N37+III!N37+IV!N37+V!N37+VI!N37+VII!N37+XVI!N37+VIII!N37+IX!N37+XIV!N37+X!N37+XI!N37+XII!N37+RM!N37+SI!N37</f>
        <v>0</v>
      </c>
      <c r="O37" s="44"/>
      <c r="P37" s="74"/>
    </row>
    <row r="38" spans="1:16" s="3" customFormat="1" ht="15" customHeight="1" x14ac:dyDescent="0.2">
      <c r="A38" s="111"/>
      <c r="B38" s="114"/>
      <c r="C38" s="84" t="s">
        <v>52</v>
      </c>
      <c r="D38" s="35">
        <f>+XV!D38+I!D38+II!D38+III!D38+IV!D38+V!D38+VI!D38+VII!D38+XVI!D38+VIII!D38+IX!D38+XIV!D38+X!D38+XI!D38+XII!D38+RM!D38+SI!D38</f>
        <v>-11654</v>
      </c>
      <c r="E38" s="35"/>
      <c r="F38" s="35"/>
      <c r="G38" s="68"/>
      <c r="H38" s="43">
        <f>+XV!H38+I!H38+II!H38+III!H38+IV!H38+V!H38+VI!H38+VII!H38+XVI!H38+VIII!H38+IX!H38+XIV!H38+X!H38+XI!H38+XII!H38+RM!H38+SI!H38</f>
        <v>-3859</v>
      </c>
      <c r="I38" s="44"/>
      <c r="J38" s="74"/>
      <c r="K38" s="35">
        <f>+XV!K38+I!K38+II!K38+III!K38+IV!K38+V!K38+VI!K38+VII!K38+XVI!K38+VIII!K38+IX!K38+XIV!K38+X!K38+XI!K38+XII!K38+RM!K38+SI!K38</f>
        <v>-7795</v>
      </c>
      <c r="L38" s="35"/>
      <c r="M38" s="68"/>
      <c r="N38" s="35">
        <f>+XV!N38+I!N38+II!N38+III!N38+IV!N38+V!N38+VI!N38+VII!N38+XVI!N38+VIII!N38+IX!N38+XIV!N38+X!N38+XI!N38+XII!N38+RM!N38+SI!N38</f>
        <v>0</v>
      </c>
      <c r="O38" s="44"/>
      <c r="P38" s="74"/>
    </row>
    <row r="39" spans="1:16" ht="15" customHeight="1" x14ac:dyDescent="0.2">
      <c r="A39" s="111"/>
      <c r="B39" s="114"/>
      <c r="C39" s="84" t="s">
        <v>53</v>
      </c>
      <c r="D39" s="44">
        <f>+XV!D39+I!D39+II!D39+III!D39+IV!D39+V!D39+VI!D39+VII!D39+XVI!D39+VIII!D39+IX!D39+XIV!D39+X!D39+XI!D39+XII!D39+RM!D39+SI!D39</f>
        <v>-9582</v>
      </c>
      <c r="E39" s="44"/>
      <c r="F39" s="44"/>
      <c r="G39" s="66"/>
      <c r="H39" s="43">
        <f>+XV!H39+I!H39+II!H39+III!H39+IV!H39+V!H39+VI!H39+VII!H39+XVI!H39+VIII!H39+IX!H39+XIV!H39+X!H39+XI!H39+XII!H39+RM!H39+SI!H39</f>
        <v>-3044</v>
      </c>
      <c r="I39" s="44"/>
      <c r="J39" s="74"/>
      <c r="K39" s="44">
        <f>+XV!K39+I!K39+II!K39+III!K39+IV!K39+V!K39+VI!K39+VII!K39+XVI!K39+VIII!K39+IX!K39+XIV!K39+X!K39+XI!K39+XII!K39+RM!K39+SI!K39</f>
        <v>-6538</v>
      </c>
      <c r="L39" s="44"/>
      <c r="M39" s="66"/>
      <c r="N39" s="44">
        <f>+XV!N39+I!N39+II!N39+III!N39+IV!N39+V!N39+VI!N39+VII!N39+XVI!N39+VIII!N39+IX!N39+XIV!N39+X!N39+XI!N39+XII!N39+RM!N39+SI!N39</f>
        <v>0</v>
      </c>
      <c r="O39" s="44"/>
      <c r="P39" s="74"/>
    </row>
    <row r="40" spans="1:16" ht="15" customHeight="1" x14ac:dyDescent="0.2">
      <c r="A40" s="111"/>
      <c r="B40" s="114"/>
      <c r="C40" s="84" t="s">
        <v>54</v>
      </c>
      <c r="D40" s="44">
        <f>+XV!D40+I!D40+II!D40+III!D40+IV!D40+V!D40+VI!D40+VII!D40+XVI!D40+VIII!D40+IX!D40+XIV!D40+X!D40+XI!D40+XII!D40+RM!D40+SI!D40</f>
        <v>-8343</v>
      </c>
      <c r="E40" s="44"/>
      <c r="F40" s="44"/>
      <c r="G40" s="66"/>
      <c r="H40" s="43">
        <f>+XV!H40+I!H40+II!H40+III!H40+IV!H40+V!H40+VI!H40+VII!H40+XVI!H40+VIII!H40+IX!H40+XIV!H40+X!H40+XI!H40+XII!H40+RM!H40+SI!H40</f>
        <v>-2770</v>
      </c>
      <c r="I40" s="44"/>
      <c r="J40" s="74"/>
      <c r="K40" s="44">
        <f>+XV!K40+I!K40+II!K40+III!K40+IV!K40+V!K40+VI!K40+VII!K40+XVI!K40+VIII!K40+IX!K40+XIV!K40+X!K40+XI!K40+XII!K40+RM!K40+SI!K40</f>
        <v>-5573</v>
      </c>
      <c r="L40" s="44"/>
      <c r="M40" s="66"/>
      <c r="N40" s="44">
        <f>+XV!N40+I!N40+II!N40+III!N40+IV!N40+V!N40+VI!N40+VII!N40+XVI!N40+VIII!N40+IX!N40+XIV!N40+X!N40+XI!N40+XII!N40+RM!N40+SI!N40</f>
        <v>0</v>
      </c>
      <c r="O40" s="44"/>
      <c r="P40" s="74"/>
    </row>
    <row r="41" spans="1:16" ht="15" customHeight="1" x14ac:dyDescent="0.2">
      <c r="A41" s="111"/>
      <c r="B41" s="114"/>
      <c r="C41" s="84" t="s">
        <v>55</v>
      </c>
      <c r="D41" s="44">
        <f>+XV!D41+I!D41+II!D41+III!D41+IV!D41+V!D41+VI!D41+VII!D41+XVI!D41+VIII!D41+IX!D41+XIV!D41+X!D41+XI!D41+XII!D41+RM!D41+SI!D41</f>
        <v>-8046</v>
      </c>
      <c r="E41" s="44"/>
      <c r="F41" s="44"/>
      <c r="G41" s="66"/>
      <c r="H41" s="43">
        <f>+XV!H41+I!H41+II!H41+III!H41+IV!H41+V!H41+VI!H41+VII!H41+XVI!H41+VIII!H41+IX!H41+XIV!H41+X!H41+XI!H41+XII!H41+RM!H41+SI!H41</f>
        <v>-3127</v>
      </c>
      <c r="I41" s="44"/>
      <c r="J41" s="74"/>
      <c r="K41" s="44">
        <f>+XV!K41+I!K41+II!K41+III!K41+IV!K41+V!K41+VI!K41+VII!K41+XVI!K41+VIII!K41+IX!K41+XIV!K41+X!K41+XI!K41+XII!K41+RM!K41+SI!K41</f>
        <v>-4919</v>
      </c>
      <c r="L41" s="44"/>
      <c r="M41" s="66"/>
      <c r="N41" s="44">
        <f>+XV!N41+I!N41+II!N41+III!N41+IV!N41+V!N41+VI!N41+VII!N41+XVI!N41+VIII!N41+IX!N41+XIV!N41+X!N41+XI!N41+XII!N41+RM!N41+SI!N41</f>
        <v>0</v>
      </c>
      <c r="O41" s="44"/>
      <c r="P41" s="74"/>
    </row>
    <row r="42" spans="1:16" s="3" customFormat="1" ht="15" customHeight="1" x14ac:dyDescent="0.2">
      <c r="A42" s="111"/>
      <c r="B42" s="114"/>
      <c r="C42" s="84" t="s">
        <v>56</v>
      </c>
      <c r="D42" s="35">
        <f>+XV!D42+I!D42+II!D42+III!D42+IV!D42+V!D42+VI!D42+VII!D42+XVI!D42+VIII!D42+IX!D42+XIV!D42+X!D42+XI!D42+XII!D42+RM!D42+SI!D42</f>
        <v>-11408</v>
      </c>
      <c r="E42" s="35"/>
      <c r="F42" s="35"/>
      <c r="G42" s="68"/>
      <c r="H42" s="43">
        <f>+XV!H42+I!H42+II!H42+III!H42+IV!H42+V!H42+VI!H42+VII!H42+XVI!H42+VIII!H42+IX!H42+XIV!H42+X!H42+XI!H42+XII!H42+RM!H42+SI!H42</f>
        <v>-3745</v>
      </c>
      <c r="I42" s="44"/>
      <c r="J42" s="74"/>
      <c r="K42" s="35">
        <f>+XV!K42+I!K42+II!K42+III!K42+IV!K42+V!K42+VI!K42+VII!K42+XVI!K42+VIII!K42+IX!K42+XIV!K42+X!K42+XI!K42+XII!K42+RM!K42+SI!K42</f>
        <v>-7663</v>
      </c>
      <c r="L42" s="35"/>
      <c r="M42" s="68"/>
      <c r="N42" s="35">
        <f>+XV!N42+I!N42+II!N42+III!N42+IV!N42+V!N42+VI!N42+VII!N42+XVI!N42+VIII!N42+IX!N42+XIV!N42+X!N42+XI!N42+XII!N42+RM!N42+SI!N42</f>
        <v>0</v>
      </c>
      <c r="O42" s="44"/>
      <c r="P42" s="74"/>
    </row>
    <row r="43" spans="1:16" s="3" customFormat="1" ht="15" customHeight="1" x14ac:dyDescent="0.2">
      <c r="A43" s="112"/>
      <c r="B43" s="115"/>
      <c r="C43" s="85" t="s">
        <v>9</v>
      </c>
      <c r="D43" s="46">
        <f>+XV!D43+I!D43+II!D43+III!D43+IV!D43+V!D43+VI!D43+VII!D43+XVI!D43+VIII!D43+IX!D43+XIV!D43+X!D43+XI!D43+XII!D43+RM!D43+SI!D43</f>
        <v>-87386</v>
      </c>
      <c r="E43" s="46"/>
      <c r="F43" s="46"/>
      <c r="G43" s="67"/>
      <c r="H43" s="87">
        <f>+XV!H43+I!H43+II!H43+III!H43+IV!H43+V!H43+VI!H43+VII!H43+XVI!H43+VIII!H43+IX!H43+XIV!H43+X!H43+XI!H43+XII!H43+RM!H43+SI!H43</f>
        <v>-27844</v>
      </c>
      <c r="I43" s="46"/>
      <c r="J43" s="75"/>
      <c r="K43" s="46">
        <f>+XV!K43+I!K43+II!K43+III!K43+IV!K43+V!K43+VI!K43+VII!K43+XVI!K43+VIII!K43+IX!K43+XIV!K43+X!K43+XI!K43+XII!K43+RM!K43+SI!K43</f>
        <v>-59542</v>
      </c>
      <c r="L43" s="46"/>
      <c r="M43" s="67"/>
      <c r="N43" s="46">
        <f>+XV!N43+I!N43+II!N43+III!N43+IV!N43+V!N43+VI!N43+VII!N43+XVI!N43+VIII!N43+IX!N43+XIV!N43+X!N43+XI!N43+XII!N43+RM!N43+SI!N43</f>
        <v>0</v>
      </c>
      <c r="O43" s="46"/>
      <c r="P43" s="75"/>
    </row>
    <row r="44" spans="1:16" ht="15" customHeight="1" x14ac:dyDescent="0.2">
      <c r="A44" s="110">
        <v>4</v>
      </c>
      <c r="B44" s="113" t="s">
        <v>59</v>
      </c>
      <c r="C44" s="84" t="s">
        <v>46</v>
      </c>
      <c r="D44" s="44">
        <f>+XV!D44+I!D44+II!D44+III!D44+IV!D44+V!D44+VI!D44+VII!D44+XVI!D44+VIII!D44+IX!D44+XIV!D44+X!D44+XI!D44+XII!D44+RM!D44+SI!D44</f>
        <v>4</v>
      </c>
      <c r="E44" s="53"/>
      <c r="F44" s="44"/>
      <c r="G44" s="66"/>
      <c r="H44" s="43">
        <f>+XV!H44+I!H44+II!H44+III!H44+IV!H44+V!H44+VI!H44+VII!H44+XVI!H44+VIII!H44+IX!H44+XIV!H44+X!H44+XI!H44+XII!H44+RM!H44+SI!H44</f>
        <v>4</v>
      </c>
      <c r="I44" s="44"/>
      <c r="J44" s="74"/>
      <c r="K44" s="44">
        <f>+XV!K44+I!K44+II!K44+III!K44+IV!K44+V!K44+VI!K44+VII!K44+XVI!K44+VIII!K44+IX!K44+XIV!K44+X!K44+XI!K44+XII!K44+RM!K44+SI!K44</f>
        <v>0</v>
      </c>
      <c r="L44" s="44"/>
      <c r="M44" s="66"/>
      <c r="N44" s="44">
        <f>+XV!N44+I!N44+II!N44+III!N44+IV!N44+V!N44+VI!N44+VII!N44+XVI!N44+VIII!N44+IX!N44+XIV!N44+X!N44+XI!N44+XII!N44+RM!N44+SI!N44</f>
        <v>0</v>
      </c>
      <c r="O44" s="44"/>
      <c r="P44" s="74"/>
    </row>
    <row r="45" spans="1:16" ht="15" customHeight="1" x14ac:dyDescent="0.2">
      <c r="A45" s="111"/>
      <c r="B45" s="114"/>
      <c r="C45" s="84" t="s">
        <v>47</v>
      </c>
      <c r="D45" s="44">
        <f>+XV!D45+I!D45+II!D45+III!D45+IV!D45+V!D45+VI!D45+VII!D45+XVI!D45+VIII!D45+IX!D45+XIV!D45+X!D45+XI!D45+XII!D45+RM!D45+SI!D45</f>
        <v>405</v>
      </c>
      <c r="E45" s="53"/>
      <c r="F45" s="44"/>
      <c r="G45" s="66"/>
      <c r="H45" s="43">
        <f>+XV!H45+I!H45+II!H45+III!H45+IV!H45+V!H45+VI!H45+VII!H45+XVI!H45+VIII!H45+IX!H45+XIV!H45+X!H45+XI!H45+XII!H45+RM!H45+SI!H45</f>
        <v>133</v>
      </c>
      <c r="I45" s="44"/>
      <c r="J45" s="74"/>
      <c r="K45" s="44">
        <f>+XV!K45+I!K45+II!K45+III!K45+IV!K45+V!K45+VI!K45+VII!K45+XVI!K45+VIII!K45+IX!K45+XIV!K45+X!K45+XI!K45+XII!K45+RM!K45+SI!K45</f>
        <v>272</v>
      </c>
      <c r="L45" s="44"/>
      <c r="M45" s="66"/>
      <c r="N45" s="44">
        <f>+XV!N45+I!N45+II!N45+III!N45+IV!N45+V!N45+VI!N45+VII!N45+XVI!N45+VIII!N45+IX!N45+XIV!N45+X!N45+XI!N45+XII!N45+RM!N45+SI!N45</f>
        <v>0</v>
      </c>
      <c r="O45" s="44"/>
      <c r="P45" s="74"/>
    </row>
    <row r="46" spans="1:16" ht="15" customHeight="1" x14ac:dyDescent="0.2">
      <c r="A46" s="111"/>
      <c r="B46" s="114"/>
      <c r="C46" s="84" t="s">
        <v>48</v>
      </c>
      <c r="D46" s="44">
        <f>+XV!D46+I!D46+II!D46+III!D46+IV!D46+V!D46+VI!D46+VII!D46+XVI!D46+VIII!D46+IX!D46+XIV!D46+X!D46+XI!D46+XII!D46+RM!D46+SI!D46</f>
        <v>6765</v>
      </c>
      <c r="E46" s="53"/>
      <c r="F46" s="44"/>
      <c r="G46" s="66"/>
      <c r="H46" s="43">
        <f>+XV!H46+I!H46+II!H46+III!H46+IV!H46+V!H46+VI!H46+VII!H46+XVI!H46+VIII!H46+IX!H46+XIV!H46+X!H46+XI!H46+XII!H46+RM!H46+SI!H46</f>
        <v>2683</v>
      </c>
      <c r="I46" s="44"/>
      <c r="J46" s="74"/>
      <c r="K46" s="44">
        <f>+XV!K46+I!K46+II!K46+III!K46+IV!K46+V!K46+VI!K46+VII!K46+XVI!K46+VIII!K46+IX!K46+XIV!K46+X!K46+XI!K46+XII!K46+RM!K46+SI!K46</f>
        <v>4082</v>
      </c>
      <c r="L46" s="44"/>
      <c r="M46" s="66"/>
      <c r="N46" s="44">
        <f>+XV!N46+I!N46+II!N46+III!N46+IV!N46+V!N46+VI!N46+VII!N46+XVI!N46+VIII!N46+IX!N46+XIV!N46+X!N46+XI!N46+XII!N46+RM!N46+SI!N46</f>
        <v>0</v>
      </c>
      <c r="O46" s="44"/>
      <c r="P46" s="74"/>
    </row>
    <row r="47" spans="1:16" ht="15" customHeight="1" x14ac:dyDescent="0.2">
      <c r="A47" s="111"/>
      <c r="B47" s="114"/>
      <c r="C47" s="84" t="s">
        <v>49</v>
      </c>
      <c r="D47" s="44">
        <f>+XV!D47+I!D47+II!D47+III!D47+IV!D47+V!D47+VI!D47+VII!D47+XVI!D47+VIII!D47+IX!D47+XIV!D47+X!D47+XI!D47+XII!D47+RM!D47+SI!D47</f>
        <v>18411</v>
      </c>
      <c r="E47" s="53"/>
      <c r="F47" s="44"/>
      <c r="G47" s="66"/>
      <c r="H47" s="43">
        <f>+XV!H47+I!H47+II!H47+III!H47+IV!H47+V!H47+VI!H47+VII!H47+XVI!H47+VIII!H47+IX!H47+XIV!H47+X!H47+XI!H47+XII!H47+RM!H47+SI!H47</f>
        <v>7720</v>
      </c>
      <c r="I47" s="44"/>
      <c r="J47" s="74"/>
      <c r="K47" s="44">
        <f>+XV!K47+I!K47+II!K47+III!K47+IV!K47+V!K47+VI!K47+VII!K47+XVI!K47+VIII!K47+IX!K47+XIV!K47+X!K47+XI!K47+XII!K47+RM!K47+SI!K47</f>
        <v>10691</v>
      </c>
      <c r="L47" s="44"/>
      <c r="M47" s="66"/>
      <c r="N47" s="44">
        <f>+XV!N47+I!N47+II!N47+III!N47+IV!N47+V!N47+VI!N47+VII!N47+XVI!N47+VIII!N47+IX!N47+XIV!N47+X!N47+XI!N47+XII!N47+RM!N47+SI!N47</f>
        <v>0</v>
      </c>
      <c r="O47" s="44"/>
      <c r="P47" s="74"/>
    </row>
    <row r="48" spans="1:16" ht="15" customHeight="1" x14ac:dyDescent="0.2">
      <c r="A48" s="111"/>
      <c r="B48" s="114"/>
      <c r="C48" s="84" t="s">
        <v>50</v>
      </c>
      <c r="D48" s="44">
        <f>+XV!D48+I!D48+II!D48+III!D48+IV!D48+V!D48+VI!D48+VII!D48+XVI!D48+VIII!D48+IX!D48+XIV!D48+X!D48+XI!D48+XII!D48+RM!D48+SI!D48</f>
        <v>16695</v>
      </c>
      <c r="E48" s="53"/>
      <c r="F48" s="44"/>
      <c r="G48" s="66"/>
      <c r="H48" s="43">
        <f>+XV!H48+I!H48+II!H48+III!H48+IV!H48+V!H48+VI!H48+VII!H48+XVI!H48+VIII!H48+IX!H48+XIV!H48+X!H48+XI!H48+XII!H48+RM!H48+SI!H48</f>
        <v>6413</v>
      </c>
      <c r="I48" s="44"/>
      <c r="J48" s="74"/>
      <c r="K48" s="44">
        <f>+XV!K48+I!K48+II!K48+III!K48+IV!K48+V!K48+VI!K48+VII!K48+XVI!K48+VIII!K48+IX!K48+XIV!K48+X!K48+XI!K48+XII!K48+RM!K48+SI!K48</f>
        <v>10282</v>
      </c>
      <c r="L48" s="44"/>
      <c r="M48" s="66"/>
      <c r="N48" s="44">
        <f>+XV!N48+I!N48+II!N48+III!N48+IV!N48+V!N48+VI!N48+VII!N48+XVI!N48+VIII!N48+IX!N48+XIV!N48+X!N48+XI!N48+XII!N48+RM!N48+SI!N48</f>
        <v>0</v>
      </c>
      <c r="O48" s="44"/>
      <c r="P48" s="74"/>
    </row>
    <row r="49" spans="1:16" ht="15" customHeight="1" x14ac:dyDescent="0.2">
      <c r="A49" s="111"/>
      <c r="B49" s="114"/>
      <c r="C49" s="84" t="s">
        <v>51</v>
      </c>
      <c r="D49" s="44">
        <f>+XV!D49+I!D49+II!D49+III!D49+IV!D49+V!D49+VI!D49+VII!D49+XVI!D49+VIII!D49+IX!D49+XIV!D49+X!D49+XI!D49+XII!D49+RM!D49+SI!D49</f>
        <v>12388</v>
      </c>
      <c r="E49" s="53"/>
      <c r="F49" s="44"/>
      <c r="G49" s="66"/>
      <c r="H49" s="43">
        <f>+XV!H49+I!H49+II!H49+III!H49+IV!H49+V!H49+VI!H49+VII!H49+XVI!H49+VIII!H49+IX!H49+XIV!H49+X!H49+XI!H49+XII!H49+RM!H49+SI!H49</f>
        <v>4714</v>
      </c>
      <c r="I49" s="44"/>
      <c r="J49" s="74"/>
      <c r="K49" s="44">
        <f>+XV!K49+I!K49+II!K49+III!K49+IV!K49+V!K49+VI!K49+VII!K49+XVI!K49+VIII!K49+IX!K49+XIV!K49+X!K49+XI!K49+XII!K49+RM!K49+SI!K49</f>
        <v>7674</v>
      </c>
      <c r="L49" s="44"/>
      <c r="M49" s="66"/>
      <c r="N49" s="44">
        <f>+XV!N49+I!N49+II!N49+III!N49+IV!N49+V!N49+VI!N49+VII!N49+XVI!N49+VIII!N49+IX!N49+XIV!N49+X!N49+XI!N49+XII!N49+RM!N49+SI!N49</f>
        <v>0</v>
      </c>
      <c r="O49" s="44"/>
      <c r="P49" s="74"/>
    </row>
    <row r="50" spans="1:16" s="3" customFormat="1" ht="15" customHeight="1" x14ac:dyDescent="0.2">
      <c r="A50" s="111"/>
      <c r="B50" s="114"/>
      <c r="C50" s="84" t="s">
        <v>52</v>
      </c>
      <c r="D50" s="35">
        <f>+XV!D50+I!D50+II!D50+III!D50+IV!D50+V!D50+VI!D50+VII!D50+XVI!D50+VIII!D50+IX!D50+XIV!D50+X!D50+XI!D50+XII!D50+RM!D50+SI!D50</f>
        <v>7547</v>
      </c>
      <c r="E50" s="55"/>
      <c r="F50" s="35"/>
      <c r="G50" s="68"/>
      <c r="H50" s="43">
        <f>+XV!H50+I!H50+II!H50+III!H50+IV!H50+V!H50+VI!H50+VII!H50+XVI!H50+VIII!H50+IX!H50+XIV!H50+X!H50+XI!H50+XII!H50+RM!H50+SI!H50</f>
        <v>2892</v>
      </c>
      <c r="I50" s="44"/>
      <c r="J50" s="74"/>
      <c r="K50" s="35">
        <f>+XV!K50+I!K50+II!K50+III!K50+IV!K50+V!K50+VI!K50+VII!K50+XVI!K50+VIII!K50+IX!K50+XIV!K50+X!K50+XI!K50+XII!K50+RM!K50+SI!K50</f>
        <v>4655</v>
      </c>
      <c r="L50" s="35"/>
      <c r="M50" s="68"/>
      <c r="N50" s="35">
        <f>+XV!N50+I!N50+II!N50+III!N50+IV!N50+V!N50+VI!N50+VII!N50+XVI!N50+VIII!N50+IX!N50+XIV!N50+X!N50+XI!N50+XII!N50+RM!N50+SI!N50</f>
        <v>0</v>
      </c>
      <c r="O50" s="44"/>
      <c r="P50" s="74"/>
    </row>
    <row r="51" spans="1:16" ht="15" customHeight="1" x14ac:dyDescent="0.2">
      <c r="A51" s="111"/>
      <c r="B51" s="114"/>
      <c r="C51" s="84" t="s">
        <v>53</v>
      </c>
      <c r="D51" s="44">
        <f>+XV!D51+I!D51+II!D51+III!D51+IV!D51+V!D51+VI!D51+VII!D51+XVI!D51+VIII!D51+IX!D51+XIV!D51+X!D51+XI!D51+XII!D51+RM!D51+SI!D51</f>
        <v>5054</v>
      </c>
      <c r="E51" s="53"/>
      <c r="F51" s="44"/>
      <c r="G51" s="66"/>
      <c r="H51" s="43">
        <f>+XV!H51+I!H51+II!H51+III!H51+IV!H51+V!H51+VI!H51+VII!H51+XVI!H51+VIII!H51+IX!H51+XIV!H51+X!H51+XI!H51+XII!H51+RM!H51+SI!H51</f>
        <v>1916</v>
      </c>
      <c r="I51" s="44"/>
      <c r="J51" s="74"/>
      <c r="K51" s="44">
        <f>+XV!K51+I!K51+II!K51+III!K51+IV!K51+V!K51+VI!K51+VII!K51+XVI!K51+VIII!K51+IX!K51+XIV!K51+X!K51+XI!K51+XII!K51+RM!K51+SI!K51</f>
        <v>3138</v>
      </c>
      <c r="L51" s="44"/>
      <c r="M51" s="66"/>
      <c r="N51" s="44">
        <f>+XV!N51+I!N51+II!N51+III!N51+IV!N51+V!N51+VI!N51+VII!N51+XVI!N51+VIII!N51+IX!N51+XIV!N51+X!N51+XI!N51+XII!N51+RM!N51+SI!N51</f>
        <v>0</v>
      </c>
      <c r="O51" s="44"/>
      <c r="P51" s="74"/>
    </row>
    <row r="52" spans="1:16" ht="15" customHeight="1" x14ac:dyDescent="0.2">
      <c r="A52" s="111"/>
      <c r="B52" s="114"/>
      <c r="C52" s="84" t="s">
        <v>54</v>
      </c>
      <c r="D52" s="44">
        <f>+XV!D52+I!D52+II!D52+III!D52+IV!D52+V!D52+VI!D52+VII!D52+XVI!D52+VIII!D52+IX!D52+XIV!D52+X!D52+XI!D52+XII!D52+RM!D52+SI!D52</f>
        <v>2031</v>
      </c>
      <c r="E52" s="53"/>
      <c r="F52" s="44"/>
      <c r="G52" s="66"/>
      <c r="H52" s="43">
        <f>+XV!H52+I!H52+II!H52+III!H52+IV!H52+V!H52+VI!H52+VII!H52+XVI!H52+VIII!H52+IX!H52+XIV!H52+X!H52+XI!H52+XII!H52+RM!H52+SI!H52</f>
        <v>733</v>
      </c>
      <c r="I52" s="44"/>
      <c r="J52" s="74"/>
      <c r="K52" s="44">
        <f>+XV!K52+I!K52+II!K52+III!K52+IV!K52+V!K52+VI!K52+VII!K52+XVI!K52+VIII!K52+IX!K52+XIV!K52+X!K52+XI!K52+XII!K52+RM!K52+SI!K52</f>
        <v>1298</v>
      </c>
      <c r="L52" s="44"/>
      <c r="M52" s="66"/>
      <c r="N52" s="44">
        <f>+XV!N52+I!N52+II!N52+III!N52+IV!N52+V!N52+VI!N52+VII!N52+XVI!N52+VIII!N52+IX!N52+XIV!N52+X!N52+XI!N52+XII!N52+RM!N52+SI!N52</f>
        <v>0</v>
      </c>
      <c r="O52" s="44"/>
      <c r="P52" s="74"/>
    </row>
    <row r="53" spans="1:16" ht="15" customHeight="1" x14ac:dyDescent="0.2">
      <c r="A53" s="111"/>
      <c r="B53" s="114"/>
      <c r="C53" s="84" t="s">
        <v>55</v>
      </c>
      <c r="D53" s="44">
        <f>+XV!D53+I!D53+II!D53+III!D53+IV!D53+V!D53+VI!D53+VII!D53+XVI!D53+VIII!D53+IX!D53+XIV!D53+X!D53+XI!D53+XII!D53+RM!D53+SI!D53</f>
        <v>842</v>
      </c>
      <c r="E53" s="53"/>
      <c r="F53" s="44"/>
      <c r="G53" s="66"/>
      <c r="H53" s="43">
        <f>+XV!H53+I!H53+II!H53+III!H53+IV!H53+V!H53+VI!H53+VII!H53+XVI!H53+VIII!H53+IX!H53+XIV!H53+X!H53+XI!H53+XII!H53+RM!H53+SI!H53</f>
        <v>315</v>
      </c>
      <c r="I53" s="44"/>
      <c r="J53" s="74"/>
      <c r="K53" s="44">
        <f>+XV!K53+I!K53+II!K53+III!K53+IV!K53+V!K53+VI!K53+VII!K53+XVI!K53+VIII!K53+IX!K53+XIV!K53+X!K53+XI!K53+XII!K53+RM!K53+SI!K53</f>
        <v>527</v>
      </c>
      <c r="L53" s="44"/>
      <c r="M53" s="66"/>
      <c r="N53" s="44">
        <f>+XV!N53+I!N53+II!N53+III!N53+IV!N53+V!N53+VI!N53+VII!N53+XVI!N53+VIII!N53+IX!N53+XIV!N53+X!N53+XI!N53+XII!N53+RM!N53+SI!N53</f>
        <v>0</v>
      </c>
      <c r="O53" s="44"/>
      <c r="P53" s="74"/>
    </row>
    <row r="54" spans="1:16" s="3" customFormat="1" ht="15" customHeight="1" x14ac:dyDescent="0.2">
      <c r="A54" s="111"/>
      <c r="B54" s="114"/>
      <c r="C54" s="84" t="s">
        <v>56</v>
      </c>
      <c r="D54" s="35">
        <f>+XV!D54+I!D54+II!D54+III!D54+IV!D54+V!D54+VI!D54+VII!D54+XVI!D54+VIII!D54+IX!D54+XIV!D54+X!D54+XI!D54+XII!D54+RM!D54+SI!D54</f>
        <v>273</v>
      </c>
      <c r="E54" s="55"/>
      <c r="F54" s="35"/>
      <c r="G54" s="68"/>
      <c r="H54" s="43">
        <f>+XV!H54+I!H54+II!H54+III!H54+IV!H54+V!H54+VI!H54+VII!H54+XVI!H54+VIII!H54+IX!H54+XIV!H54+X!H54+XI!H54+XII!H54+RM!H54+SI!H54</f>
        <v>119</v>
      </c>
      <c r="I54" s="44"/>
      <c r="J54" s="74"/>
      <c r="K54" s="35">
        <f>+XV!K54+I!K54+II!K54+III!K54+IV!K54+V!K54+VI!K54+VII!K54+XVI!K54+VIII!K54+IX!K54+XIV!K54+X!K54+XI!K54+XII!K54+RM!K54+SI!K54</f>
        <v>154</v>
      </c>
      <c r="L54" s="35"/>
      <c r="M54" s="68"/>
      <c r="N54" s="35">
        <f>+XV!N54+I!N54+II!N54+III!N54+IV!N54+V!N54+VI!N54+VII!N54+XVI!N54+VIII!N54+IX!N54+XIV!N54+X!N54+XI!N54+XII!N54+RM!N54+SI!N54</f>
        <v>0</v>
      </c>
      <c r="O54" s="44"/>
      <c r="P54" s="74"/>
    </row>
    <row r="55" spans="1:16" s="3" customFormat="1" ht="15" customHeight="1" x14ac:dyDescent="0.2">
      <c r="A55" s="112"/>
      <c r="B55" s="115"/>
      <c r="C55" s="85" t="s">
        <v>9</v>
      </c>
      <c r="D55" s="46">
        <f>+XV!D55+I!D55+II!D55+III!D55+IV!D55+V!D55+VI!D55+VII!D55+XVI!D55+VIII!D55+IX!D55+XIV!D55+X!D55+XI!D55+XII!D55+RM!D55+SI!D55</f>
        <v>70415</v>
      </c>
      <c r="E55" s="54"/>
      <c r="F55" s="46"/>
      <c r="G55" s="67"/>
      <c r="H55" s="87">
        <f>+XV!H55+I!H55+II!H55+III!H55+IV!H55+V!H55+VI!H55+VII!H55+XVI!H55+VIII!H55+IX!H55+XIV!H55+X!H55+XI!H55+XII!H55+RM!H55+SI!H55</f>
        <v>27642</v>
      </c>
      <c r="I55" s="46"/>
      <c r="J55" s="75"/>
      <c r="K55" s="46">
        <f>+XV!K55+I!K55+II!K55+III!K55+IV!K55+V!K55+VI!K55+VII!K55+XVI!K55+VIII!K55+IX!K55+XIV!K55+X!K55+XI!K55+XII!K55+RM!K55+SI!K55</f>
        <v>42773</v>
      </c>
      <c r="L55" s="46"/>
      <c r="M55" s="67"/>
      <c r="N55" s="46">
        <f>+XV!N55+I!N55+II!N55+III!N55+IV!N55+V!N55+VI!N55+VII!N55+XVI!N55+VIII!N55+IX!N55+XIV!N55+X!N55+XI!N55+XII!N55+RM!N55+SI!N55</f>
        <v>0</v>
      </c>
      <c r="O55" s="46"/>
      <c r="P55" s="75"/>
    </row>
    <row r="56" spans="1:16" ht="15" customHeight="1" x14ac:dyDescent="0.2">
      <c r="A56" s="110">
        <v>5</v>
      </c>
      <c r="B56" s="113" t="s">
        <v>60</v>
      </c>
      <c r="C56" s="84" t="s">
        <v>46</v>
      </c>
      <c r="D56" s="44">
        <f>+XV!D56+I!D56+II!D56+III!D56+IV!D56+V!D56+VI!D56+VII!D56+XVI!D56+VIII!D56+IX!D56+XIV!D56+X!D56+XI!D56+XII!D56+RM!D56+SI!D56</f>
        <v>1628</v>
      </c>
      <c r="E56" s="53"/>
      <c r="F56" s="44"/>
      <c r="G56" s="66"/>
      <c r="H56" s="43">
        <f>+XV!H56+I!H56+II!H56+III!H56+IV!H56+V!H56+VI!H56+VII!H56+XVI!H56+VIII!H56+IX!H56+XIV!H56+X!H56+XI!H56+XII!H56+RM!H56+SI!H56</f>
        <v>789</v>
      </c>
      <c r="I56" s="44"/>
      <c r="J56" s="74"/>
      <c r="K56" s="44">
        <f>+XV!K56+I!K56+II!K56+III!K56+IV!K56+V!K56+VI!K56+VII!K56+XVI!K56+VIII!K56+IX!K56+XIV!K56+X!K56+XI!K56+XII!K56+RM!K56+SI!K56</f>
        <v>839</v>
      </c>
      <c r="L56" s="44"/>
      <c r="M56" s="66"/>
      <c r="N56" s="44">
        <f>+XV!N56+I!N56+II!N56+III!N56+IV!N56+V!N56+VI!N56+VII!N56+XVI!N56+VIII!N56+IX!N56+XIV!N56+X!N56+XI!N56+XII!N56+RM!N56+SI!N56</f>
        <v>0</v>
      </c>
      <c r="O56" s="44"/>
      <c r="P56" s="74"/>
    </row>
    <row r="57" spans="1:16" ht="15" customHeight="1" x14ac:dyDescent="0.2">
      <c r="A57" s="111"/>
      <c r="B57" s="114"/>
      <c r="C57" s="84" t="s">
        <v>47</v>
      </c>
      <c r="D57" s="44">
        <f>+XV!D57+I!D57+II!D57+III!D57+IV!D57+V!D57+VI!D57+VII!D57+XVI!D57+VIII!D57+IX!D57+XIV!D57+X!D57+XI!D57+XII!D57+RM!D57+SI!D57</f>
        <v>10601</v>
      </c>
      <c r="E57" s="53"/>
      <c r="F57" s="44"/>
      <c r="G57" s="66"/>
      <c r="H57" s="43">
        <f>+XV!H57+I!H57+II!H57+III!H57+IV!H57+V!H57+VI!H57+VII!H57+XVI!H57+VIII!H57+IX!H57+XIV!H57+X!H57+XI!H57+XII!H57+RM!H57+SI!H57</f>
        <v>4306</v>
      </c>
      <c r="I57" s="44"/>
      <c r="J57" s="74"/>
      <c r="K57" s="44">
        <f>+XV!K57+I!K57+II!K57+III!K57+IV!K57+V!K57+VI!K57+VII!K57+XVI!K57+VIII!K57+IX!K57+XIV!K57+X!K57+XI!K57+XII!K57+RM!K57+SI!K57</f>
        <v>6295</v>
      </c>
      <c r="L57" s="44"/>
      <c r="M57" s="66"/>
      <c r="N57" s="44">
        <f>+XV!N57+I!N57+II!N57+III!N57+IV!N57+V!N57+VI!N57+VII!N57+XVI!N57+VIII!N57+IX!N57+XIV!N57+X!N57+XI!N57+XII!N57+RM!N57+SI!N57</f>
        <v>0</v>
      </c>
      <c r="O57" s="44"/>
      <c r="P57" s="74"/>
    </row>
    <row r="58" spans="1:16" ht="15" customHeight="1" x14ac:dyDescent="0.2">
      <c r="A58" s="111"/>
      <c r="B58" s="114"/>
      <c r="C58" s="84" t="s">
        <v>48</v>
      </c>
      <c r="D58" s="44">
        <f>+XV!D58+I!D58+II!D58+III!D58+IV!D58+V!D58+VI!D58+VII!D58+XVI!D58+VIII!D58+IX!D58+XIV!D58+X!D58+XI!D58+XII!D58+RM!D58+SI!D58</f>
        <v>91378</v>
      </c>
      <c r="E58" s="53"/>
      <c r="F58" s="44"/>
      <c r="G58" s="66"/>
      <c r="H58" s="43">
        <f>+XV!H58+I!H58+II!H58+III!H58+IV!H58+V!H58+VI!H58+VII!H58+XVI!H58+VIII!H58+IX!H58+XIV!H58+X!H58+XI!H58+XII!H58+RM!H58+SI!H58</f>
        <v>40180</v>
      </c>
      <c r="I58" s="44"/>
      <c r="J58" s="74"/>
      <c r="K58" s="44">
        <f>+XV!K58+I!K58+II!K58+III!K58+IV!K58+V!K58+VI!K58+VII!K58+XVI!K58+VIII!K58+IX!K58+XIV!K58+X!K58+XI!K58+XII!K58+RM!K58+SI!K58</f>
        <v>51198</v>
      </c>
      <c r="L58" s="44"/>
      <c r="M58" s="66"/>
      <c r="N58" s="44">
        <f>+XV!N58+I!N58+II!N58+III!N58+IV!N58+V!N58+VI!N58+VII!N58+XVI!N58+VIII!N58+IX!N58+XIV!N58+X!N58+XI!N58+XII!N58+RM!N58+SI!N58</f>
        <v>0</v>
      </c>
      <c r="O58" s="44"/>
      <c r="P58" s="74"/>
    </row>
    <row r="59" spans="1:16" ht="15" customHeight="1" x14ac:dyDescent="0.2">
      <c r="A59" s="111"/>
      <c r="B59" s="114"/>
      <c r="C59" s="84" t="s">
        <v>49</v>
      </c>
      <c r="D59" s="44">
        <f>+XV!D59+I!D59+II!D59+III!D59+IV!D59+V!D59+VI!D59+VII!D59+XVI!D59+VIII!D59+IX!D59+XIV!D59+X!D59+XI!D59+XII!D59+RM!D59+SI!D59</f>
        <v>212315</v>
      </c>
      <c r="E59" s="53"/>
      <c r="F59" s="44"/>
      <c r="G59" s="66"/>
      <c r="H59" s="43">
        <f>+XV!H59+I!H59+II!H59+III!H59+IV!H59+V!H59+VI!H59+VII!H59+XVI!H59+VIII!H59+IX!H59+XIV!H59+X!H59+XI!H59+XII!H59+RM!H59+SI!H59</f>
        <v>91202</v>
      </c>
      <c r="I59" s="44"/>
      <c r="J59" s="74"/>
      <c r="K59" s="44">
        <f>+XV!K59+I!K59+II!K59+III!K59+IV!K59+V!K59+VI!K59+VII!K59+XVI!K59+VIII!K59+IX!K59+XIV!K59+X!K59+XI!K59+XII!K59+RM!K59+SI!K59</f>
        <v>121113</v>
      </c>
      <c r="L59" s="44"/>
      <c r="M59" s="66"/>
      <c r="N59" s="44">
        <f>+XV!N59+I!N59+II!N59+III!N59+IV!N59+V!N59+VI!N59+VII!N59+XVI!N59+VIII!N59+IX!N59+XIV!N59+X!N59+XI!N59+XII!N59+RM!N59+SI!N59</f>
        <v>0</v>
      </c>
      <c r="O59" s="44"/>
      <c r="P59" s="74"/>
    </row>
    <row r="60" spans="1:16" ht="15" customHeight="1" x14ac:dyDescent="0.2">
      <c r="A60" s="111"/>
      <c r="B60" s="114"/>
      <c r="C60" s="84" t="s">
        <v>50</v>
      </c>
      <c r="D60" s="44">
        <f>+XV!D60+I!D60+II!D60+III!D60+IV!D60+V!D60+VI!D60+VII!D60+XVI!D60+VIII!D60+IX!D60+XIV!D60+X!D60+XI!D60+XII!D60+RM!D60+SI!D60</f>
        <v>253461</v>
      </c>
      <c r="E60" s="53"/>
      <c r="F60" s="44"/>
      <c r="G60" s="66"/>
      <c r="H60" s="43">
        <f>+XV!H60+I!H60+II!H60+III!H60+IV!H60+V!H60+VI!H60+VII!H60+XVI!H60+VIII!H60+IX!H60+XIV!H60+X!H60+XI!H60+XII!H60+RM!H60+SI!H60</f>
        <v>104028</v>
      </c>
      <c r="I60" s="44"/>
      <c r="J60" s="74"/>
      <c r="K60" s="44">
        <f>+XV!K60+I!K60+II!K60+III!K60+IV!K60+V!K60+VI!K60+VII!K60+XVI!K60+VIII!K60+IX!K60+XIV!K60+X!K60+XI!K60+XII!K60+RM!K60+SI!K60</f>
        <v>149433</v>
      </c>
      <c r="L60" s="44"/>
      <c r="M60" s="66"/>
      <c r="N60" s="44">
        <f>+XV!N60+I!N60+II!N60+III!N60+IV!N60+V!N60+VI!N60+VII!N60+XVI!N60+VIII!N60+IX!N60+XIV!N60+X!N60+XI!N60+XII!N60+RM!N60+SI!N60</f>
        <v>0</v>
      </c>
      <c r="O60" s="44"/>
      <c r="P60" s="74"/>
    </row>
    <row r="61" spans="1:16" ht="15" customHeight="1" x14ac:dyDescent="0.2">
      <c r="A61" s="111"/>
      <c r="B61" s="114"/>
      <c r="C61" s="84" t="s">
        <v>51</v>
      </c>
      <c r="D61" s="44">
        <f>+XV!D61+I!D61+II!D61+III!D61+IV!D61+V!D61+VI!D61+VII!D61+XVI!D61+VIII!D61+IX!D61+XIV!D61+X!D61+XI!D61+XII!D61+RM!D61+SI!D61</f>
        <v>225683</v>
      </c>
      <c r="E61" s="53"/>
      <c r="F61" s="44"/>
      <c r="G61" s="66"/>
      <c r="H61" s="43">
        <f>+XV!H61+I!H61+II!H61+III!H61+IV!H61+V!H61+VI!H61+VII!H61+XVI!H61+VIII!H61+IX!H61+XIV!H61+X!H61+XI!H61+XII!H61+RM!H61+SI!H61</f>
        <v>90159</v>
      </c>
      <c r="I61" s="44"/>
      <c r="J61" s="74"/>
      <c r="K61" s="44">
        <f>+XV!K61+I!K61+II!K61+III!K61+IV!K61+V!K61+VI!K61+VII!K61+XVI!K61+VIII!K61+IX!K61+XIV!K61+X!K61+XI!K61+XII!K61+RM!K61+SI!K61</f>
        <v>135524</v>
      </c>
      <c r="L61" s="44"/>
      <c r="M61" s="66"/>
      <c r="N61" s="44">
        <f>+XV!N61+I!N61+II!N61+III!N61+IV!N61+V!N61+VI!N61+VII!N61+XVI!N61+VIII!N61+IX!N61+XIV!N61+X!N61+XI!N61+XII!N61+RM!N61+SI!N61</f>
        <v>0</v>
      </c>
      <c r="O61" s="44"/>
      <c r="P61" s="74"/>
    </row>
    <row r="62" spans="1:16" s="3" customFormat="1" ht="15" customHeight="1" x14ac:dyDescent="0.2">
      <c r="A62" s="111"/>
      <c r="B62" s="114"/>
      <c r="C62" s="84" t="s">
        <v>52</v>
      </c>
      <c r="D62" s="35">
        <f>+XV!D62+I!D62+II!D62+III!D62+IV!D62+V!D62+VI!D62+VII!D62+XVI!D62+VIII!D62+IX!D62+XIV!D62+X!D62+XI!D62+XII!D62+RM!D62+SI!D62</f>
        <v>188678</v>
      </c>
      <c r="E62" s="55"/>
      <c r="F62" s="35"/>
      <c r="G62" s="68"/>
      <c r="H62" s="43">
        <f>+XV!H62+I!H62+II!H62+III!H62+IV!H62+V!H62+VI!H62+VII!H62+XVI!H62+VIII!H62+IX!H62+XIV!H62+X!H62+XI!H62+XII!H62+RM!H62+SI!H62</f>
        <v>74604</v>
      </c>
      <c r="I62" s="44"/>
      <c r="J62" s="74"/>
      <c r="K62" s="35">
        <f>+XV!K62+I!K62+II!K62+III!K62+IV!K62+V!K62+VI!K62+VII!K62+XVI!K62+VIII!K62+IX!K62+XIV!K62+X!K62+XI!K62+XII!K62+RM!K62+SI!K62</f>
        <v>114074</v>
      </c>
      <c r="L62" s="35"/>
      <c r="M62" s="68"/>
      <c r="N62" s="35">
        <f>+XV!N62+I!N62+II!N62+III!N62+IV!N62+V!N62+VI!N62+VII!N62+XVI!N62+VIII!N62+IX!N62+XIV!N62+X!N62+XI!N62+XII!N62+RM!N62+SI!N62</f>
        <v>0</v>
      </c>
      <c r="O62" s="44"/>
      <c r="P62" s="74"/>
    </row>
    <row r="63" spans="1:16" ht="15" customHeight="1" x14ac:dyDescent="0.2">
      <c r="A63" s="111"/>
      <c r="B63" s="114"/>
      <c r="C63" s="84" t="s">
        <v>53</v>
      </c>
      <c r="D63" s="44">
        <f>+XV!D63+I!D63+II!D63+III!D63+IV!D63+V!D63+VI!D63+VII!D63+XVI!D63+VIII!D63+IX!D63+XIV!D63+X!D63+XI!D63+XII!D63+RM!D63+SI!D63</f>
        <v>165415</v>
      </c>
      <c r="E63" s="53"/>
      <c r="F63" s="44"/>
      <c r="G63" s="66"/>
      <c r="H63" s="43">
        <f>+XV!H63+I!H63+II!H63+III!H63+IV!H63+V!H63+VI!H63+VII!H63+XVI!H63+VIII!H63+IX!H63+XIV!H63+X!H63+XI!H63+XII!H63+RM!H63+SI!H63</f>
        <v>65554</v>
      </c>
      <c r="I63" s="44"/>
      <c r="J63" s="74"/>
      <c r="K63" s="44">
        <f>+XV!K63+I!K63+II!K63+III!K63+IV!K63+V!K63+VI!K63+VII!K63+XVI!K63+VIII!K63+IX!K63+XIV!K63+X!K63+XI!K63+XII!K63+RM!K63+SI!K63</f>
        <v>99861</v>
      </c>
      <c r="L63" s="44"/>
      <c r="M63" s="66"/>
      <c r="N63" s="44">
        <f>+XV!N63+I!N63+II!N63+III!N63+IV!N63+V!N63+VI!N63+VII!N63+XVI!N63+VIII!N63+IX!N63+XIV!N63+X!N63+XI!N63+XII!N63+RM!N63+SI!N63</f>
        <v>0</v>
      </c>
      <c r="O63" s="44"/>
      <c r="P63" s="74"/>
    </row>
    <row r="64" spans="1:16" ht="15" customHeight="1" x14ac:dyDescent="0.2">
      <c r="A64" s="111"/>
      <c r="B64" s="114"/>
      <c r="C64" s="84" t="s">
        <v>54</v>
      </c>
      <c r="D64" s="44">
        <f>+XV!D64+I!D64+II!D64+III!D64+IV!D64+V!D64+VI!D64+VII!D64+XVI!D64+VIII!D64+IX!D64+XIV!D64+X!D64+XI!D64+XII!D64+RM!D64+SI!D64</f>
        <v>129528</v>
      </c>
      <c r="E64" s="53"/>
      <c r="F64" s="44"/>
      <c r="G64" s="66"/>
      <c r="H64" s="43">
        <f>+XV!H64+I!H64+II!H64+III!H64+IV!H64+V!H64+VI!H64+VII!H64+XVI!H64+VIII!H64+IX!H64+XIV!H64+X!H64+XI!H64+XII!H64+RM!H64+SI!H64</f>
        <v>50357</v>
      </c>
      <c r="I64" s="44"/>
      <c r="J64" s="74"/>
      <c r="K64" s="44">
        <f>+XV!K64+I!K64+II!K64+III!K64+IV!K64+V!K64+VI!K64+VII!K64+XVI!K64+VIII!K64+IX!K64+XIV!K64+X!K64+XI!K64+XII!K64+RM!K64+SI!K64</f>
        <v>79171</v>
      </c>
      <c r="L64" s="44"/>
      <c r="M64" s="66"/>
      <c r="N64" s="44">
        <f>+XV!N64+I!N64+II!N64+III!N64+IV!N64+V!N64+VI!N64+VII!N64+XVI!N64+VIII!N64+IX!N64+XIV!N64+X!N64+XI!N64+XII!N64+RM!N64+SI!N64</f>
        <v>0</v>
      </c>
      <c r="O64" s="44"/>
      <c r="P64" s="74"/>
    </row>
    <row r="65" spans="1:16" ht="15" customHeight="1" x14ac:dyDescent="0.2">
      <c r="A65" s="111"/>
      <c r="B65" s="114"/>
      <c r="C65" s="84" t="s">
        <v>55</v>
      </c>
      <c r="D65" s="44">
        <f>+XV!D65+I!D65+II!D65+III!D65+IV!D65+V!D65+VI!D65+VII!D65+XVI!D65+VIII!D65+IX!D65+XIV!D65+X!D65+XI!D65+XII!D65+RM!D65+SI!D65</f>
        <v>108269</v>
      </c>
      <c r="E65" s="53"/>
      <c r="F65" s="44"/>
      <c r="G65" s="66"/>
      <c r="H65" s="43">
        <f>+XV!H65+I!H65+II!H65+III!H65+IV!H65+V!H65+VI!H65+VII!H65+XVI!H65+VIII!H65+IX!H65+XIV!H65+X!H65+XI!H65+XII!H65+RM!H65+SI!H65</f>
        <v>41277</v>
      </c>
      <c r="I65" s="44"/>
      <c r="J65" s="74"/>
      <c r="K65" s="44">
        <f>+XV!K65+I!K65+II!K65+III!K65+IV!K65+V!K65+VI!K65+VII!K65+XVI!K65+VIII!K65+IX!K65+XIV!K65+X!K65+XI!K65+XII!K65+RM!K65+SI!K65</f>
        <v>66992</v>
      </c>
      <c r="L65" s="44"/>
      <c r="M65" s="66"/>
      <c r="N65" s="44">
        <f>+XV!N65+I!N65+II!N65+III!N65+IV!N65+V!N65+VI!N65+VII!N65+XVI!N65+VIII!N65+IX!N65+XIV!N65+X!N65+XI!N65+XII!N65+RM!N65+SI!N65</f>
        <v>0</v>
      </c>
      <c r="O65" s="44"/>
      <c r="P65" s="74"/>
    </row>
    <row r="66" spans="1:16" s="3" customFormat="1" ht="15" customHeight="1" x14ac:dyDescent="0.2">
      <c r="A66" s="111"/>
      <c r="B66" s="114"/>
      <c r="C66" s="84" t="s">
        <v>56</v>
      </c>
      <c r="D66" s="35">
        <f>+XV!D66+I!D66+II!D66+III!D66+IV!D66+V!D66+VI!D66+VII!D66+XVI!D66+VIII!D66+IX!D66+XIV!D66+X!D66+XI!D66+XII!D66+RM!D66+SI!D66</f>
        <v>206900</v>
      </c>
      <c r="E66" s="55"/>
      <c r="F66" s="35"/>
      <c r="G66" s="68"/>
      <c r="H66" s="43">
        <f>+XV!H66+I!H66+II!H66+III!H66+IV!H66+V!H66+VI!H66+VII!H66+XVI!H66+VIII!H66+IX!H66+XIV!H66+X!H66+XI!H66+XII!H66+RM!H66+SI!H66</f>
        <v>88161</v>
      </c>
      <c r="I66" s="44"/>
      <c r="J66" s="74"/>
      <c r="K66" s="35">
        <f>+XV!K66+I!K66+II!K66+III!K66+IV!K66+V!K66+VI!K66+VII!K66+XVI!K66+VIII!K66+IX!K66+XIV!K66+X!K66+XI!K66+XII!K66+RM!K66+SI!K66</f>
        <v>118739</v>
      </c>
      <c r="L66" s="35"/>
      <c r="M66" s="68"/>
      <c r="N66" s="35">
        <f>+XV!N66+I!N66+II!N66+III!N66+IV!N66+V!N66+VI!N66+VII!N66+XVI!N66+VIII!N66+IX!N66+XIV!N66+X!N66+XI!N66+XII!N66+RM!N66+SI!N66</f>
        <v>0</v>
      </c>
      <c r="O66" s="44"/>
      <c r="P66" s="74"/>
    </row>
    <row r="67" spans="1:16" s="3" customFormat="1" ht="15" customHeight="1" x14ac:dyDescent="0.2">
      <c r="A67" s="112"/>
      <c r="B67" s="115"/>
      <c r="C67" s="85" t="s">
        <v>9</v>
      </c>
      <c r="D67" s="46">
        <f>+XV!D67+I!D67+II!D67+III!D67+IV!D67+V!D67+VI!D67+VII!D67+XVI!D67+VIII!D67+IX!D67+XIV!D67+X!D67+XI!D67+XII!D67+RM!D67+SI!D67</f>
        <v>1593856</v>
      </c>
      <c r="E67" s="54"/>
      <c r="F67" s="46"/>
      <c r="G67" s="67"/>
      <c r="H67" s="87">
        <f>+XV!H67+I!H67+II!H67+III!H67+IV!H67+V!H67+VI!H67+VII!H67+XVI!H67+VIII!H67+IX!H67+XIV!H67+X!H67+XI!H67+XII!H67+RM!H67+SI!H67</f>
        <v>650617</v>
      </c>
      <c r="I67" s="46"/>
      <c r="J67" s="75"/>
      <c r="K67" s="46">
        <f>+XV!K67+I!K67+II!K67+III!K67+IV!K67+V!K67+VI!K67+VII!K67+XVI!K67+VIII!K67+IX!K67+XIV!K67+X!K67+XI!K67+XII!K67+RM!K67+SI!K67</f>
        <v>943239</v>
      </c>
      <c r="L67" s="46"/>
      <c r="M67" s="67"/>
      <c r="N67" s="46">
        <f>+XV!N67+I!N67+II!N67+III!N67+IV!N67+V!N67+VI!N67+VII!N67+XVI!N67+VIII!N67+IX!N67+XIV!N67+X!N67+XI!N67+XII!N67+RM!N67+SI!N67</f>
        <v>0</v>
      </c>
      <c r="O67" s="46"/>
      <c r="P67" s="75"/>
    </row>
    <row r="68" spans="1:16" s="3" customFormat="1" ht="15" customHeight="1" x14ac:dyDescent="0.2">
      <c r="A68" s="78"/>
      <c r="B68" s="79"/>
      <c r="C68" s="81"/>
      <c r="D68" s="45"/>
      <c r="E68" s="76"/>
      <c r="F68" s="45"/>
      <c r="G68" s="77"/>
      <c r="H68" s="45"/>
      <c r="I68" s="45"/>
      <c r="J68" s="77"/>
      <c r="K68" s="45"/>
      <c r="L68" s="45"/>
      <c r="M68" s="77"/>
      <c r="N68" s="45"/>
      <c r="O68" s="45"/>
      <c r="P68" s="77"/>
    </row>
    <row r="69" spans="1:16" s="37" customFormat="1" ht="15" customHeight="1" x14ac:dyDescent="0.2">
      <c r="A69" s="38" t="s">
        <v>2</v>
      </c>
      <c r="C69" s="82"/>
      <c r="D69" s="86">
        <f>+Nacional!D69</f>
        <v>45737</v>
      </c>
      <c r="F69" s="60"/>
      <c r="G69" s="69"/>
      <c r="H69" s="60"/>
      <c r="I69" s="60"/>
      <c r="J69" s="69"/>
      <c r="K69" s="60"/>
      <c r="L69" s="60"/>
      <c r="M69" s="69"/>
      <c r="N69" s="60"/>
      <c r="O69" s="60"/>
      <c r="P69" s="69"/>
    </row>
    <row r="70" spans="1:16" ht="15" customHeight="1" x14ac:dyDescent="0.2">
      <c r="A70" s="47"/>
      <c r="B70" s="24"/>
      <c r="C70" s="83"/>
      <c r="D70" s="61"/>
      <c r="E70" s="56"/>
      <c r="F70" s="61"/>
      <c r="G70" s="70"/>
      <c r="H70" s="61"/>
      <c r="I70" s="61"/>
      <c r="J70" s="70"/>
      <c r="K70" s="61"/>
      <c r="L70" s="61"/>
      <c r="M70" s="70"/>
      <c r="N70" s="61"/>
      <c r="O70" s="61"/>
      <c r="P70" s="70"/>
    </row>
    <row r="71" spans="1:16" ht="15" customHeight="1" x14ac:dyDescent="0.2">
      <c r="A71" s="48"/>
      <c r="C71" s="23"/>
      <c r="D71" s="35"/>
      <c r="E71" s="55"/>
      <c r="F71" s="35"/>
      <c r="G71" s="68"/>
      <c r="H71" s="35"/>
      <c r="I71" s="35"/>
      <c r="J71" s="68"/>
      <c r="K71" s="35"/>
      <c r="L71" s="35"/>
      <c r="M71" s="68"/>
      <c r="N71" s="35"/>
      <c r="O71" s="35"/>
      <c r="P71" s="68"/>
    </row>
    <row r="72" spans="1:16" ht="15" customHeight="1" x14ac:dyDescent="0.2">
      <c r="A72" s="48"/>
      <c r="C72" s="23"/>
      <c r="D72" s="35"/>
      <c r="E72" s="55"/>
      <c r="F72" s="35"/>
      <c r="G72" s="68"/>
      <c r="H72" s="35"/>
      <c r="I72" s="35"/>
      <c r="J72" s="68"/>
      <c r="K72" s="35"/>
      <c r="L72" s="35"/>
      <c r="M72" s="68"/>
      <c r="N72" s="35"/>
      <c r="O72" s="35"/>
      <c r="P72" s="68"/>
    </row>
    <row r="73" spans="1:16" ht="15" customHeight="1" x14ac:dyDescent="0.2">
      <c r="A73" s="48"/>
      <c r="C73" s="23"/>
      <c r="D73" s="35"/>
      <c r="E73" s="55"/>
      <c r="F73" s="35"/>
      <c r="G73" s="68"/>
      <c r="H73" s="35"/>
      <c r="I73" s="35"/>
      <c r="J73" s="68"/>
      <c r="K73" s="35"/>
      <c r="L73" s="35"/>
      <c r="M73" s="68"/>
      <c r="N73" s="35"/>
      <c r="O73" s="35"/>
      <c r="P73" s="68"/>
    </row>
    <row r="74" spans="1:16" ht="15" customHeight="1" x14ac:dyDescent="0.2">
      <c r="A74" s="48"/>
      <c r="C74" s="23"/>
      <c r="D74" s="35"/>
      <c r="E74" s="55"/>
      <c r="F74" s="35"/>
      <c r="G74" s="68"/>
      <c r="H74" s="35"/>
      <c r="I74" s="35"/>
      <c r="J74" s="68"/>
      <c r="K74" s="35"/>
      <c r="L74" s="35"/>
      <c r="M74" s="68"/>
      <c r="N74" s="35"/>
      <c r="O74" s="35"/>
      <c r="P74" s="68"/>
    </row>
    <row r="75" spans="1:16" ht="15" customHeight="1" x14ac:dyDescent="0.2">
      <c r="A75" s="48"/>
      <c r="C75" s="23"/>
      <c r="D75" s="35"/>
      <c r="E75" s="55"/>
      <c r="F75" s="35"/>
      <c r="G75" s="68"/>
      <c r="H75" s="35"/>
      <c r="I75" s="35"/>
      <c r="J75" s="68"/>
      <c r="K75" s="35"/>
      <c r="L75" s="35"/>
      <c r="M75" s="68"/>
      <c r="N75" s="35"/>
      <c r="O75" s="35"/>
      <c r="P75" s="68"/>
    </row>
    <row r="76" spans="1:16" ht="15" customHeight="1" x14ac:dyDescent="0.2">
      <c r="A76" s="48"/>
      <c r="C76" s="23"/>
      <c r="D76" s="35"/>
      <c r="E76" s="55"/>
      <c r="F76" s="35"/>
      <c r="G76" s="68"/>
      <c r="H76" s="35"/>
      <c r="I76" s="35"/>
      <c r="J76" s="68"/>
      <c r="K76" s="35"/>
      <c r="L76" s="35"/>
      <c r="M76" s="68"/>
      <c r="N76" s="35"/>
      <c r="O76" s="35"/>
      <c r="P76" s="68"/>
    </row>
    <row r="77" spans="1:16" ht="15" customHeight="1" x14ac:dyDescent="0.2">
      <c r="A77" s="48"/>
      <c r="C77" s="23"/>
      <c r="D77" s="35"/>
      <c r="E77" s="55"/>
      <c r="F77" s="35"/>
      <c r="G77" s="68"/>
      <c r="H77" s="35"/>
      <c r="I77" s="35"/>
      <c r="J77" s="68"/>
      <c r="K77" s="35"/>
      <c r="L77" s="35"/>
      <c r="M77" s="68"/>
      <c r="N77" s="35"/>
      <c r="O77" s="35"/>
      <c r="P77" s="68"/>
    </row>
    <row r="78" spans="1:16" ht="15" customHeight="1" x14ac:dyDescent="0.2">
      <c r="A78" s="48"/>
      <c r="C78" s="23"/>
      <c r="D78" s="35"/>
      <c r="E78" s="55"/>
      <c r="F78" s="35"/>
      <c r="G78" s="68"/>
      <c r="H78" s="35"/>
      <c r="I78" s="35"/>
      <c r="J78" s="68"/>
      <c r="K78" s="35"/>
      <c r="L78" s="35"/>
      <c r="M78" s="68"/>
      <c r="N78" s="35"/>
      <c r="O78" s="35"/>
      <c r="P78" s="68"/>
    </row>
    <row r="79" spans="1:16" ht="15" customHeight="1" x14ac:dyDescent="0.2">
      <c r="A79" s="48"/>
      <c r="C79" s="23"/>
      <c r="D79" s="35"/>
      <c r="E79" s="55"/>
      <c r="F79" s="35"/>
      <c r="G79" s="68"/>
      <c r="H79" s="35"/>
      <c r="I79" s="35"/>
      <c r="J79" s="68"/>
      <c r="K79" s="35"/>
      <c r="L79" s="35"/>
      <c r="M79" s="68"/>
      <c r="N79" s="35"/>
      <c r="O79" s="35"/>
      <c r="P79" s="68"/>
    </row>
    <row r="80" spans="1:16" ht="15" customHeight="1" x14ac:dyDescent="0.2">
      <c r="A80" s="48"/>
      <c r="C80" s="23"/>
      <c r="D80" s="35"/>
      <c r="E80" s="55"/>
      <c r="F80" s="35"/>
      <c r="G80" s="68"/>
      <c r="H80" s="35"/>
      <c r="I80" s="35"/>
      <c r="J80" s="68"/>
      <c r="K80" s="35"/>
      <c r="L80" s="35"/>
      <c r="M80" s="68"/>
      <c r="N80" s="35"/>
      <c r="O80" s="35"/>
      <c r="P80" s="68"/>
    </row>
    <row r="81" spans="1:16" ht="15" customHeight="1" x14ac:dyDescent="0.2">
      <c r="A81" s="48"/>
      <c r="C81" s="23"/>
      <c r="D81" s="35"/>
      <c r="E81" s="55"/>
      <c r="F81" s="35"/>
      <c r="G81" s="68"/>
      <c r="H81" s="35"/>
      <c r="I81" s="35"/>
      <c r="J81" s="68"/>
      <c r="K81" s="35"/>
      <c r="L81" s="35"/>
      <c r="M81" s="68"/>
      <c r="N81" s="35"/>
      <c r="O81" s="35"/>
      <c r="P81" s="68"/>
    </row>
    <row r="82" spans="1:16" ht="15" customHeight="1" x14ac:dyDescent="0.2">
      <c r="A82" s="48"/>
      <c r="C82" s="23"/>
      <c r="D82" s="35"/>
      <c r="E82" s="55"/>
      <c r="F82" s="35"/>
      <c r="G82" s="68"/>
      <c r="H82" s="35"/>
      <c r="I82" s="35"/>
      <c r="J82" s="68"/>
      <c r="K82" s="35"/>
      <c r="L82" s="35"/>
      <c r="M82" s="68"/>
      <c r="N82" s="35"/>
      <c r="O82" s="35"/>
      <c r="P82" s="68"/>
    </row>
    <row r="83" spans="1:16" ht="15" customHeight="1" x14ac:dyDescent="0.2">
      <c r="A83" s="48"/>
      <c r="C83" s="23"/>
      <c r="D83" s="35"/>
      <c r="E83" s="55"/>
      <c r="F83" s="35"/>
      <c r="G83" s="68"/>
      <c r="H83" s="35"/>
      <c r="I83" s="35"/>
      <c r="J83" s="68"/>
      <c r="K83" s="35"/>
      <c r="L83" s="35"/>
      <c r="M83" s="68"/>
      <c r="N83" s="35"/>
      <c r="O83" s="35"/>
      <c r="P83" s="68"/>
    </row>
    <row r="84" spans="1:16" ht="15" customHeight="1" x14ac:dyDescent="0.2">
      <c r="A84" s="48"/>
      <c r="C84" s="23"/>
      <c r="D84" s="35"/>
      <c r="E84" s="55"/>
      <c r="F84" s="35"/>
      <c r="G84" s="68"/>
      <c r="H84" s="35"/>
      <c r="I84" s="35"/>
      <c r="J84" s="68"/>
      <c r="K84" s="35"/>
      <c r="L84" s="35"/>
      <c r="M84" s="68"/>
      <c r="N84" s="35"/>
      <c r="O84" s="35"/>
      <c r="P84" s="68"/>
    </row>
    <row r="85" spans="1:16" ht="15" customHeight="1" x14ac:dyDescent="0.2">
      <c r="A85" s="48"/>
      <c r="C85" s="23"/>
      <c r="D85" s="35"/>
      <c r="E85" s="55"/>
      <c r="F85" s="35"/>
      <c r="G85" s="68"/>
      <c r="H85" s="35"/>
      <c r="I85" s="35"/>
      <c r="J85" s="68"/>
      <c r="K85" s="35"/>
      <c r="L85" s="35"/>
      <c r="M85" s="68"/>
      <c r="N85" s="35"/>
      <c r="O85" s="35"/>
      <c r="P85" s="68"/>
    </row>
    <row r="86" spans="1:16" ht="15" customHeight="1" x14ac:dyDescent="0.2">
      <c r="A86" s="48"/>
      <c r="C86" s="23"/>
      <c r="D86" s="35"/>
      <c r="E86" s="55"/>
      <c r="F86" s="35"/>
      <c r="G86" s="68"/>
      <c r="H86" s="35"/>
      <c r="I86" s="35"/>
      <c r="J86" s="68"/>
      <c r="K86" s="35"/>
      <c r="L86" s="35"/>
      <c r="M86" s="68"/>
      <c r="N86" s="35"/>
      <c r="O86" s="35"/>
      <c r="P86" s="68"/>
    </row>
    <row r="87" spans="1:16" ht="15" customHeight="1" x14ac:dyDescent="0.2">
      <c r="A87" s="48"/>
      <c r="C87" s="23"/>
      <c r="D87" s="35"/>
      <c r="E87" s="55"/>
      <c r="F87" s="35"/>
      <c r="G87" s="68"/>
      <c r="H87" s="35"/>
      <c r="I87" s="35"/>
      <c r="J87" s="68"/>
      <c r="K87" s="35"/>
      <c r="L87" s="35"/>
      <c r="M87" s="68"/>
      <c r="N87" s="35"/>
      <c r="O87" s="35"/>
      <c r="P87" s="68"/>
    </row>
    <row r="88" spans="1:16" ht="15" customHeight="1" x14ac:dyDescent="0.2">
      <c r="A88" s="48"/>
      <c r="C88" s="23"/>
      <c r="D88" s="35"/>
      <c r="E88" s="55"/>
      <c r="F88" s="35"/>
      <c r="G88" s="68"/>
      <c r="H88" s="35"/>
      <c r="I88" s="35"/>
      <c r="J88" s="68"/>
      <c r="K88" s="35"/>
      <c r="L88" s="35"/>
      <c r="M88" s="68"/>
      <c r="N88" s="35"/>
      <c r="O88" s="35"/>
      <c r="P88" s="68"/>
    </row>
    <row r="89" spans="1:16" ht="15" customHeight="1" x14ac:dyDescent="0.2">
      <c r="A89" s="48"/>
      <c r="C89" s="23"/>
      <c r="D89" s="35"/>
      <c r="E89" s="55"/>
      <c r="F89" s="35"/>
      <c r="G89" s="68"/>
      <c r="H89" s="35"/>
      <c r="I89" s="35"/>
      <c r="J89" s="68"/>
      <c r="K89" s="35"/>
      <c r="L89" s="35"/>
      <c r="M89" s="68"/>
      <c r="N89" s="35"/>
      <c r="O89" s="35"/>
      <c r="P89" s="68"/>
    </row>
    <row r="90" spans="1:16" ht="15" customHeight="1" x14ac:dyDescent="0.2">
      <c r="A90" s="48"/>
      <c r="C90" s="23"/>
      <c r="D90" s="35"/>
      <c r="E90" s="55"/>
      <c r="F90" s="35"/>
      <c r="G90" s="68"/>
      <c r="H90" s="35"/>
      <c r="I90" s="35"/>
      <c r="J90" s="68"/>
      <c r="K90" s="35"/>
      <c r="L90" s="35"/>
      <c r="M90" s="68"/>
      <c r="N90" s="35"/>
      <c r="O90" s="35"/>
      <c r="P90" s="68"/>
    </row>
    <row r="91" spans="1:16" ht="15" customHeight="1" x14ac:dyDescent="0.2">
      <c r="A91" s="48"/>
      <c r="C91" s="23"/>
      <c r="D91" s="35"/>
      <c r="E91" s="55"/>
      <c r="F91" s="35"/>
      <c r="G91" s="68"/>
      <c r="H91" s="35"/>
      <c r="I91" s="35"/>
      <c r="J91" s="68"/>
      <c r="K91" s="35"/>
      <c r="L91" s="35"/>
      <c r="M91" s="68"/>
      <c r="N91" s="35"/>
      <c r="O91" s="35"/>
      <c r="P91" s="68"/>
    </row>
    <row r="92" spans="1:16" ht="15" customHeight="1" x14ac:dyDescent="0.2">
      <c r="A92" s="48"/>
      <c r="C92" s="23"/>
      <c r="D92" s="35"/>
      <c r="E92" s="55"/>
      <c r="F92" s="35"/>
      <c r="G92" s="68"/>
      <c r="H92" s="35"/>
      <c r="I92" s="35"/>
      <c r="J92" s="68"/>
      <c r="K92" s="35"/>
      <c r="L92" s="35"/>
      <c r="M92" s="68"/>
      <c r="N92" s="35"/>
      <c r="O92" s="35"/>
      <c r="P92" s="68"/>
    </row>
    <row r="93" spans="1:16" ht="15" customHeight="1" x14ac:dyDescent="0.2">
      <c r="A93" s="48"/>
      <c r="C93" s="23"/>
      <c r="D93" s="35"/>
      <c r="E93" s="55"/>
      <c r="F93" s="35"/>
      <c r="G93" s="68"/>
      <c r="H93" s="35"/>
      <c r="I93" s="35"/>
      <c r="J93" s="68"/>
      <c r="K93" s="35"/>
      <c r="L93" s="35"/>
      <c r="M93" s="68"/>
      <c r="N93" s="35"/>
      <c r="O93" s="35"/>
      <c r="P93" s="68"/>
    </row>
    <row r="94" spans="1:16" ht="15" customHeight="1" x14ac:dyDescent="0.2">
      <c r="A94" s="48"/>
      <c r="C94" s="23"/>
      <c r="D94" s="35"/>
      <c r="E94" s="55"/>
      <c r="F94" s="35"/>
      <c r="G94" s="68"/>
      <c r="H94" s="35"/>
      <c r="I94" s="35"/>
      <c r="J94" s="68"/>
      <c r="K94" s="35"/>
      <c r="L94" s="35"/>
      <c r="M94" s="68"/>
      <c r="N94" s="35"/>
      <c r="O94" s="35"/>
      <c r="P94" s="68"/>
    </row>
    <row r="95" spans="1:16" ht="15" customHeight="1" x14ac:dyDescent="0.2">
      <c r="A95" s="48"/>
      <c r="C95" s="23"/>
      <c r="D95" s="35"/>
      <c r="E95" s="55"/>
      <c r="F95" s="35"/>
      <c r="G95" s="68"/>
      <c r="H95" s="35"/>
      <c r="I95" s="35"/>
      <c r="J95" s="68"/>
      <c r="K95" s="35"/>
      <c r="L95" s="35"/>
      <c r="M95" s="68"/>
      <c r="N95" s="35"/>
      <c r="O95" s="35"/>
      <c r="P95" s="68"/>
    </row>
  </sheetData>
  <mergeCells count="19">
    <mergeCell ref="A2:P2"/>
    <mergeCell ref="A3:P3"/>
    <mergeCell ref="A6:A7"/>
    <mergeCell ref="B6:B7"/>
    <mergeCell ref="C6:C7"/>
    <mergeCell ref="D6:G6"/>
    <mergeCell ref="H6:J6"/>
    <mergeCell ref="K6:M6"/>
    <mergeCell ref="N6:P6"/>
    <mergeCell ref="A44:A55"/>
    <mergeCell ref="B44:B55"/>
    <mergeCell ref="A56:A67"/>
    <mergeCell ref="B56:B67"/>
    <mergeCell ref="A8:A19"/>
    <mergeCell ref="B8:B19"/>
    <mergeCell ref="A20:A31"/>
    <mergeCell ref="B20:B31"/>
    <mergeCell ref="A32:A43"/>
    <mergeCell ref="B32:B43"/>
  </mergeCells>
  <conditionalFormatting sqref="D8:D19">
    <cfRule type="cellIs" dxfId="40" priority="48" operator="notEqual">
      <formula>H8+K8+N8</formula>
    </cfRule>
  </conditionalFormatting>
  <conditionalFormatting sqref="D20:D30">
    <cfRule type="cellIs" dxfId="39" priority="47" operator="notEqual">
      <formula>H20+K20+N20</formula>
    </cfRule>
  </conditionalFormatting>
  <conditionalFormatting sqref="D32:D42">
    <cfRule type="cellIs" dxfId="38" priority="46" operator="notEqual">
      <formula>H32+K32+N32</formula>
    </cfRule>
  </conditionalFormatting>
  <conditionalFormatting sqref="D44:D54">
    <cfRule type="cellIs" dxfId="37" priority="45" operator="notEqual">
      <formula>H44+K44+N44</formula>
    </cfRule>
  </conditionalFormatting>
  <conditionalFormatting sqref="D56:D66">
    <cfRule type="cellIs" dxfId="36" priority="44" operator="notEqual">
      <formula>H56+K56+N56</formula>
    </cfRule>
  </conditionalFormatting>
  <conditionalFormatting sqref="D19">
    <cfRule type="cellIs" dxfId="35" priority="43" operator="notEqual">
      <formula>SUM(D8:D18)</formula>
    </cfRule>
  </conditionalFormatting>
  <conditionalFormatting sqref="D31">
    <cfRule type="cellIs" dxfId="34" priority="42" operator="notEqual">
      <formula>H31+K31+N31</formula>
    </cfRule>
  </conditionalFormatting>
  <conditionalFormatting sqref="D31">
    <cfRule type="cellIs" dxfId="33" priority="41" operator="notEqual">
      <formula>SUM(D20:D30)</formula>
    </cfRule>
  </conditionalFormatting>
  <conditionalFormatting sqref="D43">
    <cfRule type="cellIs" dxfId="32" priority="40" operator="notEqual">
      <formula>H43+K43+N43</formula>
    </cfRule>
  </conditionalFormatting>
  <conditionalFormatting sqref="D43">
    <cfRule type="cellIs" dxfId="31" priority="39" operator="notEqual">
      <formula>SUM(D32:D42)</formula>
    </cfRule>
  </conditionalFormatting>
  <conditionalFormatting sqref="D55">
    <cfRule type="cellIs" dxfId="30" priority="38" operator="notEqual">
      <formula>H55+K55+N55</formula>
    </cfRule>
  </conditionalFormatting>
  <conditionalFormatting sqref="D55">
    <cfRule type="cellIs" dxfId="29" priority="37" operator="notEqual">
      <formula>SUM(D44:D54)</formula>
    </cfRule>
  </conditionalFormatting>
  <conditionalFormatting sqref="D67">
    <cfRule type="cellIs" dxfId="28" priority="36" operator="notEqual">
      <formula>H67+K67+N67</formula>
    </cfRule>
  </conditionalFormatting>
  <conditionalFormatting sqref="D67">
    <cfRule type="cellIs" dxfId="27" priority="35" operator="notEqual">
      <formula>SUM(D56:D66)</formula>
    </cfRule>
  </conditionalFormatting>
  <conditionalFormatting sqref="H19">
    <cfRule type="cellIs" dxfId="26" priority="34" operator="notEqual">
      <formula>SUM(H8:H18)</formula>
    </cfRule>
  </conditionalFormatting>
  <conditionalFormatting sqref="K19">
    <cfRule type="cellIs" dxfId="25" priority="33" operator="notEqual">
      <formula>SUM(K8:K18)</formula>
    </cfRule>
  </conditionalFormatting>
  <conditionalFormatting sqref="H31">
    <cfRule type="cellIs" dxfId="24" priority="31" operator="notEqual">
      <formula>SUM(H20:H30)</formula>
    </cfRule>
  </conditionalFormatting>
  <conditionalFormatting sqref="K31">
    <cfRule type="cellIs" dxfId="23" priority="30" operator="notEqual">
      <formula>SUM(K20:K30)</formula>
    </cfRule>
  </conditionalFormatting>
  <conditionalFormatting sqref="H43">
    <cfRule type="cellIs" dxfId="22" priority="28" operator="notEqual">
      <formula>SUM(H32:H42)</formula>
    </cfRule>
  </conditionalFormatting>
  <conditionalFormatting sqref="K43">
    <cfRule type="cellIs" dxfId="21" priority="27" operator="notEqual">
      <formula>SUM(K32:K42)</formula>
    </cfRule>
  </conditionalFormatting>
  <conditionalFormatting sqref="H55">
    <cfRule type="cellIs" dxfId="20" priority="25" operator="notEqual">
      <formula>SUM(H44:H54)</formula>
    </cfRule>
  </conditionalFormatting>
  <conditionalFormatting sqref="K55">
    <cfRule type="cellIs" dxfId="19" priority="24" operator="notEqual">
      <formula>SUM(K44:K54)</formula>
    </cfRule>
  </conditionalFormatting>
  <conditionalFormatting sqref="H67">
    <cfRule type="cellIs" dxfId="18" priority="22" operator="notEqual">
      <formula>SUM(H56:H66)</formula>
    </cfRule>
  </conditionalFormatting>
  <conditionalFormatting sqref="K67">
    <cfRule type="cellIs" dxfId="17" priority="21" operator="notEqual">
      <formula>SUM(K56:K66)</formula>
    </cfRule>
  </conditionalFormatting>
  <conditionalFormatting sqref="D32:D43">
    <cfRule type="cellIs" dxfId="16" priority="19" operator="notEqual">
      <formula>D20-D8</formula>
    </cfRule>
  </conditionalFormatting>
  <conditionalFormatting sqref="N8:N19">
    <cfRule type="cellIs" dxfId="15" priority="18" operator="notEqual">
      <formula>R8+U8+X8</formula>
    </cfRule>
  </conditionalFormatting>
  <conditionalFormatting sqref="N20:N30">
    <cfRule type="cellIs" dxfId="14" priority="17" operator="notEqual">
      <formula>R20+U20+X20</formula>
    </cfRule>
  </conditionalFormatting>
  <conditionalFormatting sqref="N32:N42">
    <cfRule type="cellIs" dxfId="13" priority="16" operator="notEqual">
      <formula>R32+U32+X32</formula>
    </cfRule>
  </conditionalFormatting>
  <conditionalFormatting sqref="N44:N54">
    <cfRule type="cellIs" dxfId="12" priority="15" operator="notEqual">
      <formula>R44+U44+X44</formula>
    </cfRule>
  </conditionalFormatting>
  <conditionalFormatting sqref="N56:N66">
    <cfRule type="cellIs" dxfId="11" priority="14" operator="notEqual">
      <formula>R56+U56+X56</formula>
    </cfRule>
  </conditionalFormatting>
  <conditionalFormatting sqref="N19">
    <cfRule type="cellIs" dxfId="10" priority="13" operator="notEqual">
      <formula>SUM(N8:N18)</formula>
    </cfRule>
  </conditionalFormatting>
  <conditionalFormatting sqref="N31">
    <cfRule type="cellIs" dxfId="9" priority="12" operator="notEqual">
      <formula>R31+U31+X31</formula>
    </cfRule>
  </conditionalFormatting>
  <conditionalFormatting sqref="N31">
    <cfRule type="cellIs" dxfId="8" priority="11" operator="notEqual">
      <formula>SUM(N20:N30)</formula>
    </cfRule>
  </conditionalFormatting>
  <conditionalFormatting sqref="N43">
    <cfRule type="cellIs" dxfId="7" priority="10" operator="notEqual">
      <formula>R43+U43+X43</formula>
    </cfRule>
  </conditionalFormatting>
  <conditionalFormatting sqref="N43">
    <cfRule type="cellIs" dxfId="6" priority="9" operator="notEqual">
      <formula>SUM(N32:N42)</formula>
    </cfRule>
  </conditionalFormatting>
  <conditionalFormatting sqref="N55">
    <cfRule type="cellIs" dxfId="5" priority="8" operator="notEqual">
      <formula>R55+U55+X55</formula>
    </cfRule>
  </conditionalFormatting>
  <conditionalFormatting sqref="N55">
    <cfRule type="cellIs" dxfId="4" priority="7" operator="notEqual">
      <formula>SUM(N44:N54)</formula>
    </cfRule>
  </conditionalFormatting>
  <conditionalFormatting sqref="N67">
    <cfRule type="cellIs" dxfId="3" priority="6" operator="notEqual">
      <formula>R67+U67+X67</formula>
    </cfRule>
  </conditionalFormatting>
  <conditionalFormatting sqref="N67">
    <cfRule type="cellIs" dxfId="2" priority="5" operator="notEqual">
      <formula>SUM(N56:N66)</formula>
    </cfRule>
  </conditionalFormatting>
  <conditionalFormatting sqref="N32:N43">
    <cfRule type="cellIs" dxfId="1" priority="4" operator="notEqual">
      <formula>N20-N8</formula>
    </cfRule>
  </conditionalFormatting>
  <printOptions horizontalCentered="1"/>
  <pageMargins left="0.31496062992125984" right="0.31496062992125984" top="0.74803149606299213" bottom="0.74803149606299213" header="0.31496062992125984" footer="0.31496062992125984"/>
  <pageSetup scale="66" fitToHeight="0" orientation="landscape" r:id="rId1"/>
  <rowBreaks count="1" manualBreakCount="1">
    <brk id="43" max="15" man="1"/>
  </rowBreaks>
  <drawing r:id="rId2"/>
  <extLst>
    <ext xmlns:x14="http://schemas.microsoft.com/office/spreadsheetml/2009/9/main" uri="{78C0D931-6437-407d-A8EE-F0AAD7539E65}">
      <x14:conditionalFormattings>
        <x14:conditionalFormatting xmlns:xm="http://schemas.microsoft.com/office/excel/2006/main">
          <x14:cfRule type="cellIs" priority="3" operator="notEqual" id="{08C30F30-9EFE-49A3-A002-9A4B67B5A6CB}">
            <xm:f>Nacional!D8</xm:f>
            <x14:dxf>
              <fill>
                <patternFill>
                  <bgColor theme="7" tint="-0.24994659260841701"/>
                </patternFill>
              </fill>
            </x14:dxf>
          </x14:cfRule>
          <xm:sqref>D8:D67 H8:H67 K8:K67 N8:N67</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95"/>
  <sheetViews>
    <sheetView zoomScaleNormal="100" workbookViewId="0">
      <pane xSplit="2" ySplit="7" topLeftCell="C8" activePane="bottomRight" state="frozen"/>
      <selection pane="topRight" activeCell="C1" sqref="C1"/>
      <selection pane="bottomLeft" activeCell="A9" sqref="A9"/>
      <selection pane="bottomRight" activeCell="C8" sqref="C8"/>
    </sheetView>
  </sheetViews>
  <sheetFormatPr baseColWidth="10" defaultColWidth="10.5" defaultRowHeight="15" customHeight="1" x14ac:dyDescent="0.2"/>
  <cols>
    <col min="1" max="1" width="5" style="3" customWidth="1"/>
    <col min="2" max="2" width="15.83203125" style="1" customWidth="1"/>
    <col min="3" max="3" width="15.6640625" style="80" customWidth="1"/>
    <col min="4" max="4" width="16.5" style="36" customWidth="1"/>
    <col min="5" max="5" width="12.33203125" style="49" customWidth="1"/>
    <col min="6" max="6" width="16.5" style="36" customWidth="1"/>
    <col min="7" max="7" width="16.5" style="62" customWidth="1"/>
    <col min="8" max="9" width="16.5" style="36" customWidth="1"/>
    <col min="10" max="10" width="16.5" style="62" customWidth="1"/>
    <col min="11" max="12" width="16.5" style="36" customWidth="1"/>
    <col min="13" max="13" width="16.5" style="62" customWidth="1"/>
    <col min="14" max="15" width="16.5" style="36" customWidth="1"/>
    <col min="16" max="16" width="16.5" style="62" customWidth="1"/>
    <col min="17" max="28" width="16.5" style="1" customWidth="1"/>
    <col min="29" max="16384" width="10.5" style="1"/>
  </cols>
  <sheetData>
    <row r="1" spans="1:16" ht="15" customHeight="1" x14ac:dyDescent="0.2">
      <c r="B1" s="42"/>
    </row>
    <row r="2" spans="1:16" ht="24.6" customHeight="1" x14ac:dyDescent="0.2">
      <c r="A2" s="116" t="s">
        <v>34</v>
      </c>
      <c r="B2" s="116"/>
      <c r="C2" s="116"/>
      <c r="D2" s="116"/>
      <c r="E2" s="116"/>
      <c r="F2" s="116"/>
      <c r="G2" s="116"/>
      <c r="H2" s="116"/>
      <c r="I2" s="116"/>
      <c r="J2" s="116"/>
      <c r="K2" s="116"/>
      <c r="L2" s="116"/>
      <c r="M2" s="116"/>
      <c r="N2" s="116"/>
      <c r="O2" s="116"/>
      <c r="P2" s="116"/>
    </row>
    <row r="3" spans="1:16" s="21" customFormat="1" ht="15" customHeight="1" x14ac:dyDescent="0.2">
      <c r="A3" s="117" t="str">
        <f>+Notas!C6</f>
        <v>FEBRERO 2024 Y FEBRERO 2025</v>
      </c>
      <c r="B3" s="117"/>
      <c r="C3" s="117"/>
      <c r="D3" s="117"/>
      <c r="E3" s="117"/>
      <c r="F3" s="117"/>
      <c r="G3" s="117"/>
      <c r="H3" s="117"/>
      <c r="I3" s="117"/>
      <c r="J3" s="117"/>
      <c r="K3" s="117"/>
      <c r="L3" s="117"/>
      <c r="M3" s="117"/>
      <c r="N3" s="117"/>
      <c r="O3" s="117"/>
      <c r="P3" s="117"/>
    </row>
    <row r="4" spans="1:16" ht="15" customHeight="1" x14ac:dyDescent="0.2">
      <c r="A4" s="34"/>
      <c r="B4" s="34"/>
      <c r="C4" s="40"/>
      <c r="D4" s="57"/>
      <c r="E4" s="50"/>
      <c r="F4" s="57"/>
      <c r="G4" s="63"/>
      <c r="H4" s="57"/>
      <c r="I4" s="57"/>
      <c r="J4" s="63"/>
      <c r="K4" s="57"/>
      <c r="L4" s="57"/>
      <c r="M4" s="63"/>
      <c r="N4" s="57"/>
      <c r="O4" s="57"/>
      <c r="P4" s="63"/>
    </row>
    <row r="5" spans="1:16" ht="15" customHeight="1" x14ac:dyDescent="0.2">
      <c r="A5" s="20"/>
      <c r="B5" s="20"/>
      <c r="C5" s="20"/>
      <c r="D5" s="58"/>
      <c r="E5" s="51"/>
      <c r="F5" s="58"/>
      <c r="G5" s="64"/>
      <c r="H5" s="58"/>
      <c r="I5" s="58"/>
      <c r="J5" s="64"/>
      <c r="K5" s="58"/>
      <c r="L5" s="58"/>
      <c r="M5" s="64"/>
      <c r="N5" s="58"/>
      <c r="O5" s="58"/>
      <c r="P5" s="64"/>
    </row>
    <row r="6" spans="1:16" ht="21.6" customHeight="1" x14ac:dyDescent="0.2">
      <c r="A6" s="118" t="s">
        <v>5</v>
      </c>
      <c r="B6" s="118" t="s">
        <v>35</v>
      </c>
      <c r="C6" s="120" t="s">
        <v>36</v>
      </c>
      <c r="D6" s="122" t="s">
        <v>37</v>
      </c>
      <c r="E6" s="122"/>
      <c r="F6" s="122"/>
      <c r="G6" s="122"/>
      <c r="H6" s="123" t="s">
        <v>42</v>
      </c>
      <c r="I6" s="122"/>
      <c r="J6" s="124"/>
      <c r="K6" s="122" t="s">
        <v>43</v>
      </c>
      <c r="L6" s="122"/>
      <c r="M6" s="122"/>
      <c r="N6" s="123" t="s">
        <v>44</v>
      </c>
      <c r="O6" s="122"/>
      <c r="P6" s="124"/>
    </row>
    <row r="7" spans="1:16" s="2" customFormat="1" ht="42" x14ac:dyDescent="0.2">
      <c r="A7" s="119"/>
      <c r="B7" s="119"/>
      <c r="C7" s="121"/>
      <c r="D7" s="71" t="s">
        <v>38</v>
      </c>
      <c r="E7" s="52" t="s">
        <v>39</v>
      </c>
      <c r="F7" s="59" t="s">
        <v>40</v>
      </c>
      <c r="G7" s="65" t="s">
        <v>41</v>
      </c>
      <c r="H7" s="72" t="s">
        <v>38</v>
      </c>
      <c r="I7" s="59" t="s">
        <v>40</v>
      </c>
      <c r="J7" s="73" t="s">
        <v>41</v>
      </c>
      <c r="K7" s="71" t="s">
        <v>38</v>
      </c>
      <c r="L7" s="59" t="s">
        <v>40</v>
      </c>
      <c r="M7" s="65" t="s">
        <v>41</v>
      </c>
      <c r="N7" s="72" t="s">
        <v>38</v>
      </c>
      <c r="O7" s="59" t="s">
        <v>40</v>
      </c>
      <c r="P7" s="73" t="s">
        <v>41</v>
      </c>
    </row>
    <row r="8" spans="1:16" ht="15" customHeight="1" x14ac:dyDescent="0.2">
      <c r="A8" s="110">
        <v>1</v>
      </c>
      <c r="B8" s="113" t="s">
        <v>45</v>
      </c>
      <c r="C8" s="84" t="s">
        <v>46</v>
      </c>
      <c r="D8" s="44">
        <v>216</v>
      </c>
      <c r="E8" s="53">
        <v>0.13267799999999999</v>
      </c>
      <c r="F8" s="44">
        <v>81622.986019000004</v>
      </c>
      <c r="G8" s="66">
        <v>0.23611099999999999</v>
      </c>
      <c r="H8" s="43">
        <v>101</v>
      </c>
      <c r="I8" s="44">
        <v>82581.021655999997</v>
      </c>
      <c r="J8" s="74">
        <v>0.21782199999999999</v>
      </c>
      <c r="K8" s="44">
        <v>115</v>
      </c>
      <c r="L8" s="44">
        <v>80781.580807000006</v>
      </c>
      <c r="M8" s="66">
        <v>0.25217400000000001</v>
      </c>
      <c r="N8" s="43">
        <v>0</v>
      </c>
      <c r="O8" s="44">
        <v>0</v>
      </c>
      <c r="P8" s="74">
        <v>0</v>
      </c>
    </row>
    <row r="9" spans="1:16" ht="15" customHeight="1" x14ac:dyDescent="0.2">
      <c r="A9" s="111"/>
      <c r="B9" s="114"/>
      <c r="C9" s="84" t="s">
        <v>47</v>
      </c>
      <c r="D9" s="44">
        <v>2372</v>
      </c>
      <c r="E9" s="53">
        <v>0.22375200000000001</v>
      </c>
      <c r="F9" s="44">
        <v>111222.161744</v>
      </c>
      <c r="G9" s="66">
        <v>0.13027</v>
      </c>
      <c r="H9" s="43">
        <v>779</v>
      </c>
      <c r="I9" s="44">
        <v>130954.081399</v>
      </c>
      <c r="J9" s="74">
        <v>0.24518599999999999</v>
      </c>
      <c r="K9" s="44">
        <v>1593</v>
      </c>
      <c r="L9" s="44">
        <v>101572.96814</v>
      </c>
      <c r="M9" s="66">
        <v>7.4074000000000001E-2</v>
      </c>
      <c r="N9" s="43">
        <v>0</v>
      </c>
      <c r="O9" s="44">
        <v>0</v>
      </c>
      <c r="P9" s="74">
        <v>0</v>
      </c>
    </row>
    <row r="10" spans="1:16" ht="15" customHeight="1" x14ac:dyDescent="0.2">
      <c r="A10" s="111"/>
      <c r="B10" s="114"/>
      <c r="C10" s="84" t="s">
        <v>48</v>
      </c>
      <c r="D10" s="44">
        <v>14308</v>
      </c>
      <c r="E10" s="53">
        <v>0.15658</v>
      </c>
      <c r="F10" s="44">
        <v>119802.026556</v>
      </c>
      <c r="G10" s="66">
        <v>0.146282</v>
      </c>
      <c r="H10" s="43">
        <v>5816</v>
      </c>
      <c r="I10" s="44">
        <v>133570.64183099999</v>
      </c>
      <c r="J10" s="74">
        <v>0.212173</v>
      </c>
      <c r="K10" s="44">
        <v>8492</v>
      </c>
      <c r="L10" s="44">
        <v>110372.17888199999</v>
      </c>
      <c r="M10" s="66">
        <v>0.10115399999999999</v>
      </c>
      <c r="N10" s="43">
        <v>0</v>
      </c>
      <c r="O10" s="44">
        <v>0</v>
      </c>
      <c r="P10" s="74">
        <v>0</v>
      </c>
    </row>
    <row r="11" spans="1:16" ht="15" customHeight="1" x14ac:dyDescent="0.2">
      <c r="A11" s="111"/>
      <c r="B11" s="114"/>
      <c r="C11" s="84" t="s">
        <v>49</v>
      </c>
      <c r="D11" s="44">
        <v>26106</v>
      </c>
      <c r="E11" s="53">
        <v>0.122959</v>
      </c>
      <c r="F11" s="44">
        <v>135634.97906899999</v>
      </c>
      <c r="G11" s="66">
        <v>0.301846</v>
      </c>
      <c r="H11" s="43">
        <v>10494</v>
      </c>
      <c r="I11" s="44">
        <v>157422.74772000001</v>
      </c>
      <c r="J11" s="74">
        <v>0.42529099999999997</v>
      </c>
      <c r="K11" s="44">
        <v>15612</v>
      </c>
      <c r="L11" s="44">
        <v>120989.780233</v>
      </c>
      <c r="M11" s="66">
        <v>0.21887000000000001</v>
      </c>
      <c r="N11" s="43">
        <v>0</v>
      </c>
      <c r="O11" s="44">
        <v>0</v>
      </c>
      <c r="P11" s="74">
        <v>0</v>
      </c>
    </row>
    <row r="12" spans="1:16" ht="15" customHeight="1" x14ac:dyDescent="0.2">
      <c r="A12" s="111"/>
      <c r="B12" s="114"/>
      <c r="C12" s="84" t="s">
        <v>50</v>
      </c>
      <c r="D12" s="44">
        <v>25101</v>
      </c>
      <c r="E12" s="53">
        <v>9.9032999999999996E-2</v>
      </c>
      <c r="F12" s="44">
        <v>161637.84201699999</v>
      </c>
      <c r="G12" s="66">
        <v>0.51611499999999999</v>
      </c>
      <c r="H12" s="43">
        <v>9464</v>
      </c>
      <c r="I12" s="44">
        <v>190912.40189899999</v>
      </c>
      <c r="J12" s="74">
        <v>0.64222299999999999</v>
      </c>
      <c r="K12" s="44">
        <v>15637</v>
      </c>
      <c r="L12" s="44">
        <v>143919.965524</v>
      </c>
      <c r="M12" s="66">
        <v>0.43979000000000001</v>
      </c>
      <c r="N12" s="43">
        <v>0</v>
      </c>
      <c r="O12" s="44">
        <v>0</v>
      </c>
      <c r="P12" s="74">
        <v>0</v>
      </c>
    </row>
    <row r="13" spans="1:16" ht="15" customHeight="1" x14ac:dyDescent="0.2">
      <c r="A13" s="111"/>
      <c r="B13" s="114"/>
      <c r="C13" s="84" t="s">
        <v>51</v>
      </c>
      <c r="D13" s="44">
        <v>19994</v>
      </c>
      <c r="E13" s="53">
        <v>8.8593000000000005E-2</v>
      </c>
      <c r="F13" s="44">
        <v>180802.477396</v>
      </c>
      <c r="G13" s="66">
        <v>0.72846900000000003</v>
      </c>
      <c r="H13" s="43">
        <v>7137</v>
      </c>
      <c r="I13" s="44">
        <v>201583.18117299999</v>
      </c>
      <c r="J13" s="74">
        <v>0.74387000000000003</v>
      </c>
      <c r="K13" s="44">
        <v>12857</v>
      </c>
      <c r="L13" s="44">
        <v>169266.980557</v>
      </c>
      <c r="M13" s="66">
        <v>0.71991899999999998</v>
      </c>
      <c r="N13" s="43">
        <v>0</v>
      </c>
      <c r="O13" s="44">
        <v>0</v>
      </c>
      <c r="P13" s="74">
        <v>0</v>
      </c>
    </row>
    <row r="14" spans="1:16" s="3" customFormat="1" ht="15" customHeight="1" x14ac:dyDescent="0.2">
      <c r="A14" s="111"/>
      <c r="B14" s="114"/>
      <c r="C14" s="84" t="s">
        <v>52</v>
      </c>
      <c r="D14" s="35">
        <v>15360</v>
      </c>
      <c r="E14" s="55">
        <v>8.1408999999999995E-2</v>
      </c>
      <c r="F14" s="35">
        <v>189706.28944299999</v>
      </c>
      <c r="G14" s="68">
        <v>0.81262999999999996</v>
      </c>
      <c r="H14" s="43">
        <v>5407</v>
      </c>
      <c r="I14" s="44">
        <v>199497.269745</v>
      </c>
      <c r="J14" s="74">
        <v>0.68818199999999996</v>
      </c>
      <c r="K14" s="35">
        <v>9953</v>
      </c>
      <c r="L14" s="35">
        <v>184387.30717700001</v>
      </c>
      <c r="M14" s="68">
        <v>0.88023700000000005</v>
      </c>
      <c r="N14" s="43">
        <v>0</v>
      </c>
      <c r="O14" s="44">
        <v>0</v>
      </c>
      <c r="P14" s="74">
        <v>0</v>
      </c>
    </row>
    <row r="15" spans="1:16" ht="15" customHeight="1" x14ac:dyDescent="0.2">
      <c r="A15" s="111"/>
      <c r="B15" s="114"/>
      <c r="C15" s="84" t="s">
        <v>53</v>
      </c>
      <c r="D15" s="44">
        <v>12051</v>
      </c>
      <c r="E15" s="53">
        <v>7.2853000000000001E-2</v>
      </c>
      <c r="F15" s="44">
        <v>192780.67847000001</v>
      </c>
      <c r="G15" s="66">
        <v>0.79595099999999996</v>
      </c>
      <c r="H15" s="43">
        <v>4074</v>
      </c>
      <c r="I15" s="44">
        <v>193807.61984</v>
      </c>
      <c r="J15" s="74">
        <v>0.56651899999999999</v>
      </c>
      <c r="K15" s="44">
        <v>7977</v>
      </c>
      <c r="L15" s="44">
        <v>192256.20070300001</v>
      </c>
      <c r="M15" s="66">
        <v>0.91312499999999996</v>
      </c>
      <c r="N15" s="43">
        <v>0</v>
      </c>
      <c r="O15" s="44">
        <v>0</v>
      </c>
      <c r="P15" s="74">
        <v>0</v>
      </c>
    </row>
    <row r="16" spans="1:16" ht="15" customHeight="1" x14ac:dyDescent="0.2">
      <c r="A16" s="111"/>
      <c r="B16" s="114"/>
      <c r="C16" s="84" t="s">
        <v>54</v>
      </c>
      <c r="D16" s="44">
        <v>9490</v>
      </c>
      <c r="E16" s="53">
        <v>7.3265999999999998E-2</v>
      </c>
      <c r="F16" s="44">
        <v>196667.33582000001</v>
      </c>
      <c r="G16" s="66">
        <v>0.71749200000000002</v>
      </c>
      <c r="H16" s="43">
        <v>3300</v>
      </c>
      <c r="I16" s="44">
        <v>191027.863989</v>
      </c>
      <c r="J16" s="74">
        <v>0.406364</v>
      </c>
      <c r="K16" s="44">
        <v>6190</v>
      </c>
      <c r="L16" s="44">
        <v>199673.83937999999</v>
      </c>
      <c r="M16" s="66">
        <v>0.88336000000000003</v>
      </c>
      <c r="N16" s="43">
        <v>0</v>
      </c>
      <c r="O16" s="44">
        <v>0</v>
      </c>
      <c r="P16" s="74">
        <v>0</v>
      </c>
    </row>
    <row r="17" spans="1:16" ht="15" customHeight="1" x14ac:dyDescent="0.2">
      <c r="A17" s="111"/>
      <c r="B17" s="114"/>
      <c r="C17" s="84" t="s">
        <v>55</v>
      </c>
      <c r="D17" s="44">
        <v>8719</v>
      </c>
      <c r="E17" s="53">
        <v>8.0531000000000005E-2</v>
      </c>
      <c r="F17" s="44">
        <v>199922.299249</v>
      </c>
      <c r="G17" s="66">
        <v>0.55247199999999996</v>
      </c>
      <c r="H17" s="43">
        <v>3465</v>
      </c>
      <c r="I17" s="44">
        <v>187217.454987</v>
      </c>
      <c r="J17" s="74">
        <v>0.22539699999999999</v>
      </c>
      <c r="K17" s="44">
        <v>5254</v>
      </c>
      <c r="L17" s="44">
        <v>208301.11260399999</v>
      </c>
      <c r="M17" s="66">
        <v>0.768177</v>
      </c>
      <c r="N17" s="43">
        <v>0</v>
      </c>
      <c r="O17" s="44">
        <v>0</v>
      </c>
      <c r="P17" s="74">
        <v>0</v>
      </c>
    </row>
    <row r="18" spans="1:16" s="3" customFormat="1" ht="15" customHeight="1" x14ac:dyDescent="0.2">
      <c r="A18" s="111"/>
      <c r="B18" s="114"/>
      <c r="C18" s="84" t="s">
        <v>56</v>
      </c>
      <c r="D18" s="35">
        <v>12509</v>
      </c>
      <c r="E18" s="55">
        <v>6.0458999999999999E-2</v>
      </c>
      <c r="F18" s="35">
        <v>241485.67728999999</v>
      </c>
      <c r="G18" s="68">
        <v>0.40930499999999997</v>
      </c>
      <c r="H18" s="43">
        <v>4733</v>
      </c>
      <c r="I18" s="44">
        <v>209565.94109499999</v>
      </c>
      <c r="J18" s="74">
        <v>9.3809000000000003E-2</v>
      </c>
      <c r="K18" s="35">
        <v>7776</v>
      </c>
      <c r="L18" s="35">
        <v>260914.18956</v>
      </c>
      <c r="M18" s="68">
        <v>0.60133700000000001</v>
      </c>
      <c r="N18" s="43">
        <v>0</v>
      </c>
      <c r="O18" s="44">
        <v>0</v>
      </c>
      <c r="P18" s="74">
        <v>0</v>
      </c>
    </row>
    <row r="19" spans="1:16" s="3" customFormat="1" ht="15" customHeight="1" x14ac:dyDescent="0.2">
      <c r="A19" s="112"/>
      <c r="B19" s="115"/>
      <c r="C19" s="85" t="s">
        <v>9</v>
      </c>
      <c r="D19" s="46">
        <v>146226</v>
      </c>
      <c r="E19" s="54">
        <v>9.1744000000000006E-2</v>
      </c>
      <c r="F19" s="46">
        <v>171488.16449200001</v>
      </c>
      <c r="G19" s="67">
        <v>0.52434599999999998</v>
      </c>
      <c r="H19" s="87">
        <v>54770</v>
      </c>
      <c r="I19" s="46">
        <v>181192.60960900001</v>
      </c>
      <c r="J19" s="75">
        <v>0.47274100000000002</v>
      </c>
      <c r="K19" s="46">
        <v>91456</v>
      </c>
      <c r="L19" s="46">
        <v>165676.49047399999</v>
      </c>
      <c r="M19" s="67">
        <v>0.55525100000000005</v>
      </c>
      <c r="N19" s="87">
        <v>0</v>
      </c>
      <c r="O19" s="46">
        <v>0</v>
      </c>
      <c r="P19" s="75">
        <v>0</v>
      </c>
    </row>
    <row r="20" spans="1:16" ht="15" customHeight="1" x14ac:dyDescent="0.2">
      <c r="A20" s="110">
        <v>2</v>
      </c>
      <c r="B20" s="113" t="s">
        <v>57</v>
      </c>
      <c r="C20" s="84" t="s">
        <v>46</v>
      </c>
      <c r="D20" s="44">
        <v>504</v>
      </c>
      <c r="E20" s="53">
        <v>0.30958200000000002</v>
      </c>
      <c r="F20" s="44">
        <v>93854.736111000006</v>
      </c>
      <c r="G20" s="66">
        <v>0.13492100000000001</v>
      </c>
      <c r="H20" s="43">
        <v>236</v>
      </c>
      <c r="I20" s="44">
        <v>94822.279660999993</v>
      </c>
      <c r="J20" s="74">
        <v>0.16525400000000001</v>
      </c>
      <c r="K20" s="44">
        <v>268</v>
      </c>
      <c r="L20" s="44">
        <v>93002.720149000001</v>
      </c>
      <c r="M20" s="66">
        <v>0.108209</v>
      </c>
      <c r="N20" s="43">
        <v>0</v>
      </c>
      <c r="O20" s="44">
        <v>0</v>
      </c>
      <c r="P20" s="74">
        <v>0</v>
      </c>
    </row>
    <row r="21" spans="1:16" ht="15" customHeight="1" x14ac:dyDescent="0.2">
      <c r="A21" s="111"/>
      <c r="B21" s="114"/>
      <c r="C21" s="84" t="s">
        <v>47</v>
      </c>
      <c r="D21" s="44">
        <v>4415</v>
      </c>
      <c r="E21" s="53">
        <v>0.41647000000000001</v>
      </c>
      <c r="F21" s="44">
        <v>136515.489241</v>
      </c>
      <c r="G21" s="66">
        <v>7.0442000000000005E-2</v>
      </c>
      <c r="H21" s="43">
        <v>1954</v>
      </c>
      <c r="I21" s="44">
        <v>139301.574207</v>
      </c>
      <c r="J21" s="74">
        <v>7.5742000000000004E-2</v>
      </c>
      <c r="K21" s="44">
        <v>2461</v>
      </c>
      <c r="L21" s="44">
        <v>134303.37627000001</v>
      </c>
      <c r="M21" s="66">
        <v>6.6233E-2</v>
      </c>
      <c r="N21" s="43">
        <v>0</v>
      </c>
      <c r="O21" s="44">
        <v>0</v>
      </c>
      <c r="P21" s="74">
        <v>0</v>
      </c>
    </row>
    <row r="22" spans="1:16" ht="15" customHeight="1" x14ac:dyDescent="0.2">
      <c r="A22" s="111"/>
      <c r="B22" s="114"/>
      <c r="C22" s="84" t="s">
        <v>48</v>
      </c>
      <c r="D22" s="44">
        <v>17909</v>
      </c>
      <c r="E22" s="53">
        <v>0.195988</v>
      </c>
      <c r="F22" s="44">
        <v>151923.084818</v>
      </c>
      <c r="G22" s="66">
        <v>7.0132E-2</v>
      </c>
      <c r="H22" s="43">
        <v>8312</v>
      </c>
      <c r="I22" s="44">
        <v>154663.793191</v>
      </c>
      <c r="J22" s="74">
        <v>7.0139999999999994E-2</v>
      </c>
      <c r="K22" s="44">
        <v>9597</v>
      </c>
      <c r="L22" s="44">
        <v>149549.34635800001</v>
      </c>
      <c r="M22" s="66">
        <v>7.0125999999999994E-2</v>
      </c>
      <c r="N22" s="43">
        <v>0</v>
      </c>
      <c r="O22" s="44">
        <v>0</v>
      </c>
      <c r="P22" s="74">
        <v>0</v>
      </c>
    </row>
    <row r="23" spans="1:16" ht="15" customHeight="1" x14ac:dyDescent="0.2">
      <c r="A23" s="111"/>
      <c r="B23" s="114"/>
      <c r="C23" s="84" t="s">
        <v>49</v>
      </c>
      <c r="D23" s="44">
        <v>13116</v>
      </c>
      <c r="E23" s="53">
        <v>6.1775999999999998E-2</v>
      </c>
      <c r="F23" s="44">
        <v>167077.03812099999</v>
      </c>
      <c r="G23" s="66">
        <v>0.205322</v>
      </c>
      <c r="H23" s="43">
        <v>6140</v>
      </c>
      <c r="I23" s="44">
        <v>169578.59951100001</v>
      </c>
      <c r="J23" s="74">
        <v>0.21351800000000001</v>
      </c>
      <c r="K23" s="44">
        <v>6976</v>
      </c>
      <c r="L23" s="44">
        <v>164875.26247099999</v>
      </c>
      <c r="M23" s="66">
        <v>0.19810800000000001</v>
      </c>
      <c r="N23" s="43">
        <v>0</v>
      </c>
      <c r="O23" s="44">
        <v>0</v>
      </c>
      <c r="P23" s="74">
        <v>0</v>
      </c>
    </row>
    <row r="24" spans="1:16" ht="15" customHeight="1" x14ac:dyDescent="0.2">
      <c r="A24" s="111"/>
      <c r="B24" s="114"/>
      <c r="C24" s="84" t="s">
        <v>50</v>
      </c>
      <c r="D24" s="44">
        <v>8170</v>
      </c>
      <c r="E24" s="53">
        <v>3.2233999999999999E-2</v>
      </c>
      <c r="F24" s="44">
        <v>197707.156181</v>
      </c>
      <c r="G24" s="66">
        <v>0.37331700000000001</v>
      </c>
      <c r="H24" s="43">
        <v>3552</v>
      </c>
      <c r="I24" s="44">
        <v>202251.71171199999</v>
      </c>
      <c r="J24" s="74">
        <v>0.38344600000000001</v>
      </c>
      <c r="K24" s="44">
        <v>4618</v>
      </c>
      <c r="L24" s="44">
        <v>194211.64703299999</v>
      </c>
      <c r="M24" s="66">
        <v>0.36552600000000002</v>
      </c>
      <c r="N24" s="43">
        <v>0</v>
      </c>
      <c r="O24" s="44">
        <v>0</v>
      </c>
      <c r="P24" s="74">
        <v>0</v>
      </c>
    </row>
    <row r="25" spans="1:16" ht="15" customHeight="1" x14ac:dyDescent="0.2">
      <c r="A25" s="111"/>
      <c r="B25" s="114"/>
      <c r="C25" s="84" t="s">
        <v>51</v>
      </c>
      <c r="D25" s="44">
        <v>5630</v>
      </c>
      <c r="E25" s="53">
        <v>2.4945999999999999E-2</v>
      </c>
      <c r="F25" s="44">
        <v>211964.08205999999</v>
      </c>
      <c r="G25" s="66">
        <v>0.47566599999999998</v>
      </c>
      <c r="H25" s="43">
        <v>2298</v>
      </c>
      <c r="I25" s="44">
        <v>210300.32898200001</v>
      </c>
      <c r="J25" s="74">
        <v>0.42341200000000001</v>
      </c>
      <c r="K25" s="44">
        <v>3332</v>
      </c>
      <c r="L25" s="44">
        <v>213111.53241300001</v>
      </c>
      <c r="M25" s="66">
        <v>0.51170499999999997</v>
      </c>
      <c r="N25" s="43">
        <v>0</v>
      </c>
      <c r="O25" s="44">
        <v>0</v>
      </c>
      <c r="P25" s="74">
        <v>0</v>
      </c>
    </row>
    <row r="26" spans="1:16" s="3" customFormat="1" ht="15" customHeight="1" x14ac:dyDescent="0.2">
      <c r="A26" s="111"/>
      <c r="B26" s="114"/>
      <c r="C26" s="84" t="s">
        <v>52</v>
      </c>
      <c r="D26" s="35">
        <v>3706</v>
      </c>
      <c r="E26" s="55">
        <v>1.9642E-2</v>
      </c>
      <c r="F26" s="35">
        <v>223294.406368</v>
      </c>
      <c r="G26" s="68">
        <v>0.49352400000000002</v>
      </c>
      <c r="H26" s="43">
        <v>1548</v>
      </c>
      <c r="I26" s="44">
        <v>218447.42183499999</v>
      </c>
      <c r="J26" s="74">
        <v>0.388243</v>
      </c>
      <c r="K26" s="35">
        <v>2158</v>
      </c>
      <c r="L26" s="35">
        <v>226771.297961</v>
      </c>
      <c r="M26" s="68">
        <v>0.56904500000000002</v>
      </c>
      <c r="N26" s="43">
        <v>0</v>
      </c>
      <c r="O26" s="44">
        <v>0</v>
      </c>
      <c r="P26" s="74">
        <v>0</v>
      </c>
    </row>
    <row r="27" spans="1:16" ht="15" customHeight="1" x14ac:dyDescent="0.2">
      <c r="A27" s="111"/>
      <c r="B27" s="114"/>
      <c r="C27" s="84" t="s">
        <v>53</v>
      </c>
      <c r="D27" s="44">
        <v>2469</v>
      </c>
      <c r="E27" s="53">
        <v>1.4926E-2</v>
      </c>
      <c r="F27" s="44">
        <v>221813.705954</v>
      </c>
      <c r="G27" s="66">
        <v>0.47752099999999997</v>
      </c>
      <c r="H27" s="43">
        <v>1030</v>
      </c>
      <c r="I27" s="44">
        <v>213272.30776699999</v>
      </c>
      <c r="J27" s="74">
        <v>0.35339799999999999</v>
      </c>
      <c r="K27" s="44">
        <v>1439</v>
      </c>
      <c r="L27" s="44">
        <v>227927.423905</v>
      </c>
      <c r="M27" s="66">
        <v>0.56636600000000004</v>
      </c>
      <c r="N27" s="43">
        <v>0</v>
      </c>
      <c r="O27" s="44">
        <v>0</v>
      </c>
      <c r="P27" s="74">
        <v>0</v>
      </c>
    </row>
    <row r="28" spans="1:16" ht="15" customHeight="1" x14ac:dyDescent="0.2">
      <c r="A28" s="111"/>
      <c r="B28" s="114"/>
      <c r="C28" s="84" t="s">
        <v>54</v>
      </c>
      <c r="D28" s="44">
        <v>1147</v>
      </c>
      <c r="E28" s="53">
        <v>8.855E-3</v>
      </c>
      <c r="F28" s="44">
        <v>246076.741935</v>
      </c>
      <c r="G28" s="66">
        <v>0.38884000000000002</v>
      </c>
      <c r="H28" s="43">
        <v>530</v>
      </c>
      <c r="I28" s="44">
        <v>226291.830189</v>
      </c>
      <c r="J28" s="74">
        <v>0.22264200000000001</v>
      </c>
      <c r="K28" s="44">
        <v>617</v>
      </c>
      <c r="L28" s="44">
        <v>263071.88492699998</v>
      </c>
      <c r="M28" s="66">
        <v>0.53160499999999999</v>
      </c>
      <c r="N28" s="43">
        <v>0</v>
      </c>
      <c r="O28" s="44">
        <v>0</v>
      </c>
      <c r="P28" s="74">
        <v>0</v>
      </c>
    </row>
    <row r="29" spans="1:16" ht="15" customHeight="1" x14ac:dyDescent="0.2">
      <c r="A29" s="111"/>
      <c r="B29" s="114"/>
      <c r="C29" s="84" t="s">
        <v>55</v>
      </c>
      <c r="D29" s="44">
        <v>673</v>
      </c>
      <c r="E29" s="53">
        <v>6.2160000000000002E-3</v>
      </c>
      <c r="F29" s="44">
        <v>242442.72214</v>
      </c>
      <c r="G29" s="66">
        <v>0.283804</v>
      </c>
      <c r="H29" s="43">
        <v>338</v>
      </c>
      <c r="I29" s="44">
        <v>210307.31065100001</v>
      </c>
      <c r="J29" s="74">
        <v>0.20414199999999999</v>
      </c>
      <c r="K29" s="44">
        <v>335</v>
      </c>
      <c r="L29" s="44">
        <v>274865.91343299998</v>
      </c>
      <c r="M29" s="66">
        <v>0.36417899999999997</v>
      </c>
      <c r="N29" s="43">
        <v>0</v>
      </c>
      <c r="O29" s="44">
        <v>0</v>
      </c>
      <c r="P29" s="74">
        <v>0</v>
      </c>
    </row>
    <row r="30" spans="1:16" s="3" customFormat="1" ht="15" customHeight="1" x14ac:dyDescent="0.2">
      <c r="A30" s="111"/>
      <c r="B30" s="114"/>
      <c r="C30" s="84" t="s">
        <v>56</v>
      </c>
      <c r="D30" s="35">
        <v>1101</v>
      </c>
      <c r="E30" s="55">
        <v>5.3210000000000002E-3</v>
      </c>
      <c r="F30" s="35">
        <v>149207.401453</v>
      </c>
      <c r="G30" s="68">
        <v>6.9935999999999998E-2</v>
      </c>
      <c r="H30" s="43">
        <v>988</v>
      </c>
      <c r="I30" s="44">
        <v>133552.876518</v>
      </c>
      <c r="J30" s="74">
        <v>4.6559000000000003E-2</v>
      </c>
      <c r="K30" s="35">
        <v>113</v>
      </c>
      <c r="L30" s="35">
        <v>286080.59292000002</v>
      </c>
      <c r="M30" s="68">
        <v>0.27433600000000002</v>
      </c>
      <c r="N30" s="43">
        <v>0</v>
      </c>
      <c r="O30" s="44">
        <v>0</v>
      </c>
      <c r="P30" s="74">
        <v>0</v>
      </c>
    </row>
    <row r="31" spans="1:16" s="3" customFormat="1" ht="15" customHeight="1" x14ac:dyDescent="0.2">
      <c r="A31" s="112"/>
      <c r="B31" s="115"/>
      <c r="C31" s="85" t="s">
        <v>9</v>
      </c>
      <c r="D31" s="46">
        <v>58840</v>
      </c>
      <c r="E31" s="54">
        <v>3.6916999999999998E-2</v>
      </c>
      <c r="F31" s="46">
        <v>175997.540993</v>
      </c>
      <c r="G31" s="67">
        <v>0.23416000000000001</v>
      </c>
      <c r="H31" s="87">
        <v>26926</v>
      </c>
      <c r="I31" s="46">
        <v>174694.17993799999</v>
      </c>
      <c r="J31" s="75">
        <v>0.20849699999999999</v>
      </c>
      <c r="K31" s="46">
        <v>31914</v>
      </c>
      <c r="L31" s="46">
        <v>177097.19317499999</v>
      </c>
      <c r="M31" s="67">
        <v>0.25581199999999998</v>
      </c>
      <c r="N31" s="87">
        <v>0</v>
      </c>
      <c r="O31" s="46">
        <v>0</v>
      </c>
      <c r="P31" s="75">
        <v>0</v>
      </c>
    </row>
    <row r="32" spans="1:16" ht="15" customHeight="1" x14ac:dyDescent="0.2">
      <c r="A32" s="110">
        <v>3</v>
      </c>
      <c r="B32" s="113" t="s">
        <v>58</v>
      </c>
      <c r="C32" s="84" t="s">
        <v>46</v>
      </c>
      <c r="D32" s="44">
        <v>288</v>
      </c>
      <c r="E32" s="44">
        <v>0</v>
      </c>
      <c r="F32" s="44">
        <v>12231.750092</v>
      </c>
      <c r="G32" s="66">
        <v>-0.10119</v>
      </c>
      <c r="H32" s="43">
        <v>135</v>
      </c>
      <c r="I32" s="44">
        <v>12241.258005</v>
      </c>
      <c r="J32" s="74">
        <v>-5.2567999999999997E-2</v>
      </c>
      <c r="K32" s="44">
        <v>153</v>
      </c>
      <c r="L32" s="44">
        <v>12221.139342</v>
      </c>
      <c r="M32" s="66">
        <v>-0.14396500000000001</v>
      </c>
      <c r="N32" s="43">
        <v>0</v>
      </c>
      <c r="O32" s="44">
        <v>0</v>
      </c>
      <c r="P32" s="74">
        <v>0</v>
      </c>
    </row>
    <row r="33" spans="1:16" ht="15" customHeight="1" x14ac:dyDescent="0.2">
      <c r="A33" s="111"/>
      <c r="B33" s="114"/>
      <c r="C33" s="84" t="s">
        <v>47</v>
      </c>
      <c r="D33" s="44">
        <v>2043</v>
      </c>
      <c r="E33" s="44">
        <v>0</v>
      </c>
      <c r="F33" s="44">
        <v>25293.327496999998</v>
      </c>
      <c r="G33" s="66">
        <v>-5.9827999999999999E-2</v>
      </c>
      <c r="H33" s="43">
        <v>1175</v>
      </c>
      <c r="I33" s="44">
        <v>8347.4928070000005</v>
      </c>
      <c r="J33" s="74">
        <v>-0.16944400000000001</v>
      </c>
      <c r="K33" s="44">
        <v>868</v>
      </c>
      <c r="L33" s="44">
        <v>32730.40813</v>
      </c>
      <c r="M33" s="66">
        <v>-7.8410000000000007E-3</v>
      </c>
      <c r="N33" s="43">
        <v>0</v>
      </c>
      <c r="O33" s="44">
        <v>0</v>
      </c>
      <c r="P33" s="74">
        <v>0</v>
      </c>
    </row>
    <row r="34" spans="1:16" ht="15" customHeight="1" x14ac:dyDescent="0.2">
      <c r="A34" s="111"/>
      <c r="B34" s="114"/>
      <c r="C34" s="84" t="s">
        <v>48</v>
      </c>
      <c r="D34" s="44">
        <v>3601</v>
      </c>
      <c r="E34" s="44">
        <v>0</v>
      </c>
      <c r="F34" s="44">
        <v>32121.058261999999</v>
      </c>
      <c r="G34" s="66">
        <v>-7.6148999999999994E-2</v>
      </c>
      <c r="H34" s="43">
        <v>2496</v>
      </c>
      <c r="I34" s="44">
        <v>21093.151359</v>
      </c>
      <c r="J34" s="74">
        <v>-0.14203399999999999</v>
      </c>
      <c r="K34" s="44">
        <v>1105</v>
      </c>
      <c r="L34" s="44">
        <v>39177.167476000002</v>
      </c>
      <c r="M34" s="66">
        <v>-3.1028E-2</v>
      </c>
      <c r="N34" s="43">
        <v>0</v>
      </c>
      <c r="O34" s="44">
        <v>0</v>
      </c>
      <c r="P34" s="74">
        <v>0</v>
      </c>
    </row>
    <row r="35" spans="1:16" ht="15" customHeight="1" x14ac:dyDescent="0.2">
      <c r="A35" s="111"/>
      <c r="B35" s="114"/>
      <c r="C35" s="84" t="s">
        <v>49</v>
      </c>
      <c r="D35" s="44">
        <v>-12990</v>
      </c>
      <c r="E35" s="44">
        <v>0</v>
      </c>
      <c r="F35" s="44">
        <v>31442.059052000001</v>
      </c>
      <c r="G35" s="66">
        <v>-9.6525E-2</v>
      </c>
      <c r="H35" s="43">
        <v>-4354</v>
      </c>
      <c r="I35" s="44">
        <v>12155.851790999999</v>
      </c>
      <c r="J35" s="74">
        <v>-0.21177299999999999</v>
      </c>
      <c r="K35" s="44">
        <v>-8636</v>
      </c>
      <c r="L35" s="44">
        <v>43885.482237999997</v>
      </c>
      <c r="M35" s="66">
        <v>-2.0761999999999999E-2</v>
      </c>
      <c r="N35" s="43">
        <v>0</v>
      </c>
      <c r="O35" s="44">
        <v>0</v>
      </c>
      <c r="P35" s="74">
        <v>0</v>
      </c>
    </row>
    <row r="36" spans="1:16" ht="15" customHeight="1" x14ac:dyDescent="0.2">
      <c r="A36" s="111"/>
      <c r="B36" s="114"/>
      <c r="C36" s="84" t="s">
        <v>50</v>
      </c>
      <c r="D36" s="44">
        <v>-16931</v>
      </c>
      <c r="E36" s="44">
        <v>0</v>
      </c>
      <c r="F36" s="44">
        <v>36069.314164000003</v>
      </c>
      <c r="G36" s="66">
        <v>-0.14279800000000001</v>
      </c>
      <c r="H36" s="43">
        <v>-5912</v>
      </c>
      <c r="I36" s="44">
        <v>11339.309813</v>
      </c>
      <c r="J36" s="74">
        <v>-0.25877699999999998</v>
      </c>
      <c r="K36" s="44">
        <v>-11019</v>
      </c>
      <c r="L36" s="44">
        <v>50291.681510000002</v>
      </c>
      <c r="M36" s="66">
        <v>-7.4263999999999997E-2</v>
      </c>
      <c r="N36" s="43">
        <v>0</v>
      </c>
      <c r="O36" s="44">
        <v>0</v>
      </c>
      <c r="P36" s="74">
        <v>0</v>
      </c>
    </row>
    <row r="37" spans="1:16" ht="15" customHeight="1" x14ac:dyDescent="0.2">
      <c r="A37" s="111"/>
      <c r="B37" s="114"/>
      <c r="C37" s="84" t="s">
        <v>51</v>
      </c>
      <c r="D37" s="44">
        <v>-14364</v>
      </c>
      <c r="E37" s="44">
        <v>0</v>
      </c>
      <c r="F37" s="44">
        <v>31161.604664999999</v>
      </c>
      <c r="G37" s="66">
        <v>-0.25280200000000003</v>
      </c>
      <c r="H37" s="43">
        <v>-4839</v>
      </c>
      <c r="I37" s="44">
        <v>8717.1478090000001</v>
      </c>
      <c r="J37" s="74">
        <v>-0.32045800000000002</v>
      </c>
      <c r="K37" s="44">
        <v>-9525</v>
      </c>
      <c r="L37" s="44">
        <v>43844.551855999998</v>
      </c>
      <c r="M37" s="66">
        <v>-0.20821400000000001</v>
      </c>
      <c r="N37" s="43">
        <v>0</v>
      </c>
      <c r="O37" s="44">
        <v>0</v>
      </c>
      <c r="P37" s="74">
        <v>0</v>
      </c>
    </row>
    <row r="38" spans="1:16" s="3" customFormat="1" ht="15" customHeight="1" x14ac:dyDescent="0.2">
      <c r="A38" s="111"/>
      <c r="B38" s="114"/>
      <c r="C38" s="84" t="s">
        <v>52</v>
      </c>
      <c r="D38" s="35">
        <v>-11654</v>
      </c>
      <c r="E38" s="35">
        <v>0</v>
      </c>
      <c r="F38" s="35">
        <v>33588.116925000002</v>
      </c>
      <c r="G38" s="68">
        <v>-0.319106</v>
      </c>
      <c r="H38" s="43">
        <v>-3859</v>
      </c>
      <c r="I38" s="44">
        <v>18950.152088999999</v>
      </c>
      <c r="J38" s="74">
        <v>-0.29993900000000001</v>
      </c>
      <c r="K38" s="35">
        <v>-7795</v>
      </c>
      <c r="L38" s="35">
        <v>42383.990784000001</v>
      </c>
      <c r="M38" s="68">
        <v>-0.31119200000000002</v>
      </c>
      <c r="N38" s="43">
        <v>0</v>
      </c>
      <c r="O38" s="44">
        <v>0</v>
      </c>
      <c r="P38" s="74">
        <v>0</v>
      </c>
    </row>
    <row r="39" spans="1:16" ht="15" customHeight="1" x14ac:dyDescent="0.2">
      <c r="A39" s="111"/>
      <c r="B39" s="114"/>
      <c r="C39" s="84" t="s">
        <v>53</v>
      </c>
      <c r="D39" s="44">
        <v>-9582</v>
      </c>
      <c r="E39" s="44">
        <v>0</v>
      </c>
      <c r="F39" s="44">
        <v>29033.027483999998</v>
      </c>
      <c r="G39" s="66">
        <v>-0.31842900000000002</v>
      </c>
      <c r="H39" s="43">
        <v>-3044</v>
      </c>
      <c r="I39" s="44">
        <v>19464.687926999999</v>
      </c>
      <c r="J39" s="74">
        <v>-0.213121</v>
      </c>
      <c r="K39" s="44">
        <v>-6538</v>
      </c>
      <c r="L39" s="44">
        <v>35671.223202000001</v>
      </c>
      <c r="M39" s="66">
        <v>-0.34676000000000001</v>
      </c>
      <c r="N39" s="43">
        <v>0</v>
      </c>
      <c r="O39" s="44">
        <v>0</v>
      </c>
      <c r="P39" s="74">
        <v>0</v>
      </c>
    </row>
    <row r="40" spans="1:16" ht="15" customHeight="1" x14ac:dyDescent="0.2">
      <c r="A40" s="111"/>
      <c r="B40" s="114"/>
      <c r="C40" s="84" t="s">
        <v>54</v>
      </c>
      <c r="D40" s="44">
        <v>-8343</v>
      </c>
      <c r="E40" s="44">
        <v>0</v>
      </c>
      <c r="F40" s="44">
        <v>49409.406115999998</v>
      </c>
      <c r="G40" s="66">
        <v>-0.328652</v>
      </c>
      <c r="H40" s="43">
        <v>-2770</v>
      </c>
      <c r="I40" s="44">
        <v>35263.966199000002</v>
      </c>
      <c r="J40" s="74">
        <v>-0.183722</v>
      </c>
      <c r="K40" s="44">
        <v>-5573</v>
      </c>
      <c r="L40" s="44">
        <v>63398.045547000002</v>
      </c>
      <c r="M40" s="66">
        <v>-0.35175600000000001</v>
      </c>
      <c r="N40" s="43">
        <v>0</v>
      </c>
      <c r="O40" s="44">
        <v>0</v>
      </c>
      <c r="P40" s="74">
        <v>0</v>
      </c>
    </row>
    <row r="41" spans="1:16" ht="15" customHeight="1" x14ac:dyDescent="0.2">
      <c r="A41" s="111"/>
      <c r="B41" s="114"/>
      <c r="C41" s="84" t="s">
        <v>55</v>
      </c>
      <c r="D41" s="44">
        <v>-8046</v>
      </c>
      <c r="E41" s="44">
        <v>0</v>
      </c>
      <c r="F41" s="44">
        <v>42520.422891000002</v>
      </c>
      <c r="G41" s="66">
        <v>-0.26866800000000002</v>
      </c>
      <c r="H41" s="43">
        <v>-3127</v>
      </c>
      <c r="I41" s="44">
        <v>23089.855663999999</v>
      </c>
      <c r="J41" s="74">
        <v>-2.1255E-2</v>
      </c>
      <c r="K41" s="44">
        <v>-4919</v>
      </c>
      <c r="L41" s="44">
        <v>66564.800829</v>
      </c>
      <c r="M41" s="66">
        <v>-0.40399800000000002</v>
      </c>
      <c r="N41" s="43">
        <v>0</v>
      </c>
      <c r="O41" s="44">
        <v>0</v>
      </c>
      <c r="P41" s="74">
        <v>0</v>
      </c>
    </row>
    <row r="42" spans="1:16" s="3" customFormat="1" ht="15" customHeight="1" x14ac:dyDescent="0.2">
      <c r="A42" s="111"/>
      <c r="B42" s="114"/>
      <c r="C42" s="84" t="s">
        <v>56</v>
      </c>
      <c r="D42" s="35">
        <v>-11408</v>
      </c>
      <c r="E42" s="35">
        <v>0</v>
      </c>
      <c r="F42" s="35">
        <v>-92278.275836999994</v>
      </c>
      <c r="G42" s="68">
        <v>-0.33936899999999998</v>
      </c>
      <c r="H42" s="43">
        <v>-3745</v>
      </c>
      <c r="I42" s="44">
        <v>-76013.064576999997</v>
      </c>
      <c r="J42" s="74">
        <v>-4.7251000000000001E-2</v>
      </c>
      <c r="K42" s="35">
        <v>-7663</v>
      </c>
      <c r="L42" s="35">
        <v>25166.403361000001</v>
      </c>
      <c r="M42" s="68">
        <v>-0.32700099999999999</v>
      </c>
      <c r="N42" s="43">
        <v>0</v>
      </c>
      <c r="O42" s="44">
        <v>0</v>
      </c>
      <c r="P42" s="74">
        <v>0</v>
      </c>
    </row>
    <row r="43" spans="1:16" s="3" customFormat="1" ht="15" customHeight="1" x14ac:dyDescent="0.2">
      <c r="A43" s="112"/>
      <c r="B43" s="115"/>
      <c r="C43" s="85" t="s">
        <v>9</v>
      </c>
      <c r="D43" s="46">
        <v>-87386</v>
      </c>
      <c r="E43" s="46">
        <v>0</v>
      </c>
      <c r="F43" s="46">
        <v>4509.3765000000003</v>
      </c>
      <c r="G43" s="67">
        <v>-0.29018500000000003</v>
      </c>
      <c r="H43" s="87">
        <v>-27844</v>
      </c>
      <c r="I43" s="46">
        <v>-6498.4296720000002</v>
      </c>
      <c r="J43" s="75">
        <v>-0.26424300000000001</v>
      </c>
      <c r="K43" s="46">
        <v>-59542</v>
      </c>
      <c r="L43" s="46">
        <v>11420.702702</v>
      </c>
      <c r="M43" s="67">
        <v>-0.29943799999999998</v>
      </c>
      <c r="N43" s="87">
        <v>0</v>
      </c>
      <c r="O43" s="46">
        <v>0</v>
      </c>
      <c r="P43" s="75">
        <v>0</v>
      </c>
    </row>
    <row r="44" spans="1:16" ht="15" customHeight="1" x14ac:dyDescent="0.2">
      <c r="A44" s="110">
        <v>4</v>
      </c>
      <c r="B44" s="113" t="s">
        <v>59</v>
      </c>
      <c r="C44" s="84" t="s">
        <v>46</v>
      </c>
      <c r="D44" s="44">
        <v>4</v>
      </c>
      <c r="E44" s="53">
        <v>2.457E-3</v>
      </c>
      <c r="F44" s="44">
        <v>196365.25</v>
      </c>
      <c r="G44" s="66">
        <v>0</v>
      </c>
      <c r="H44" s="43">
        <v>4</v>
      </c>
      <c r="I44" s="44">
        <v>196365.25</v>
      </c>
      <c r="J44" s="74">
        <v>0</v>
      </c>
      <c r="K44" s="44">
        <v>0</v>
      </c>
      <c r="L44" s="44">
        <v>0</v>
      </c>
      <c r="M44" s="66">
        <v>0</v>
      </c>
      <c r="N44" s="43">
        <v>0</v>
      </c>
      <c r="O44" s="44">
        <v>0</v>
      </c>
      <c r="P44" s="74">
        <v>0</v>
      </c>
    </row>
    <row r="45" spans="1:16" ht="15" customHeight="1" x14ac:dyDescent="0.2">
      <c r="A45" s="111"/>
      <c r="B45" s="114"/>
      <c r="C45" s="84" t="s">
        <v>47</v>
      </c>
      <c r="D45" s="44">
        <v>405</v>
      </c>
      <c r="E45" s="53">
        <v>3.8204000000000002E-2</v>
      </c>
      <c r="F45" s="44">
        <v>158759.79753099999</v>
      </c>
      <c r="G45" s="66">
        <v>0.160494</v>
      </c>
      <c r="H45" s="43">
        <v>133</v>
      </c>
      <c r="I45" s="44">
        <v>155956.894737</v>
      </c>
      <c r="J45" s="74">
        <v>0.15789500000000001</v>
      </c>
      <c r="K45" s="44">
        <v>272</v>
      </c>
      <c r="L45" s="44">
        <v>160130.33455900001</v>
      </c>
      <c r="M45" s="66">
        <v>0.16176499999999999</v>
      </c>
      <c r="N45" s="43">
        <v>0</v>
      </c>
      <c r="O45" s="44">
        <v>0</v>
      </c>
      <c r="P45" s="74">
        <v>0</v>
      </c>
    </row>
    <row r="46" spans="1:16" ht="15" customHeight="1" x14ac:dyDescent="0.2">
      <c r="A46" s="111"/>
      <c r="B46" s="114"/>
      <c r="C46" s="84" t="s">
        <v>48</v>
      </c>
      <c r="D46" s="44">
        <v>6765</v>
      </c>
      <c r="E46" s="53">
        <v>7.4033000000000002E-2</v>
      </c>
      <c r="F46" s="44">
        <v>173393.14648900001</v>
      </c>
      <c r="G46" s="66">
        <v>0.16200999999999999</v>
      </c>
      <c r="H46" s="43">
        <v>2683</v>
      </c>
      <c r="I46" s="44">
        <v>174497.24077500001</v>
      </c>
      <c r="J46" s="74">
        <v>0.14200499999999999</v>
      </c>
      <c r="K46" s="44">
        <v>4082</v>
      </c>
      <c r="L46" s="44">
        <v>172667.45198400001</v>
      </c>
      <c r="M46" s="66">
        <v>0.17515900000000001</v>
      </c>
      <c r="N46" s="43">
        <v>0</v>
      </c>
      <c r="O46" s="44">
        <v>0</v>
      </c>
      <c r="P46" s="74">
        <v>0</v>
      </c>
    </row>
    <row r="47" spans="1:16" ht="15" customHeight="1" x14ac:dyDescent="0.2">
      <c r="A47" s="111"/>
      <c r="B47" s="114"/>
      <c r="C47" s="84" t="s">
        <v>49</v>
      </c>
      <c r="D47" s="44">
        <v>18411</v>
      </c>
      <c r="E47" s="53">
        <v>8.6715E-2</v>
      </c>
      <c r="F47" s="44">
        <v>194759.57802399999</v>
      </c>
      <c r="G47" s="66">
        <v>0.34180700000000003</v>
      </c>
      <c r="H47" s="43">
        <v>7720</v>
      </c>
      <c r="I47" s="44">
        <v>193354.543653</v>
      </c>
      <c r="J47" s="74">
        <v>0.31152800000000003</v>
      </c>
      <c r="K47" s="44">
        <v>10691</v>
      </c>
      <c r="L47" s="44">
        <v>195774.15714200001</v>
      </c>
      <c r="M47" s="66">
        <v>0.36366999999999999</v>
      </c>
      <c r="N47" s="43">
        <v>0</v>
      </c>
      <c r="O47" s="44">
        <v>0</v>
      </c>
      <c r="P47" s="74">
        <v>0</v>
      </c>
    </row>
    <row r="48" spans="1:16" ht="15" customHeight="1" x14ac:dyDescent="0.2">
      <c r="A48" s="111"/>
      <c r="B48" s="114"/>
      <c r="C48" s="84" t="s">
        <v>50</v>
      </c>
      <c r="D48" s="44">
        <v>16695</v>
      </c>
      <c r="E48" s="53">
        <v>6.5867999999999996E-2</v>
      </c>
      <c r="F48" s="44">
        <v>225591.50104800001</v>
      </c>
      <c r="G48" s="66">
        <v>0.58544499999999999</v>
      </c>
      <c r="H48" s="43">
        <v>6413</v>
      </c>
      <c r="I48" s="44">
        <v>226939.32247000001</v>
      </c>
      <c r="J48" s="74">
        <v>0.55917700000000004</v>
      </c>
      <c r="K48" s="44">
        <v>10282</v>
      </c>
      <c r="L48" s="44">
        <v>224750.84954299999</v>
      </c>
      <c r="M48" s="66">
        <v>0.60182800000000003</v>
      </c>
      <c r="N48" s="43">
        <v>0</v>
      </c>
      <c r="O48" s="44">
        <v>0</v>
      </c>
      <c r="P48" s="74">
        <v>0</v>
      </c>
    </row>
    <row r="49" spans="1:16" ht="15" customHeight="1" x14ac:dyDescent="0.2">
      <c r="A49" s="111"/>
      <c r="B49" s="114"/>
      <c r="C49" s="84" t="s">
        <v>51</v>
      </c>
      <c r="D49" s="44">
        <v>12388</v>
      </c>
      <c r="E49" s="53">
        <v>5.4891000000000002E-2</v>
      </c>
      <c r="F49" s="44">
        <v>248212.22424899999</v>
      </c>
      <c r="G49" s="66">
        <v>0.82644499999999999</v>
      </c>
      <c r="H49" s="43">
        <v>4714</v>
      </c>
      <c r="I49" s="44">
        <v>245186.23080200001</v>
      </c>
      <c r="J49" s="74">
        <v>0.74140899999999998</v>
      </c>
      <c r="K49" s="44">
        <v>7674</v>
      </c>
      <c r="L49" s="44">
        <v>250071.03752899999</v>
      </c>
      <c r="M49" s="66">
        <v>0.87868100000000005</v>
      </c>
      <c r="N49" s="43">
        <v>0</v>
      </c>
      <c r="O49" s="44">
        <v>0</v>
      </c>
      <c r="P49" s="74">
        <v>0</v>
      </c>
    </row>
    <row r="50" spans="1:16" s="3" customFormat="1" ht="15" customHeight="1" x14ac:dyDescent="0.2">
      <c r="A50" s="111"/>
      <c r="B50" s="114"/>
      <c r="C50" s="84" t="s">
        <v>52</v>
      </c>
      <c r="D50" s="35">
        <v>7547</v>
      </c>
      <c r="E50" s="55">
        <v>3.9999E-2</v>
      </c>
      <c r="F50" s="35">
        <v>261326.630317</v>
      </c>
      <c r="G50" s="68">
        <v>0.92301599999999995</v>
      </c>
      <c r="H50" s="43">
        <v>2892</v>
      </c>
      <c r="I50" s="44">
        <v>254496.43672200001</v>
      </c>
      <c r="J50" s="74">
        <v>0.76901799999999998</v>
      </c>
      <c r="K50" s="35">
        <v>4655</v>
      </c>
      <c r="L50" s="35">
        <v>265570.00730400003</v>
      </c>
      <c r="M50" s="68">
        <v>1.0186900000000001</v>
      </c>
      <c r="N50" s="43">
        <v>0</v>
      </c>
      <c r="O50" s="44">
        <v>0</v>
      </c>
      <c r="P50" s="74">
        <v>0</v>
      </c>
    </row>
    <row r="51" spans="1:16" ht="15" customHeight="1" x14ac:dyDescent="0.2">
      <c r="A51" s="111"/>
      <c r="B51" s="114"/>
      <c r="C51" s="84" t="s">
        <v>53</v>
      </c>
      <c r="D51" s="44">
        <v>5054</v>
      </c>
      <c r="E51" s="53">
        <v>3.0553E-2</v>
      </c>
      <c r="F51" s="44">
        <v>265973.58171699999</v>
      </c>
      <c r="G51" s="66">
        <v>0.88326099999999996</v>
      </c>
      <c r="H51" s="43">
        <v>1916</v>
      </c>
      <c r="I51" s="44">
        <v>249412.98903999999</v>
      </c>
      <c r="J51" s="74">
        <v>0.64457200000000003</v>
      </c>
      <c r="K51" s="44">
        <v>3138</v>
      </c>
      <c r="L51" s="44">
        <v>276085.14818399999</v>
      </c>
      <c r="M51" s="66">
        <v>1.028999</v>
      </c>
      <c r="N51" s="43">
        <v>0</v>
      </c>
      <c r="O51" s="44">
        <v>0</v>
      </c>
      <c r="P51" s="74">
        <v>0</v>
      </c>
    </row>
    <row r="52" spans="1:16" ht="15" customHeight="1" x14ac:dyDescent="0.2">
      <c r="A52" s="111"/>
      <c r="B52" s="114"/>
      <c r="C52" s="84" t="s">
        <v>54</v>
      </c>
      <c r="D52" s="44">
        <v>2031</v>
      </c>
      <c r="E52" s="53">
        <v>1.5679999999999999E-2</v>
      </c>
      <c r="F52" s="44">
        <v>289214.59428899997</v>
      </c>
      <c r="G52" s="66">
        <v>0.72525799999999996</v>
      </c>
      <c r="H52" s="43">
        <v>733</v>
      </c>
      <c r="I52" s="44">
        <v>267804.33833599999</v>
      </c>
      <c r="J52" s="74">
        <v>0.43656200000000001</v>
      </c>
      <c r="K52" s="44">
        <v>1298</v>
      </c>
      <c r="L52" s="44">
        <v>301305.28582400002</v>
      </c>
      <c r="M52" s="66">
        <v>0.88829000000000002</v>
      </c>
      <c r="N52" s="43">
        <v>0</v>
      </c>
      <c r="O52" s="44">
        <v>0</v>
      </c>
      <c r="P52" s="74">
        <v>0</v>
      </c>
    </row>
    <row r="53" spans="1:16" ht="15" customHeight="1" x14ac:dyDescent="0.2">
      <c r="A53" s="111"/>
      <c r="B53" s="114"/>
      <c r="C53" s="84" t="s">
        <v>55</v>
      </c>
      <c r="D53" s="44">
        <v>842</v>
      </c>
      <c r="E53" s="53">
        <v>7.7770000000000001E-3</v>
      </c>
      <c r="F53" s="44">
        <v>320089.34798100003</v>
      </c>
      <c r="G53" s="66">
        <v>0.59263699999999997</v>
      </c>
      <c r="H53" s="43">
        <v>315</v>
      </c>
      <c r="I53" s="44">
        <v>287443.58730200003</v>
      </c>
      <c r="J53" s="74">
        <v>0.24761900000000001</v>
      </c>
      <c r="K53" s="44">
        <v>527</v>
      </c>
      <c r="L53" s="44">
        <v>339602.46869100002</v>
      </c>
      <c r="M53" s="66">
        <v>0.79886100000000004</v>
      </c>
      <c r="N53" s="43">
        <v>0</v>
      </c>
      <c r="O53" s="44">
        <v>0</v>
      </c>
      <c r="P53" s="74">
        <v>0</v>
      </c>
    </row>
    <row r="54" spans="1:16" s="3" customFormat="1" ht="15" customHeight="1" x14ac:dyDescent="0.2">
      <c r="A54" s="111"/>
      <c r="B54" s="114"/>
      <c r="C54" s="84" t="s">
        <v>56</v>
      </c>
      <c r="D54" s="35">
        <v>273</v>
      </c>
      <c r="E54" s="55">
        <v>1.3190000000000001E-3</v>
      </c>
      <c r="F54" s="35">
        <v>404194.91575099999</v>
      </c>
      <c r="G54" s="68">
        <v>0.42490800000000001</v>
      </c>
      <c r="H54" s="43">
        <v>119</v>
      </c>
      <c r="I54" s="44">
        <v>354202.36134499998</v>
      </c>
      <c r="J54" s="74">
        <v>0.159664</v>
      </c>
      <c r="K54" s="35">
        <v>154</v>
      </c>
      <c r="L54" s="35">
        <v>442825.52597399999</v>
      </c>
      <c r="M54" s="68">
        <v>0.62987000000000004</v>
      </c>
      <c r="N54" s="43">
        <v>0</v>
      </c>
      <c r="O54" s="44">
        <v>0</v>
      </c>
      <c r="P54" s="74">
        <v>0</v>
      </c>
    </row>
    <row r="55" spans="1:16" s="3" customFormat="1" ht="15" customHeight="1" x14ac:dyDescent="0.2">
      <c r="A55" s="112"/>
      <c r="B55" s="115"/>
      <c r="C55" s="85" t="s">
        <v>9</v>
      </c>
      <c r="D55" s="46">
        <v>70415</v>
      </c>
      <c r="E55" s="54">
        <v>4.4179000000000003E-2</v>
      </c>
      <c r="F55" s="46">
        <v>226494.74394700001</v>
      </c>
      <c r="G55" s="67">
        <v>0.58203499999999997</v>
      </c>
      <c r="H55" s="87">
        <v>27642</v>
      </c>
      <c r="I55" s="46">
        <v>221997.14355000001</v>
      </c>
      <c r="J55" s="75">
        <v>0.49793799999999999</v>
      </c>
      <c r="K55" s="46">
        <v>42773</v>
      </c>
      <c r="L55" s="46">
        <v>229401.312814</v>
      </c>
      <c r="M55" s="67">
        <v>0.63638300000000003</v>
      </c>
      <c r="N55" s="87">
        <v>0</v>
      </c>
      <c r="O55" s="46">
        <v>0</v>
      </c>
      <c r="P55" s="75">
        <v>0</v>
      </c>
    </row>
    <row r="56" spans="1:16" ht="15" customHeight="1" x14ac:dyDescent="0.2">
      <c r="A56" s="110">
        <v>5</v>
      </c>
      <c r="B56" s="113" t="s">
        <v>60</v>
      </c>
      <c r="C56" s="84" t="s">
        <v>46</v>
      </c>
      <c r="D56" s="44">
        <v>1628</v>
      </c>
      <c r="E56" s="53">
        <v>1</v>
      </c>
      <c r="F56" s="44">
        <v>62831.907248000003</v>
      </c>
      <c r="G56" s="66">
        <v>8.5995000000000002E-2</v>
      </c>
      <c r="H56" s="43">
        <v>789</v>
      </c>
      <c r="I56" s="44">
        <v>65628.226869000006</v>
      </c>
      <c r="J56" s="74">
        <v>0.10012699999999999</v>
      </c>
      <c r="K56" s="44">
        <v>839</v>
      </c>
      <c r="L56" s="44">
        <v>60202.233611000003</v>
      </c>
      <c r="M56" s="66">
        <v>7.2706000000000007E-2</v>
      </c>
      <c r="N56" s="43">
        <v>0</v>
      </c>
      <c r="O56" s="44">
        <v>0</v>
      </c>
      <c r="P56" s="74">
        <v>0</v>
      </c>
    </row>
    <row r="57" spans="1:16" ht="15" customHeight="1" x14ac:dyDescent="0.2">
      <c r="A57" s="111"/>
      <c r="B57" s="114"/>
      <c r="C57" s="84" t="s">
        <v>47</v>
      </c>
      <c r="D57" s="44">
        <v>10601</v>
      </c>
      <c r="E57" s="53">
        <v>1</v>
      </c>
      <c r="F57" s="44">
        <v>136360.227809</v>
      </c>
      <c r="G57" s="66">
        <v>0.10329199999999999</v>
      </c>
      <c r="H57" s="43">
        <v>4306</v>
      </c>
      <c r="I57" s="44">
        <v>139848.92429200001</v>
      </c>
      <c r="J57" s="74">
        <v>0.12354900000000001</v>
      </c>
      <c r="K57" s="44">
        <v>6295</v>
      </c>
      <c r="L57" s="44">
        <v>133973.83749000001</v>
      </c>
      <c r="M57" s="66">
        <v>8.9436000000000002E-2</v>
      </c>
      <c r="N57" s="43">
        <v>0</v>
      </c>
      <c r="O57" s="44">
        <v>0</v>
      </c>
      <c r="P57" s="74">
        <v>0</v>
      </c>
    </row>
    <row r="58" spans="1:16" ht="15" customHeight="1" x14ac:dyDescent="0.2">
      <c r="A58" s="111"/>
      <c r="B58" s="114"/>
      <c r="C58" s="84" t="s">
        <v>48</v>
      </c>
      <c r="D58" s="44">
        <v>91378</v>
      </c>
      <c r="E58" s="53">
        <v>1</v>
      </c>
      <c r="F58" s="44">
        <v>159007.014161</v>
      </c>
      <c r="G58" s="66">
        <v>0.105222</v>
      </c>
      <c r="H58" s="43">
        <v>40180</v>
      </c>
      <c r="I58" s="44">
        <v>163329.447636</v>
      </c>
      <c r="J58" s="74">
        <v>0.126307</v>
      </c>
      <c r="K58" s="44">
        <v>51198</v>
      </c>
      <c r="L58" s="44">
        <v>155614.784445</v>
      </c>
      <c r="M58" s="66">
        <v>8.8675000000000004E-2</v>
      </c>
      <c r="N58" s="43">
        <v>0</v>
      </c>
      <c r="O58" s="44">
        <v>0</v>
      </c>
      <c r="P58" s="74">
        <v>0</v>
      </c>
    </row>
    <row r="59" spans="1:16" ht="15" customHeight="1" x14ac:dyDescent="0.2">
      <c r="A59" s="111"/>
      <c r="B59" s="114"/>
      <c r="C59" s="84" t="s">
        <v>49</v>
      </c>
      <c r="D59" s="44">
        <v>212315</v>
      </c>
      <c r="E59" s="53">
        <v>1</v>
      </c>
      <c r="F59" s="44">
        <v>183004.062125</v>
      </c>
      <c r="G59" s="66">
        <v>0.273061</v>
      </c>
      <c r="H59" s="43">
        <v>91202</v>
      </c>
      <c r="I59" s="44">
        <v>189427.90867500001</v>
      </c>
      <c r="J59" s="74">
        <v>0.33716400000000002</v>
      </c>
      <c r="K59" s="44">
        <v>121113</v>
      </c>
      <c r="L59" s="44">
        <v>178166.698232</v>
      </c>
      <c r="M59" s="66">
        <v>0.22478999999999999</v>
      </c>
      <c r="N59" s="43">
        <v>0</v>
      </c>
      <c r="O59" s="44">
        <v>0</v>
      </c>
      <c r="P59" s="74">
        <v>0</v>
      </c>
    </row>
    <row r="60" spans="1:16" ht="15" customHeight="1" x14ac:dyDescent="0.2">
      <c r="A60" s="111"/>
      <c r="B60" s="114"/>
      <c r="C60" s="84" t="s">
        <v>50</v>
      </c>
      <c r="D60" s="44">
        <v>253461</v>
      </c>
      <c r="E60" s="53">
        <v>1</v>
      </c>
      <c r="F60" s="44">
        <v>212977.188325</v>
      </c>
      <c r="G60" s="66">
        <v>0.52728399999999997</v>
      </c>
      <c r="H60" s="43">
        <v>104028</v>
      </c>
      <c r="I60" s="44">
        <v>222370.260209</v>
      </c>
      <c r="J60" s="74">
        <v>0.59670500000000004</v>
      </c>
      <c r="K60" s="44">
        <v>149433</v>
      </c>
      <c r="L60" s="44">
        <v>206438.18768900001</v>
      </c>
      <c r="M60" s="66">
        <v>0.47895700000000002</v>
      </c>
      <c r="N60" s="43">
        <v>0</v>
      </c>
      <c r="O60" s="44">
        <v>0</v>
      </c>
      <c r="P60" s="74">
        <v>0</v>
      </c>
    </row>
    <row r="61" spans="1:16" ht="15" customHeight="1" x14ac:dyDescent="0.2">
      <c r="A61" s="111"/>
      <c r="B61" s="114"/>
      <c r="C61" s="84" t="s">
        <v>51</v>
      </c>
      <c r="D61" s="44">
        <v>225683</v>
      </c>
      <c r="E61" s="53">
        <v>1</v>
      </c>
      <c r="F61" s="44">
        <v>241203.19730299999</v>
      </c>
      <c r="G61" s="66">
        <v>0.79935599999999996</v>
      </c>
      <c r="H61" s="43">
        <v>90159</v>
      </c>
      <c r="I61" s="44">
        <v>242648.245455</v>
      </c>
      <c r="J61" s="74">
        <v>0.73060899999999995</v>
      </c>
      <c r="K61" s="44">
        <v>135524</v>
      </c>
      <c r="L61" s="44">
        <v>240241.86133099999</v>
      </c>
      <c r="M61" s="66">
        <v>0.84509000000000001</v>
      </c>
      <c r="N61" s="43">
        <v>0</v>
      </c>
      <c r="O61" s="44">
        <v>0</v>
      </c>
      <c r="P61" s="74">
        <v>0</v>
      </c>
    </row>
    <row r="62" spans="1:16" s="3" customFormat="1" ht="15" customHeight="1" x14ac:dyDescent="0.2">
      <c r="A62" s="111"/>
      <c r="B62" s="114"/>
      <c r="C62" s="84" t="s">
        <v>52</v>
      </c>
      <c r="D62" s="35">
        <v>188678</v>
      </c>
      <c r="E62" s="55">
        <v>1</v>
      </c>
      <c r="F62" s="35">
        <v>255680.65195699999</v>
      </c>
      <c r="G62" s="68">
        <v>0.97435300000000002</v>
      </c>
      <c r="H62" s="43">
        <v>74604</v>
      </c>
      <c r="I62" s="44">
        <v>242690.995027</v>
      </c>
      <c r="J62" s="74">
        <v>0.75058999999999998</v>
      </c>
      <c r="K62" s="35">
        <v>114074</v>
      </c>
      <c r="L62" s="35">
        <v>264175.84249700001</v>
      </c>
      <c r="M62" s="68">
        <v>1.1206940000000001</v>
      </c>
      <c r="N62" s="43">
        <v>0</v>
      </c>
      <c r="O62" s="44">
        <v>0</v>
      </c>
      <c r="P62" s="74">
        <v>0</v>
      </c>
    </row>
    <row r="63" spans="1:16" ht="15" customHeight="1" x14ac:dyDescent="0.2">
      <c r="A63" s="111"/>
      <c r="B63" s="114"/>
      <c r="C63" s="84" t="s">
        <v>53</v>
      </c>
      <c r="D63" s="44">
        <v>165415</v>
      </c>
      <c r="E63" s="53">
        <v>1</v>
      </c>
      <c r="F63" s="44">
        <v>261087.00672199999</v>
      </c>
      <c r="G63" s="66">
        <v>1.0068490000000001</v>
      </c>
      <c r="H63" s="43">
        <v>65554</v>
      </c>
      <c r="I63" s="44">
        <v>238311.989657</v>
      </c>
      <c r="J63" s="74">
        <v>0.69167400000000001</v>
      </c>
      <c r="K63" s="44">
        <v>99861</v>
      </c>
      <c r="L63" s="44">
        <v>276037.72290499997</v>
      </c>
      <c r="M63" s="66">
        <v>1.2137469999999999</v>
      </c>
      <c r="N63" s="43">
        <v>0</v>
      </c>
      <c r="O63" s="44">
        <v>0</v>
      </c>
      <c r="P63" s="74">
        <v>0</v>
      </c>
    </row>
    <row r="64" spans="1:16" ht="15" customHeight="1" x14ac:dyDescent="0.2">
      <c r="A64" s="111"/>
      <c r="B64" s="114"/>
      <c r="C64" s="84" t="s">
        <v>54</v>
      </c>
      <c r="D64" s="44">
        <v>129528</v>
      </c>
      <c r="E64" s="53">
        <v>1</v>
      </c>
      <c r="F64" s="44">
        <v>257311.15741799999</v>
      </c>
      <c r="G64" s="66">
        <v>0.88465800000000006</v>
      </c>
      <c r="H64" s="43">
        <v>50357</v>
      </c>
      <c r="I64" s="44">
        <v>224406.82600199999</v>
      </c>
      <c r="J64" s="74">
        <v>0.49949399999999999</v>
      </c>
      <c r="K64" s="44">
        <v>79171</v>
      </c>
      <c r="L64" s="44">
        <v>278240.07605099998</v>
      </c>
      <c r="M64" s="66">
        <v>1.129643</v>
      </c>
      <c r="N64" s="43">
        <v>0</v>
      </c>
      <c r="O64" s="44">
        <v>0</v>
      </c>
      <c r="P64" s="74">
        <v>0</v>
      </c>
    </row>
    <row r="65" spans="1:16" ht="15" customHeight="1" x14ac:dyDescent="0.2">
      <c r="A65" s="111"/>
      <c r="B65" s="114"/>
      <c r="C65" s="84" t="s">
        <v>55</v>
      </c>
      <c r="D65" s="44">
        <v>108269</v>
      </c>
      <c r="E65" s="53">
        <v>1</v>
      </c>
      <c r="F65" s="44">
        <v>260829.25008100001</v>
      </c>
      <c r="G65" s="66">
        <v>0.68851700000000005</v>
      </c>
      <c r="H65" s="43">
        <v>41277</v>
      </c>
      <c r="I65" s="44">
        <v>225620.969063</v>
      </c>
      <c r="J65" s="74">
        <v>0.29943999999999998</v>
      </c>
      <c r="K65" s="44">
        <v>66992</v>
      </c>
      <c r="L65" s="44">
        <v>282522.768943</v>
      </c>
      <c r="M65" s="66">
        <v>0.92824499999999999</v>
      </c>
      <c r="N65" s="43">
        <v>0</v>
      </c>
      <c r="O65" s="44">
        <v>0</v>
      </c>
      <c r="P65" s="74">
        <v>0</v>
      </c>
    </row>
    <row r="66" spans="1:16" s="3" customFormat="1" ht="15" customHeight="1" x14ac:dyDescent="0.2">
      <c r="A66" s="111"/>
      <c r="B66" s="114"/>
      <c r="C66" s="84" t="s">
        <v>56</v>
      </c>
      <c r="D66" s="35">
        <v>206900</v>
      </c>
      <c r="E66" s="55">
        <v>1</v>
      </c>
      <c r="F66" s="35">
        <v>251366.85108699999</v>
      </c>
      <c r="G66" s="68">
        <v>0.39954099999999998</v>
      </c>
      <c r="H66" s="43">
        <v>88161</v>
      </c>
      <c r="I66" s="44">
        <v>204956.70551599999</v>
      </c>
      <c r="J66" s="74">
        <v>9.3057000000000001E-2</v>
      </c>
      <c r="K66" s="35">
        <v>118739</v>
      </c>
      <c r="L66" s="35">
        <v>285825.32592500001</v>
      </c>
      <c r="M66" s="68">
        <v>0.62709800000000004</v>
      </c>
      <c r="N66" s="43">
        <v>0</v>
      </c>
      <c r="O66" s="44">
        <v>0</v>
      </c>
      <c r="P66" s="74">
        <v>0</v>
      </c>
    </row>
    <row r="67" spans="1:16" s="3" customFormat="1" ht="15" customHeight="1" x14ac:dyDescent="0.2">
      <c r="A67" s="112"/>
      <c r="B67" s="115"/>
      <c r="C67" s="85" t="s">
        <v>9</v>
      </c>
      <c r="D67" s="46">
        <v>1593856</v>
      </c>
      <c r="E67" s="54">
        <v>1</v>
      </c>
      <c r="F67" s="46">
        <v>231109.02882599999</v>
      </c>
      <c r="G67" s="67">
        <v>0.63058199999999998</v>
      </c>
      <c r="H67" s="87">
        <v>650617</v>
      </c>
      <c r="I67" s="46">
        <v>218120.69253999999</v>
      </c>
      <c r="J67" s="75">
        <v>0.47867900000000002</v>
      </c>
      <c r="K67" s="46">
        <v>943239</v>
      </c>
      <c r="L67" s="46">
        <v>240067.980258</v>
      </c>
      <c r="M67" s="67">
        <v>0.73536000000000001</v>
      </c>
      <c r="N67" s="87">
        <v>0</v>
      </c>
      <c r="O67" s="46">
        <v>0</v>
      </c>
      <c r="P67" s="75">
        <v>0</v>
      </c>
    </row>
    <row r="68" spans="1:16" s="3" customFormat="1" ht="15" customHeight="1" x14ac:dyDescent="0.2">
      <c r="A68" s="78"/>
      <c r="B68" s="79"/>
      <c r="C68" s="81"/>
      <c r="D68" s="45"/>
      <c r="E68" s="76"/>
      <c r="F68" s="45"/>
      <c r="G68" s="77"/>
      <c r="H68" s="45"/>
      <c r="I68" s="45"/>
      <c r="J68" s="77"/>
      <c r="K68" s="45"/>
      <c r="L68" s="45"/>
      <c r="M68" s="77"/>
      <c r="N68" s="45"/>
      <c r="O68" s="45"/>
      <c r="P68" s="77"/>
    </row>
    <row r="69" spans="1:16" s="37" customFormat="1" ht="15" customHeight="1" x14ac:dyDescent="0.2">
      <c r="A69" s="38" t="s">
        <v>2</v>
      </c>
      <c r="C69" s="82"/>
      <c r="D69" s="86">
        <v>45737</v>
      </c>
      <c r="F69" s="60"/>
      <c r="G69" s="69"/>
      <c r="H69" s="60"/>
      <c r="I69" s="60"/>
      <c r="J69" s="69"/>
      <c r="K69" s="60"/>
      <c r="L69" s="60"/>
      <c r="M69" s="69"/>
      <c r="N69" s="60"/>
      <c r="O69" s="60"/>
      <c r="P69" s="69"/>
    </row>
    <row r="70" spans="1:16" ht="15" customHeight="1" x14ac:dyDescent="0.2">
      <c r="A70" s="47"/>
      <c r="B70" s="24"/>
      <c r="C70" s="83"/>
      <c r="D70" s="61"/>
      <c r="E70" s="56"/>
      <c r="F70" s="61"/>
      <c r="G70" s="70"/>
      <c r="H70" s="61"/>
      <c r="I70" s="61"/>
      <c r="J70" s="70"/>
      <c r="K70" s="61"/>
      <c r="L70" s="61"/>
      <c r="M70" s="70"/>
      <c r="N70" s="61"/>
      <c r="O70" s="61"/>
      <c r="P70" s="70"/>
    </row>
    <row r="71" spans="1:16" ht="15" customHeight="1" x14ac:dyDescent="0.2">
      <c r="A71" s="48"/>
      <c r="C71" s="23"/>
      <c r="D71" s="35"/>
      <c r="E71" s="55"/>
      <c r="F71" s="35"/>
      <c r="G71" s="68"/>
      <c r="H71" s="35"/>
      <c r="I71" s="35"/>
      <c r="J71" s="68"/>
      <c r="K71" s="35"/>
      <c r="L71" s="35"/>
      <c r="M71" s="68"/>
      <c r="N71" s="35"/>
      <c r="O71" s="35"/>
      <c r="P71" s="68"/>
    </row>
    <row r="72" spans="1:16" ht="15" customHeight="1" x14ac:dyDescent="0.2">
      <c r="A72" s="48"/>
      <c r="C72" s="23"/>
      <c r="D72" s="35"/>
      <c r="E72" s="55"/>
      <c r="F72" s="35"/>
      <c r="G72" s="68"/>
      <c r="H72" s="35"/>
      <c r="I72" s="35"/>
      <c r="J72" s="68"/>
      <c r="K72" s="35"/>
      <c r="L72" s="35"/>
      <c r="M72" s="68"/>
      <c r="N72" s="35"/>
      <c r="O72" s="35"/>
      <c r="P72" s="68"/>
    </row>
    <row r="73" spans="1:16" ht="15" customHeight="1" x14ac:dyDescent="0.2">
      <c r="A73" s="48"/>
      <c r="C73" s="23"/>
      <c r="D73" s="35"/>
      <c r="E73" s="55"/>
      <c r="F73" s="35"/>
      <c r="G73" s="68"/>
      <c r="H73" s="35"/>
      <c r="I73" s="35"/>
      <c r="J73" s="68"/>
      <c r="K73" s="35"/>
      <c r="L73" s="35"/>
      <c r="M73" s="68"/>
      <c r="N73" s="35"/>
      <c r="O73" s="35"/>
      <c r="P73" s="68"/>
    </row>
    <row r="74" spans="1:16" ht="15" customHeight="1" x14ac:dyDescent="0.2">
      <c r="A74" s="48"/>
      <c r="C74" s="23"/>
      <c r="D74" s="35"/>
      <c r="E74" s="55"/>
      <c r="F74" s="35"/>
      <c r="G74" s="68"/>
      <c r="H74" s="35"/>
      <c r="I74" s="35"/>
      <c r="J74" s="68"/>
      <c r="K74" s="35"/>
      <c r="L74" s="35"/>
      <c r="M74" s="68"/>
      <c r="N74" s="35"/>
      <c r="O74" s="35"/>
      <c r="P74" s="68"/>
    </row>
    <row r="75" spans="1:16" ht="15" customHeight="1" x14ac:dyDescent="0.2">
      <c r="A75" s="48"/>
      <c r="C75" s="23"/>
      <c r="D75" s="35"/>
      <c r="E75" s="55"/>
      <c r="F75" s="35"/>
      <c r="G75" s="68"/>
      <c r="H75" s="35"/>
      <c r="I75" s="35"/>
      <c r="J75" s="68"/>
      <c r="K75" s="35"/>
      <c r="L75" s="35"/>
      <c r="M75" s="68"/>
      <c r="N75" s="35"/>
      <c r="O75" s="35"/>
      <c r="P75" s="68"/>
    </row>
    <row r="76" spans="1:16" ht="15" customHeight="1" x14ac:dyDescent="0.2">
      <c r="A76" s="48"/>
      <c r="C76" s="23"/>
      <c r="D76" s="35"/>
      <c r="E76" s="55"/>
      <c r="F76" s="35"/>
      <c r="G76" s="68"/>
      <c r="H76" s="35"/>
      <c r="I76" s="35"/>
      <c r="J76" s="68"/>
      <c r="K76" s="35"/>
      <c r="L76" s="35"/>
      <c r="M76" s="68"/>
      <c r="N76" s="35"/>
      <c r="O76" s="35"/>
      <c r="P76" s="68"/>
    </row>
    <row r="77" spans="1:16" ht="15" customHeight="1" x14ac:dyDescent="0.2">
      <c r="A77" s="48"/>
      <c r="C77" s="23"/>
      <c r="D77" s="35"/>
      <c r="E77" s="55"/>
      <c r="F77" s="35"/>
      <c r="G77" s="68"/>
      <c r="H77" s="35"/>
      <c r="I77" s="35"/>
      <c r="J77" s="68"/>
      <c r="K77" s="35"/>
      <c r="L77" s="35"/>
      <c r="M77" s="68"/>
      <c r="N77" s="35"/>
      <c r="O77" s="35"/>
      <c r="P77" s="68"/>
    </row>
    <row r="78" spans="1:16" ht="15" customHeight="1" x14ac:dyDescent="0.2">
      <c r="A78" s="48"/>
      <c r="C78" s="23"/>
      <c r="D78" s="35"/>
      <c r="E78" s="55"/>
      <c r="F78" s="35"/>
      <c r="G78" s="68"/>
      <c r="H78" s="35"/>
      <c r="I78" s="35"/>
      <c r="J78" s="68"/>
      <c r="K78" s="35"/>
      <c r="L78" s="35"/>
      <c r="M78" s="68"/>
      <c r="N78" s="35"/>
      <c r="O78" s="35"/>
      <c r="P78" s="68"/>
    </row>
    <row r="79" spans="1:16" ht="15" customHeight="1" x14ac:dyDescent="0.2">
      <c r="A79" s="48"/>
      <c r="C79" s="23"/>
      <c r="D79" s="35"/>
      <c r="E79" s="55"/>
      <c r="F79" s="35"/>
      <c r="G79" s="68"/>
      <c r="H79" s="35"/>
      <c r="I79" s="35"/>
      <c r="J79" s="68"/>
      <c r="K79" s="35"/>
      <c r="L79" s="35"/>
      <c r="M79" s="68"/>
      <c r="N79" s="35"/>
      <c r="O79" s="35"/>
      <c r="P79" s="68"/>
    </row>
    <row r="80" spans="1:16" ht="15" customHeight="1" x14ac:dyDescent="0.2">
      <c r="A80" s="48"/>
      <c r="C80" s="23"/>
      <c r="D80" s="35"/>
      <c r="E80" s="55"/>
      <c r="F80" s="35"/>
      <c r="G80" s="68"/>
      <c r="H80" s="35"/>
      <c r="I80" s="35"/>
      <c r="J80" s="68"/>
      <c r="K80" s="35"/>
      <c r="L80" s="35"/>
      <c r="M80" s="68"/>
      <c r="N80" s="35"/>
      <c r="O80" s="35"/>
      <c r="P80" s="68"/>
    </row>
    <row r="81" spans="1:16" ht="15" customHeight="1" x14ac:dyDescent="0.2">
      <c r="A81" s="48"/>
      <c r="C81" s="23"/>
      <c r="D81" s="35"/>
      <c r="E81" s="55"/>
      <c r="F81" s="35"/>
      <c r="G81" s="68"/>
      <c r="H81" s="35"/>
      <c r="I81" s="35"/>
      <c r="J81" s="68"/>
      <c r="K81" s="35"/>
      <c r="L81" s="35"/>
      <c r="M81" s="68"/>
      <c r="N81" s="35"/>
      <c r="O81" s="35"/>
      <c r="P81" s="68"/>
    </row>
    <row r="82" spans="1:16" ht="15" customHeight="1" x14ac:dyDescent="0.2">
      <c r="A82" s="48"/>
      <c r="C82" s="23"/>
      <c r="D82" s="35"/>
      <c r="E82" s="55"/>
      <c r="F82" s="35"/>
      <c r="G82" s="68"/>
      <c r="H82" s="35"/>
      <c r="I82" s="35"/>
      <c r="J82" s="68"/>
      <c r="K82" s="35"/>
      <c r="L82" s="35"/>
      <c r="M82" s="68"/>
      <c r="N82" s="35"/>
      <c r="O82" s="35"/>
      <c r="P82" s="68"/>
    </row>
    <row r="83" spans="1:16" ht="15" customHeight="1" x14ac:dyDescent="0.2">
      <c r="A83" s="48"/>
      <c r="C83" s="23"/>
      <c r="D83" s="35"/>
      <c r="E83" s="55"/>
      <c r="F83" s="35"/>
      <c r="G83" s="68"/>
      <c r="H83" s="35"/>
      <c r="I83" s="35"/>
      <c r="J83" s="68"/>
      <c r="K83" s="35"/>
      <c r="L83" s="35"/>
      <c r="M83" s="68"/>
      <c r="N83" s="35"/>
      <c r="O83" s="35"/>
      <c r="P83" s="68"/>
    </row>
    <row r="84" spans="1:16" ht="15" customHeight="1" x14ac:dyDescent="0.2">
      <c r="A84" s="48"/>
      <c r="C84" s="23"/>
      <c r="D84" s="35"/>
      <c r="E84" s="55"/>
      <c r="F84" s="35"/>
      <c r="G84" s="68"/>
      <c r="H84" s="35"/>
      <c r="I84" s="35"/>
      <c r="J84" s="68"/>
      <c r="K84" s="35"/>
      <c r="L84" s="35"/>
      <c r="M84" s="68"/>
      <c r="N84" s="35"/>
      <c r="O84" s="35"/>
      <c r="P84" s="68"/>
    </row>
    <row r="85" spans="1:16" ht="15" customHeight="1" x14ac:dyDescent="0.2">
      <c r="A85" s="48"/>
      <c r="C85" s="23"/>
      <c r="D85" s="35"/>
      <c r="E85" s="55"/>
      <c r="F85" s="35"/>
      <c r="G85" s="68"/>
      <c r="H85" s="35"/>
      <c r="I85" s="35"/>
      <c r="J85" s="68"/>
      <c r="K85" s="35"/>
      <c r="L85" s="35"/>
      <c r="M85" s="68"/>
      <c r="N85" s="35"/>
      <c r="O85" s="35"/>
      <c r="P85" s="68"/>
    </row>
    <row r="86" spans="1:16" ht="15" customHeight="1" x14ac:dyDescent="0.2">
      <c r="A86" s="48"/>
      <c r="C86" s="23"/>
      <c r="D86" s="35"/>
      <c r="E86" s="55"/>
      <c r="F86" s="35"/>
      <c r="G86" s="68"/>
      <c r="H86" s="35"/>
      <c r="I86" s="35"/>
      <c r="J86" s="68"/>
      <c r="K86" s="35"/>
      <c r="L86" s="35"/>
      <c r="M86" s="68"/>
      <c r="N86" s="35"/>
      <c r="O86" s="35"/>
      <c r="P86" s="68"/>
    </row>
    <row r="87" spans="1:16" ht="15" customHeight="1" x14ac:dyDescent="0.2">
      <c r="A87" s="48"/>
      <c r="C87" s="23"/>
      <c r="D87" s="35"/>
      <c r="E87" s="55"/>
      <c r="F87" s="35"/>
      <c r="G87" s="68"/>
      <c r="H87" s="35"/>
      <c r="I87" s="35"/>
      <c r="J87" s="68"/>
      <c r="K87" s="35"/>
      <c r="L87" s="35"/>
      <c r="M87" s="68"/>
      <c r="N87" s="35"/>
      <c r="O87" s="35"/>
      <c r="P87" s="68"/>
    </row>
    <row r="88" spans="1:16" ht="15" customHeight="1" x14ac:dyDescent="0.2">
      <c r="A88" s="48"/>
      <c r="C88" s="23"/>
      <c r="D88" s="35"/>
      <c r="E88" s="55"/>
      <c r="F88" s="35"/>
      <c r="G88" s="68"/>
      <c r="H88" s="35"/>
      <c r="I88" s="35"/>
      <c r="J88" s="68"/>
      <c r="K88" s="35"/>
      <c r="L88" s="35"/>
      <c r="M88" s="68"/>
      <c r="N88" s="35"/>
      <c r="O88" s="35"/>
      <c r="P88" s="68"/>
    </row>
    <row r="89" spans="1:16" ht="15" customHeight="1" x14ac:dyDescent="0.2">
      <c r="A89" s="48"/>
      <c r="C89" s="23"/>
      <c r="D89" s="35"/>
      <c r="E89" s="55"/>
      <c r="F89" s="35"/>
      <c r="G89" s="68"/>
      <c r="H89" s="35"/>
      <c r="I89" s="35"/>
      <c r="J89" s="68"/>
      <c r="K89" s="35"/>
      <c r="L89" s="35"/>
      <c r="M89" s="68"/>
      <c r="N89" s="35"/>
      <c r="O89" s="35"/>
      <c r="P89" s="68"/>
    </row>
    <row r="90" spans="1:16" ht="15" customHeight="1" x14ac:dyDescent="0.2">
      <c r="A90" s="48"/>
      <c r="C90" s="23"/>
      <c r="D90" s="35"/>
      <c r="E90" s="55"/>
      <c r="F90" s="35"/>
      <c r="G90" s="68"/>
      <c r="H90" s="35"/>
      <c r="I90" s="35"/>
      <c r="J90" s="68"/>
      <c r="K90" s="35"/>
      <c r="L90" s="35"/>
      <c r="M90" s="68"/>
      <c r="N90" s="35"/>
      <c r="O90" s="35"/>
      <c r="P90" s="68"/>
    </row>
    <row r="91" spans="1:16" ht="15" customHeight="1" x14ac:dyDescent="0.2">
      <c r="A91" s="48"/>
      <c r="C91" s="23"/>
      <c r="D91" s="35"/>
      <c r="E91" s="55"/>
      <c r="F91" s="35"/>
      <c r="G91" s="68"/>
      <c r="H91" s="35"/>
      <c r="I91" s="35"/>
      <c r="J91" s="68"/>
      <c r="K91" s="35"/>
      <c r="L91" s="35"/>
      <c r="M91" s="68"/>
      <c r="N91" s="35"/>
      <c r="O91" s="35"/>
      <c r="P91" s="68"/>
    </row>
    <row r="92" spans="1:16" ht="15" customHeight="1" x14ac:dyDescent="0.2">
      <c r="A92" s="48"/>
      <c r="C92" s="23"/>
      <c r="D92" s="35"/>
      <c r="E92" s="55"/>
      <c r="F92" s="35"/>
      <c r="G92" s="68"/>
      <c r="H92" s="35"/>
      <c r="I92" s="35"/>
      <c r="J92" s="68"/>
      <c r="K92" s="35"/>
      <c r="L92" s="35"/>
      <c r="M92" s="68"/>
      <c r="N92" s="35"/>
      <c r="O92" s="35"/>
      <c r="P92" s="68"/>
    </row>
    <row r="93" spans="1:16" ht="15" customHeight="1" x14ac:dyDescent="0.2">
      <c r="A93" s="48"/>
      <c r="C93" s="23"/>
      <c r="D93" s="35"/>
      <c r="E93" s="55"/>
      <c r="F93" s="35"/>
      <c r="G93" s="68"/>
      <c r="H93" s="35"/>
      <c r="I93" s="35"/>
      <c r="J93" s="68"/>
      <c r="K93" s="35"/>
      <c r="L93" s="35"/>
      <c r="M93" s="68"/>
      <c r="N93" s="35"/>
      <c r="O93" s="35"/>
      <c r="P93" s="68"/>
    </row>
    <row r="94" spans="1:16" ht="15" customHeight="1" x14ac:dyDescent="0.2">
      <c r="A94" s="48"/>
      <c r="C94" s="23"/>
      <c r="D94" s="35"/>
      <c r="E94" s="55"/>
      <c r="F94" s="35"/>
      <c r="G94" s="68"/>
      <c r="H94" s="35"/>
      <c r="I94" s="35"/>
      <c r="J94" s="68"/>
      <c r="K94" s="35"/>
      <c r="L94" s="35"/>
      <c r="M94" s="68"/>
      <c r="N94" s="35"/>
      <c r="O94" s="35"/>
      <c r="P94" s="68"/>
    </row>
    <row r="95" spans="1:16" ht="15" customHeight="1" x14ac:dyDescent="0.2">
      <c r="A95" s="48"/>
      <c r="C95" s="23"/>
      <c r="D95" s="35"/>
      <c r="E95" s="55"/>
      <c r="F95" s="35"/>
      <c r="G95" s="68"/>
      <c r="H95" s="35"/>
      <c r="I95" s="35"/>
      <c r="J95" s="68"/>
      <c r="K95" s="35"/>
      <c r="L95" s="35"/>
      <c r="M95" s="68"/>
      <c r="N95" s="35"/>
      <c r="O95" s="35"/>
      <c r="P95" s="68"/>
    </row>
  </sheetData>
  <mergeCells count="19">
    <mergeCell ref="A2:P2"/>
    <mergeCell ref="A3:P3"/>
    <mergeCell ref="A6:A7"/>
    <mergeCell ref="B6:B7"/>
    <mergeCell ref="C6:C7"/>
    <mergeCell ref="D6:G6"/>
    <mergeCell ref="H6:J6"/>
    <mergeCell ref="N6:P6"/>
    <mergeCell ref="K6:M6"/>
    <mergeCell ref="A8:A19"/>
    <mergeCell ref="B8:B19"/>
    <mergeCell ref="A56:A67"/>
    <mergeCell ref="B56:B67"/>
    <mergeCell ref="A44:A55"/>
    <mergeCell ref="B44:B55"/>
    <mergeCell ref="A20:A31"/>
    <mergeCell ref="B20:B31"/>
    <mergeCell ref="A32:A43"/>
    <mergeCell ref="B32:B43"/>
  </mergeCells>
  <conditionalFormatting sqref="D8:D19">
    <cfRule type="cellIs" dxfId="580" priority="45" operator="notEqual">
      <formula>H8+K8+N8</formula>
    </cfRule>
  </conditionalFormatting>
  <conditionalFormatting sqref="D20:D30">
    <cfRule type="cellIs" dxfId="579" priority="44" operator="notEqual">
      <formula>H20+K20+N20</formula>
    </cfRule>
  </conditionalFormatting>
  <conditionalFormatting sqref="D32:D42">
    <cfRule type="cellIs" dxfId="578" priority="43" operator="notEqual">
      <formula>H32+K32+N32</formula>
    </cfRule>
  </conditionalFormatting>
  <conditionalFormatting sqref="D44:D54">
    <cfRule type="cellIs" dxfId="577" priority="42" operator="notEqual">
      <formula>H44+K44+N44</formula>
    </cfRule>
  </conditionalFormatting>
  <conditionalFormatting sqref="D56:D66">
    <cfRule type="cellIs" dxfId="576" priority="41" operator="notEqual">
      <formula>H56+K56+N56</formula>
    </cfRule>
  </conditionalFormatting>
  <conditionalFormatting sqref="D19">
    <cfRule type="cellIs" dxfId="575" priority="40" operator="notEqual">
      <formula>SUM(D8:D18)</formula>
    </cfRule>
  </conditionalFormatting>
  <conditionalFormatting sqref="D31">
    <cfRule type="cellIs" dxfId="574" priority="39" operator="notEqual">
      <formula>H31+K31+N31</formula>
    </cfRule>
  </conditionalFormatting>
  <conditionalFormatting sqref="D31">
    <cfRule type="cellIs" dxfId="573" priority="38" operator="notEqual">
      <formula>SUM(D20:D30)</formula>
    </cfRule>
  </conditionalFormatting>
  <conditionalFormatting sqref="D43">
    <cfRule type="cellIs" dxfId="572" priority="37" operator="notEqual">
      <formula>H43+K43+N43</formula>
    </cfRule>
  </conditionalFormatting>
  <conditionalFormatting sqref="D43">
    <cfRule type="cellIs" dxfId="571" priority="36" operator="notEqual">
      <formula>SUM(D32:D42)</formula>
    </cfRule>
  </conditionalFormatting>
  <conditionalFormatting sqref="D55">
    <cfRule type="cellIs" dxfId="570" priority="35" operator="notEqual">
      <formula>H55+K55+N55</formula>
    </cfRule>
  </conditionalFormatting>
  <conditionalFormatting sqref="D55">
    <cfRule type="cellIs" dxfId="569" priority="34" operator="notEqual">
      <formula>SUM(D44:D54)</formula>
    </cfRule>
  </conditionalFormatting>
  <conditionalFormatting sqref="D67">
    <cfRule type="cellIs" dxfId="568" priority="33" operator="notEqual">
      <formula>H67+K67+N67</formula>
    </cfRule>
  </conditionalFormatting>
  <conditionalFormatting sqref="D67">
    <cfRule type="cellIs" dxfId="567" priority="32" operator="notEqual">
      <formula>SUM(D56:D66)</formula>
    </cfRule>
  </conditionalFormatting>
  <conditionalFormatting sqref="H19">
    <cfRule type="cellIs" dxfId="566" priority="30" operator="notEqual">
      <formula>SUM(H8:H18)</formula>
    </cfRule>
  </conditionalFormatting>
  <conditionalFormatting sqref="K19">
    <cfRule type="cellIs" dxfId="565" priority="28" operator="notEqual">
      <formula>SUM(K8:K18)</formula>
    </cfRule>
  </conditionalFormatting>
  <conditionalFormatting sqref="N19">
    <cfRule type="cellIs" dxfId="564" priority="26" operator="notEqual">
      <formula>SUM(N8:N18)</formula>
    </cfRule>
  </conditionalFormatting>
  <conditionalFormatting sqref="H31">
    <cfRule type="cellIs" dxfId="563" priority="24" operator="notEqual">
      <formula>SUM(H20:H30)</formula>
    </cfRule>
  </conditionalFormatting>
  <conditionalFormatting sqref="K31">
    <cfRule type="cellIs" dxfId="562" priority="22" operator="notEqual">
      <formula>SUM(K20:K30)</formula>
    </cfRule>
  </conditionalFormatting>
  <conditionalFormatting sqref="N31">
    <cfRule type="cellIs" dxfId="561" priority="20" operator="notEqual">
      <formula>SUM(N20:N30)</formula>
    </cfRule>
  </conditionalFormatting>
  <conditionalFormatting sqref="H43">
    <cfRule type="cellIs" dxfId="560" priority="18" operator="notEqual">
      <formula>SUM(H32:H42)</formula>
    </cfRule>
  </conditionalFormatting>
  <conditionalFormatting sqref="K43">
    <cfRule type="cellIs" dxfId="559" priority="16" operator="notEqual">
      <formula>SUM(K32:K42)</formula>
    </cfRule>
  </conditionalFormatting>
  <conditionalFormatting sqref="N43">
    <cfRule type="cellIs" dxfId="558" priority="14" operator="notEqual">
      <formula>SUM(N32:N42)</formula>
    </cfRule>
  </conditionalFormatting>
  <conditionalFormatting sqref="H55">
    <cfRule type="cellIs" dxfId="557" priority="12" operator="notEqual">
      <formula>SUM(H44:H54)</formula>
    </cfRule>
  </conditionalFormatting>
  <conditionalFormatting sqref="K55">
    <cfRule type="cellIs" dxfId="556" priority="10" operator="notEqual">
      <formula>SUM(K44:K54)</formula>
    </cfRule>
  </conditionalFormatting>
  <conditionalFormatting sqref="N55">
    <cfRule type="cellIs" dxfId="555" priority="8" operator="notEqual">
      <formula>SUM(N44:N54)</formula>
    </cfRule>
  </conditionalFormatting>
  <conditionalFormatting sqref="H67">
    <cfRule type="cellIs" dxfId="554" priority="6" operator="notEqual">
      <formula>SUM(H56:H66)</formula>
    </cfRule>
  </conditionalFormatting>
  <conditionalFormatting sqref="K67">
    <cfRule type="cellIs" dxfId="553" priority="4" operator="notEqual">
      <formula>SUM(K56:K66)</formula>
    </cfRule>
  </conditionalFormatting>
  <conditionalFormatting sqref="N67">
    <cfRule type="cellIs" dxfId="552" priority="2" operator="notEqual">
      <formula>SUM(N56:N66)</formula>
    </cfRule>
  </conditionalFormatting>
  <conditionalFormatting sqref="D32:D43">
    <cfRule type="cellIs" dxfId="551" priority="1" operator="notEqual">
      <formula>D20-D8</formula>
    </cfRule>
  </conditionalFormatting>
  <printOptions horizontalCentered="1"/>
  <pageMargins left="0.31496062992125984" right="0.31496062992125984" top="0.74803149606299213" bottom="0.74803149606299213" header="0.31496062992125984" footer="0.31496062992125984"/>
  <pageSetup scale="66" fitToHeight="0" orientation="landscape" r:id="rId1"/>
  <rowBreaks count="1" manualBreakCount="1">
    <brk id="43" max="15"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P95"/>
  <sheetViews>
    <sheetView zoomScaleNormal="100" workbookViewId="0">
      <pane xSplit="2" ySplit="7" topLeftCell="C8" activePane="bottomRight" state="frozen"/>
      <selection pane="topRight" activeCell="C1" sqref="C1"/>
      <selection pane="bottomLeft" activeCell="A9" sqref="A9"/>
      <selection pane="bottomRight" activeCell="C8" sqref="C8"/>
    </sheetView>
  </sheetViews>
  <sheetFormatPr baseColWidth="10" defaultColWidth="10.5" defaultRowHeight="15" customHeight="1" x14ac:dyDescent="0.2"/>
  <cols>
    <col min="1" max="1" width="5" style="3" customWidth="1"/>
    <col min="2" max="2" width="15.83203125" style="1" customWidth="1"/>
    <col min="3" max="3" width="15.6640625" style="80" customWidth="1"/>
    <col min="4" max="4" width="16.5" style="36" customWidth="1"/>
    <col min="5" max="5" width="12.33203125" style="49" customWidth="1"/>
    <col min="6" max="6" width="16.5" style="36" customWidth="1"/>
    <col min="7" max="7" width="16.5" style="62" customWidth="1"/>
    <col min="8" max="9" width="16.5" style="36" customWidth="1"/>
    <col min="10" max="10" width="16.5" style="62" customWidth="1"/>
    <col min="11" max="12" width="16.5" style="36" customWidth="1"/>
    <col min="13" max="13" width="16.5" style="62" customWidth="1"/>
    <col min="14" max="15" width="16.5" style="36" customWidth="1"/>
    <col min="16" max="16" width="16.5" style="62" customWidth="1"/>
    <col min="17" max="28" width="16.5" style="1" customWidth="1"/>
    <col min="29" max="16384" width="10.5" style="1"/>
  </cols>
  <sheetData>
    <row r="1" spans="1:16" ht="15" customHeight="1" x14ac:dyDescent="0.2">
      <c r="B1" s="42"/>
    </row>
    <row r="2" spans="1:16" ht="24.6" customHeight="1" x14ac:dyDescent="0.2">
      <c r="A2" s="116" t="s">
        <v>33</v>
      </c>
      <c r="B2" s="116"/>
      <c r="C2" s="116"/>
      <c r="D2" s="116"/>
      <c r="E2" s="116"/>
      <c r="F2" s="116"/>
      <c r="G2" s="116"/>
      <c r="H2" s="116"/>
      <c r="I2" s="116"/>
      <c r="J2" s="116"/>
      <c r="K2" s="116"/>
      <c r="L2" s="116"/>
      <c r="M2" s="116"/>
      <c r="N2" s="116"/>
      <c r="O2" s="116"/>
      <c r="P2" s="116"/>
    </row>
    <row r="3" spans="1:16" s="21" customFormat="1" ht="15" customHeight="1" x14ac:dyDescent="0.2">
      <c r="A3" s="117" t="str">
        <f>+Notas!C6</f>
        <v>FEBRERO 2024 Y FEBRERO 2025</v>
      </c>
      <c r="B3" s="117"/>
      <c r="C3" s="117"/>
      <c r="D3" s="117"/>
      <c r="E3" s="117"/>
      <c r="F3" s="117"/>
      <c r="G3" s="117"/>
      <c r="H3" s="117"/>
      <c r="I3" s="117"/>
      <c r="J3" s="117"/>
      <c r="K3" s="117"/>
      <c r="L3" s="117"/>
      <c r="M3" s="117"/>
      <c r="N3" s="117"/>
      <c r="O3" s="117"/>
      <c r="P3" s="117"/>
    </row>
    <row r="4" spans="1:16" ht="15" customHeight="1" x14ac:dyDescent="0.2">
      <c r="A4" s="34"/>
      <c r="B4" s="34"/>
      <c r="C4" s="40"/>
      <c r="D4" s="57"/>
      <c r="E4" s="50"/>
      <c r="F4" s="57"/>
      <c r="G4" s="63"/>
      <c r="H4" s="57"/>
      <c r="I4" s="57"/>
      <c r="J4" s="63"/>
      <c r="K4" s="57"/>
      <c r="L4" s="57"/>
      <c r="M4" s="63"/>
      <c r="N4" s="57"/>
      <c r="O4" s="57"/>
      <c r="P4" s="63"/>
    </row>
    <row r="5" spans="1:16" ht="15" customHeight="1" x14ac:dyDescent="0.2">
      <c r="A5" s="20"/>
      <c r="B5" s="20"/>
      <c r="C5" s="20"/>
      <c r="D5" s="58"/>
      <c r="E5" s="51"/>
      <c r="F5" s="58"/>
      <c r="G5" s="64"/>
      <c r="H5" s="58"/>
      <c r="I5" s="58"/>
      <c r="J5" s="64"/>
      <c r="K5" s="58"/>
      <c r="L5" s="58"/>
      <c r="M5" s="64"/>
      <c r="N5" s="58"/>
      <c r="O5" s="58"/>
      <c r="P5" s="64"/>
    </row>
    <row r="6" spans="1:16" ht="21.6" customHeight="1" x14ac:dyDescent="0.2">
      <c r="A6" s="118" t="s">
        <v>5</v>
      </c>
      <c r="B6" s="118" t="s">
        <v>35</v>
      </c>
      <c r="C6" s="120" t="s">
        <v>36</v>
      </c>
      <c r="D6" s="122" t="s">
        <v>37</v>
      </c>
      <c r="E6" s="122"/>
      <c r="F6" s="122"/>
      <c r="G6" s="122"/>
      <c r="H6" s="123" t="s">
        <v>42</v>
      </c>
      <c r="I6" s="122"/>
      <c r="J6" s="124"/>
      <c r="K6" s="122" t="s">
        <v>43</v>
      </c>
      <c r="L6" s="122"/>
      <c r="M6" s="122"/>
      <c r="N6" s="123" t="s">
        <v>44</v>
      </c>
      <c r="O6" s="122"/>
      <c r="P6" s="124"/>
    </row>
    <row r="7" spans="1:16" s="2" customFormat="1" ht="42" x14ac:dyDescent="0.2">
      <c r="A7" s="119"/>
      <c r="B7" s="119"/>
      <c r="C7" s="121"/>
      <c r="D7" s="71" t="s">
        <v>38</v>
      </c>
      <c r="E7" s="52" t="s">
        <v>39</v>
      </c>
      <c r="F7" s="59" t="s">
        <v>40</v>
      </c>
      <c r="G7" s="65" t="s">
        <v>41</v>
      </c>
      <c r="H7" s="72" t="s">
        <v>38</v>
      </c>
      <c r="I7" s="59" t="s">
        <v>40</v>
      </c>
      <c r="J7" s="73" t="s">
        <v>41</v>
      </c>
      <c r="K7" s="71" t="s">
        <v>38</v>
      </c>
      <c r="L7" s="59" t="s">
        <v>40</v>
      </c>
      <c r="M7" s="65" t="s">
        <v>41</v>
      </c>
      <c r="N7" s="72" t="s">
        <v>38</v>
      </c>
      <c r="O7" s="59" t="s">
        <v>40</v>
      </c>
      <c r="P7" s="73" t="s">
        <v>41</v>
      </c>
    </row>
    <row r="8" spans="1:16" ht="15" customHeight="1" x14ac:dyDescent="0.2">
      <c r="A8" s="110">
        <v>1</v>
      </c>
      <c r="B8" s="113" t="s">
        <v>45</v>
      </c>
      <c r="C8" s="84" t="s">
        <v>46</v>
      </c>
      <c r="D8" s="44">
        <v>4</v>
      </c>
      <c r="E8" s="53">
        <v>0.5</v>
      </c>
      <c r="F8" s="44">
        <v>21565.007428000001</v>
      </c>
      <c r="G8" s="66">
        <v>0</v>
      </c>
      <c r="H8" s="43">
        <v>2</v>
      </c>
      <c r="I8" s="44">
        <v>37893.501955</v>
      </c>
      <c r="J8" s="74">
        <v>0</v>
      </c>
      <c r="K8" s="44">
        <v>2</v>
      </c>
      <c r="L8" s="44">
        <v>5236.5129010000001</v>
      </c>
      <c r="M8" s="66">
        <v>0</v>
      </c>
      <c r="N8" s="43">
        <v>0</v>
      </c>
      <c r="O8" s="44">
        <v>0</v>
      </c>
      <c r="P8" s="74">
        <v>0</v>
      </c>
    </row>
    <row r="9" spans="1:16" ht="15" customHeight="1" x14ac:dyDescent="0.2">
      <c r="A9" s="111"/>
      <c r="B9" s="114"/>
      <c r="C9" s="84" t="s">
        <v>47</v>
      </c>
      <c r="D9" s="44">
        <v>19</v>
      </c>
      <c r="E9" s="53">
        <v>0.45238099999999998</v>
      </c>
      <c r="F9" s="44">
        <v>78479.01251</v>
      </c>
      <c r="G9" s="66">
        <v>5.2631999999999998E-2</v>
      </c>
      <c r="H9" s="43">
        <v>7</v>
      </c>
      <c r="I9" s="44">
        <v>79013.743159000005</v>
      </c>
      <c r="J9" s="74">
        <v>0.14285700000000001</v>
      </c>
      <c r="K9" s="44">
        <v>12</v>
      </c>
      <c r="L9" s="44">
        <v>78167.086297999995</v>
      </c>
      <c r="M9" s="66">
        <v>0</v>
      </c>
      <c r="N9" s="43">
        <v>0</v>
      </c>
      <c r="O9" s="44">
        <v>0</v>
      </c>
      <c r="P9" s="74">
        <v>0</v>
      </c>
    </row>
    <row r="10" spans="1:16" ht="15" customHeight="1" x14ac:dyDescent="0.2">
      <c r="A10" s="111"/>
      <c r="B10" s="114"/>
      <c r="C10" s="84" t="s">
        <v>48</v>
      </c>
      <c r="D10" s="44">
        <v>107</v>
      </c>
      <c r="E10" s="53">
        <v>0.28382000000000002</v>
      </c>
      <c r="F10" s="44">
        <v>106403.58326499999</v>
      </c>
      <c r="G10" s="66">
        <v>8.4112000000000006E-2</v>
      </c>
      <c r="H10" s="43">
        <v>30</v>
      </c>
      <c r="I10" s="44">
        <v>119710.106099</v>
      </c>
      <c r="J10" s="74">
        <v>0.2</v>
      </c>
      <c r="K10" s="44">
        <v>77</v>
      </c>
      <c r="L10" s="44">
        <v>101219.223719</v>
      </c>
      <c r="M10" s="66">
        <v>3.8961000000000003E-2</v>
      </c>
      <c r="N10" s="43">
        <v>0</v>
      </c>
      <c r="O10" s="44">
        <v>0</v>
      </c>
      <c r="P10" s="74">
        <v>0</v>
      </c>
    </row>
    <row r="11" spans="1:16" ht="15" customHeight="1" x14ac:dyDescent="0.2">
      <c r="A11" s="111"/>
      <c r="B11" s="114"/>
      <c r="C11" s="84" t="s">
        <v>49</v>
      </c>
      <c r="D11" s="44">
        <v>218</v>
      </c>
      <c r="E11" s="53">
        <v>0.201293</v>
      </c>
      <c r="F11" s="44">
        <v>124192.39715999999</v>
      </c>
      <c r="G11" s="66">
        <v>0.224771</v>
      </c>
      <c r="H11" s="43">
        <v>73</v>
      </c>
      <c r="I11" s="44">
        <v>134483.12005299999</v>
      </c>
      <c r="J11" s="74">
        <v>0.28767100000000001</v>
      </c>
      <c r="K11" s="44">
        <v>145</v>
      </c>
      <c r="L11" s="44">
        <v>119011.550462</v>
      </c>
      <c r="M11" s="66">
        <v>0.193103</v>
      </c>
      <c r="N11" s="43">
        <v>0</v>
      </c>
      <c r="O11" s="44">
        <v>0</v>
      </c>
      <c r="P11" s="74">
        <v>0</v>
      </c>
    </row>
    <row r="12" spans="1:16" ht="15" customHeight="1" x14ac:dyDescent="0.2">
      <c r="A12" s="111"/>
      <c r="B12" s="114"/>
      <c r="C12" s="84" t="s">
        <v>50</v>
      </c>
      <c r="D12" s="44">
        <v>237</v>
      </c>
      <c r="E12" s="53">
        <v>0.15085899999999999</v>
      </c>
      <c r="F12" s="44">
        <v>138310.561396</v>
      </c>
      <c r="G12" s="66">
        <v>0.362869</v>
      </c>
      <c r="H12" s="43">
        <v>68</v>
      </c>
      <c r="I12" s="44">
        <v>155298.44681600001</v>
      </c>
      <c r="J12" s="74">
        <v>0.47058800000000001</v>
      </c>
      <c r="K12" s="44">
        <v>169</v>
      </c>
      <c r="L12" s="44">
        <v>131475.199215</v>
      </c>
      <c r="M12" s="66">
        <v>0.31952700000000001</v>
      </c>
      <c r="N12" s="43">
        <v>0</v>
      </c>
      <c r="O12" s="44">
        <v>0</v>
      </c>
      <c r="P12" s="74">
        <v>0</v>
      </c>
    </row>
    <row r="13" spans="1:16" ht="15" customHeight="1" x14ac:dyDescent="0.2">
      <c r="A13" s="111"/>
      <c r="B13" s="114"/>
      <c r="C13" s="84" t="s">
        <v>51</v>
      </c>
      <c r="D13" s="44">
        <v>238</v>
      </c>
      <c r="E13" s="53">
        <v>0.14346</v>
      </c>
      <c r="F13" s="44">
        <v>149340.27423099999</v>
      </c>
      <c r="G13" s="66">
        <v>0.48739500000000002</v>
      </c>
      <c r="H13" s="43">
        <v>64</v>
      </c>
      <c r="I13" s="44">
        <v>167386.28035799999</v>
      </c>
      <c r="J13" s="74">
        <v>0.453125</v>
      </c>
      <c r="K13" s="44">
        <v>174</v>
      </c>
      <c r="L13" s="44">
        <v>142702.662782</v>
      </c>
      <c r="M13" s="66">
        <v>0.5</v>
      </c>
      <c r="N13" s="43">
        <v>0</v>
      </c>
      <c r="O13" s="44">
        <v>0</v>
      </c>
      <c r="P13" s="74">
        <v>0</v>
      </c>
    </row>
    <row r="14" spans="1:16" s="3" customFormat="1" ht="15" customHeight="1" x14ac:dyDescent="0.2">
      <c r="A14" s="111"/>
      <c r="B14" s="114"/>
      <c r="C14" s="84" t="s">
        <v>52</v>
      </c>
      <c r="D14" s="35">
        <v>173</v>
      </c>
      <c r="E14" s="55">
        <v>0.121064</v>
      </c>
      <c r="F14" s="35">
        <v>163161.83575999999</v>
      </c>
      <c r="G14" s="68">
        <v>0.52601200000000004</v>
      </c>
      <c r="H14" s="43">
        <v>64</v>
      </c>
      <c r="I14" s="44">
        <v>168898.04526899999</v>
      </c>
      <c r="J14" s="74">
        <v>0.421875</v>
      </c>
      <c r="K14" s="35">
        <v>109</v>
      </c>
      <c r="L14" s="35">
        <v>159793.78614000001</v>
      </c>
      <c r="M14" s="68">
        <v>0.58715600000000001</v>
      </c>
      <c r="N14" s="43">
        <v>0</v>
      </c>
      <c r="O14" s="44">
        <v>0</v>
      </c>
      <c r="P14" s="74">
        <v>0</v>
      </c>
    </row>
    <row r="15" spans="1:16" ht="15" customHeight="1" x14ac:dyDescent="0.2">
      <c r="A15" s="111"/>
      <c r="B15" s="114"/>
      <c r="C15" s="84" t="s">
        <v>53</v>
      </c>
      <c r="D15" s="44">
        <v>165</v>
      </c>
      <c r="E15" s="53">
        <v>0.118364</v>
      </c>
      <c r="F15" s="44">
        <v>174200.662698</v>
      </c>
      <c r="G15" s="66">
        <v>0.642424</v>
      </c>
      <c r="H15" s="43">
        <v>51</v>
      </c>
      <c r="I15" s="44">
        <v>187065.88067400001</v>
      </c>
      <c r="J15" s="74">
        <v>0.50980400000000003</v>
      </c>
      <c r="K15" s="44">
        <v>114</v>
      </c>
      <c r="L15" s="44">
        <v>168445.170446</v>
      </c>
      <c r="M15" s="66">
        <v>0.70175399999999999</v>
      </c>
      <c r="N15" s="43">
        <v>0</v>
      </c>
      <c r="O15" s="44">
        <v>0</v>
      </c>
      <c r="P15" s="74">
        <v>0</v>
      </c>
    </row>
    <row r="16" spans="1:16" ht="15" customHeight="1" x14ac:dyDescent="0.2">
      <c r="A16" s="111"/>
      <c r="B16" s="114"/>
      <c r="C16" s="84" t="s">
        <v>54</v>
      </c>
      <c r="D16" s="44">
        <v>115</v>
      </c>
      <c r="E16" s="53">
        <v>0.116633</v>
      </c>
      <c r="F16" s="44">
        <v>176706.88371299999</v>
      </c>
      <c r="G16" s="66">
        <v>0.53913</v>
      </c>
      <c r="H16" s="43">
        <v>39</v>
      </c>
      <c r="I16" s="44">
        <v>171495.099296</v>
      </c>
      <c r="J16" s="74">
        <v>0.25641000000000003</v>
      </c>
      <c r="K16" s="44">
        <v>76</v>
      </c>
      <c r="L16" s="44">
        <v>179381.352033</v>
      </c>
      <c r="M16" s="66">
        <v>0.68421100000000001</v>
      </c>
      <c r="N16" s="43">
        <v>0</v>
      </c>
      <c r="O16" s="44">
        <v>0</v>
      </c>
      <c r="P16" s="74">
        <v>0</v>
      </c>
    </row>
    <row r="17" spans="1:16" ht="15" customHeight="1" x14ac:dyDescent="0.2">
      <c r="A17" s="111"/>
      <c r="B17" s="114"/>
      <c r="C17" s="84" t="s">
        <v>55</v>
      </c>
      <c r="D17" s="44">
        <v>88</v>
      </c>
      <c r="E17" s="53">
        <v>0.106667</v>
      </c>
      <c r="F17" s="44">
        <v>190044.24026200001</v>
      </c>
      <c r="G17" s="66">
        <v>0.48863600000000001</v>
      </c>
      <c r="H17" s="43">
        <v>27</v>
      </c>
      <c r="I17" s="44">
        <v>178884.051733</v>
      </c>
      <c r="J17" s="74">
        <v>0.111111</v>
      </c>
      <c r="K17" s="44">
        <v>61</v>
      </c>
      <c r="L17" s="44">
        <v>194983.995841</v>
      </c>
      <c r="M17" s="66">
        <v>0.65573800000000004</v>
      </c>
      <c r="N17" s="43">
        <v>0</v>
      </c>
      <c r="O17" s="44">
        <v>0</v>
      </c>
      <c r="P17" s="74">
        <v>0</v>
      </c>
    </row>
    <row r="18" spans="1:16" s="3" customFormat="1" ht="15" customHeight="1" x14ac:dyDescent="0.2">
      <c r="A18" s="111"/>
      <c r="B18" s="114"/>
      <c r="C18" s="84" t="s">
        <v>56</v>
      </c>
      <c r="D18" s="35">
        <v>127</v>
      </c>
      <c r="E18" s="55">
        <v>9.9843000000000001E-2</v>
      </c>
      <c r="F18" s="35">
        <v>212397.86990600001</v>
      </c>
      <c r="G18" s="68">
        <v>0.29921300000000001</v>
      </c>
      <c r="H18" s="43">
        <v>51</v>
      </c>
      <c r="I18" s="44">
        <v>198334.240376</v>
      </c>
      <c r="J18" s="74">
        <v>3.9216000000000001E-2</v>
      </c>
      <c r="K18" s="35">
        <v>76</v>
      </c>
      <c r="L18" s="35">
        <v>221835.30551199999</v>
      </c>
      <c r="M18" s="68">
        <v>0.47368399999999999</v>
      </c>
      <c r="N18" s="43">
        <v>0</v>
      </c>
      <c r="O18" s="44">
        <v>0</v>
      </c>
      <c r="P18" s="74">
        <v>0</v>
      </c>
    </row>
    <row r="19" spans="1:16" s="3" customFormat="1" ht="15" customHeight="1" x14ac:dyDescent="0.2">
      <c r="A19" s="112"/>
      <c r="B19" s="115"/>
      <c r="C19" s="85" t="s">
        <v>9</v>
      </c>
      <c r="D19" s="46">
        <v>1491</v>
      </c>
      <c r="E19" s="54">
        <v>0.14005300000000001</v>
      </c>
      <c r="F19" s="46">
        <v>153822.19769</v>
      </c>
      <c r="G19" s="67">
        <v>0.40308500000000003</v>
      </c>
      <c r="H19" s="87">
        <v>476</v>
      </c>
      <c r="I19" s="46">
        <v>162381.36516700001</v>
      </c>
      <c r="J19" s="75">
        <v>0.32983200000000001</v>
      </c>
      <c r="K19" s="46">
        <v>1015</v>
      </c>
      <c r="L19" s="46">
        <v>149808.24328699999</v>
      </c>
      <c r="M19" s="67">
        <v>0.43743799999999999</v>
      </c>
      <c r="N19" s="87">
        <v>0</v>
      </c>
      <c r="O19" s="46">
        <v>0</v>
      </c>
      <c r="P19" s="75">
        <v>0</v>
      </c>
    </row>
    <row r="20" spans="1:16" ht="15" customHeight="1" x14ac:dyDescent="0.2">
      <c r="A20" s="110">
        <v>2</v>
      </c>
      <c r="B20" s="113" t="s">
        <v>57</v>
      </c>
      <c r="C20" s="84" t="s">
        <v>46</v>
      </c>
      <c r="D20" s="44">
        <v>1</v>
      </c>
      <c r="E20" s="53">
        <v>0.125</v>
      </c>
      <c r="F20" s="44">
        <v>52877</v>
      </c>
      <c r="G20" s="66">
        <v>0</v>
      </c>
      <c r="H20" s="43">
        <v>1</v>
      </c>
      <c r="I20" s="44">
        <v>52877</v>
      </c>
      <c r="J20" s="74">
        <v>0</v>
      </c>
      <c r="K20" s="44">
        <v>0</v>
      </c>
      <c r="L20" s="44">
        <v>0</v>
      </c>
      <c r="M20" s="66">
        <v>0</v>
      </c>
      <c r="N20" s="43">
        <v>0</v>
      </c>
      <c r="O20" s="44">
        <v>0</v>
      </c>
      <c r="P20" s="74">
        <v>0</v>
      </c>
    </row>
    <row r="21" spans="1:16" ht="15" customHeight="1" x14ac:dyDescent="0.2">
      <c r="A21" s="111"/>
      <c r="B21" s="114"/>
      <c r="C21" s="84" t="s">
        <v>47</v>
      </c>
      <c r="D21" s="44">
        <v>14</v>
      </c>
      <c r="E21" s="53">
        <v>0.33333299999999999</v>
      </c>
      <c r="F21" s="44">
        <v>132641.857143</v>
      </c>
      <c r="G21" s="66">
        <v>0.14285700000000001</v>
      </c>
      <c r="H21" s="43">
        <v>4</v>
      </c>
      <c r="I21" s="44">
        <v>133443.25</v>
      </c>
      <c r="J21" s="74">
        <v>0</v>
      </c>
      <c r="K21" s="44">
        <v>10</v>
      </c>
      <c r="L21" s="44">
        <v>132321.29999999999</v>
      </c>
      <c r="M21" s="66">
        <v>0.2</v>
      </c>
      <c r="N21" s="43">
        <v>0</v>
      </c>
      <c r="O21" s="44">
        <v>0</v>
      </c>
      <c r="P21" s="74">
        <v>0</v>
      </c>
    </row>
    <row r="22" spans="1:16" ht="15" customHeight="1" x14ac:dyDescent="0.2">
      <c r="A22" s="111"/>
      <c r="B22" s="114"/>
      <c r="C22" s="84" t="s">
        <v>48</v>
      </c>
      <c r="D22" s="44">
        <v>68</v>
      </c>
      <c r="E22" s="53">
        <v>0.180371</v>
      </c>
      <c r="F22" s="44">
        <v>135457.88235299999</v>
      </c>
      <c r="G22" s="66">
        <v>8.8234999999999994E-2</v>
      </c>
      <c r="H22" s="43">
        <v>18</v>
      </c>
      <c r="I22" s="44">
        <v>126235.5</v>
      </c>
      <c r="J22" s="74">
        <v>0.111111</v>
      </c>
      <c r="K22" s="44">
        <v>50</v>
      </c>
      <c r="L22" s="44">
        <v>138777.94</v>
      </c>
      <c r="M22" s="66">
        <v>0.08</v>
      </c>
      <c r="N22" s="43">
        <v>0</v>
      </c>
      <c r="O22" s="44">
        <v>0</v>
      </c>
      <c r="P22" s="74">
        <v>0</v>
      </c>
    </row>
    <row r="23" spans="1:16" ht="15" customHeight="1" x14ac:dyDescent="0.2">
      <c r="A23" s="111"/>
      <c r="B23" s="114"/>
      <c r="C23" s="84" t="s">
        <v>49</v>
      </c>
      <c r="D23" s="44">
        <v>76</v>
      </c>
      <c r="E23" s="53">
        <v>7.0175000000000001E-2</v>
      </c>
      <c r="F23" s="44">
        <v>154421.144737</v>
      </c>
      <c r="G23" s="66">
        <v>7.8947000000000003E-2</v>
      </c>
      <c r="H23" s="43">
        <v>22</v>
      </c>
      <c r="I23" s="44">
        <v>166039.727273</v>
      </c>
      <c r="J23" s="74">
        <v>0.13636400000000001</v>
      </c>
      <c r="K23" s="44">
        <v>54</v>
      </c>
      <c r="L23" s="44">
        <v>149687.64814800001</v>
      </c>
      <c r="M23" s="66">
        <v>5.5556000000000001E-2</v>
      </c>
      <c r="N23" s="43">
        <v>0</v>
      </c>
      <c r="O23" s="44">
        <v>0</v>
      </c>
      <c r="P23" s="74">
        <v>0</v>
      </c>
    </row>
    <row r="24" spans="1:16" ht="15" customHeight="1" x14ac:dyDescent="0.2">
      <c r="A24" s="111"/>
      <c r="B24" s="114"/>
      <c r="C24" s="84" t="s">
        <v>50</v>
      </c>
      <c r="D24" s="44">
        <v>53</v>
      </c>
      <c r="E24" s="53">
        <v>3.3736000000000002E-2</v>
      </c>
      <c r="F24" s="44">
        <v>163367.47169800001</v>
      </c>
      <c r="G24" s="66">
        <v>0.113208</v>
      </c>
      <c r="H24" s="43">
        <v>16</v>
      </c>
      <c r="I24" s="44">
        <v>181927.625</v>
      </c>
      <c r="J24" s="74">
        <v>0.125</v>
      </c>
      <c r="K24" s="44">
        <v>37</v>
      </c>
      <c r="L24" s="44">
        <v>155341.45945900001</v>
      </c>
      <c r="M24" s="66">
        <v>0.108108</v>
      </c>
      <c r="N24" s="43">
        <v>0</v>
      </c>
      <c r="O24" s="44">
        <v>0</v>
      </c>
      <c r="P24" s="74">
        <v>0</v>
      </c>
    </row>
    <row r="25" spans="1:16" ht="15" customHeight="1" x14ac:dyDescent="0.2">
      <c r="A25" s="111"/>
      <c r="B25" s="114"/>
      <c r="C25" s="84" t="s">
        <v>51</v>
      </c>
      <c r="D25" s="44">
        <v>53</v>
      </c>
      <c r="E25" s="53">
        <v>3.1947000000000003E-2</v>
      </c>
      <c r="F25" s="44">
        <v>194454.35849099999</v>
      </c>
      <c r="G25" s="66">
        <v>0.43396200000000001</v>
      </c>
      <c r="H25" s="43">
        <v>13</v>
      </c>
      <c r="I25" s="44">
        <v>173502.07692299999</v>
      </c>
      <c r="J25" s="74">
        <v>0.230769</v>
      </c>
      <c r="K25" s="44">
        <v>40</v>
      </c>
      <c r="L25" s="44">
        <v>201263.85</v>
      </c>
      <c r="M25" s="66">
        <v>0.5</v>
      </c>
      <c r="N25" s="43">
        <v>0</v>
      </c>
      <c r="O25" s="44">
        <v>0</v>
      </c>
      <c r="P25" s="74">
        <v>0</v>
      </c>
    </row>
    <row r="26" spans="1:16" s="3" customFormat="1" ht="15" customHeight="1" x14ac:dyDescent="0.2">
      <c r="A26" s="111"/>
      <c r="B26" s="114"/>
      <c r="C26" s="84" t="s">
        <v>52</v>
      </c>
      <c r="D26" s="35">
        <v>36</v>
      </c>
      <c r="E26" s="55">
        <v>2.5191999999999999E-2</v>
      </c>
      <c r="F26" s="35">
        <v>178463</v>
      </c>
      <c r="G26" s="68">
        <v>0.25</v>
      </c>
      <c r="H26" s="43">
        <v>11</v>
      </c>
      <c r="I26" s="44">
        <v>169331.18181800001</v>
      </c>
      <c r="J26" s="74">
        <v>0.272727</v>
      </c>
      <c r="K26" s="35">
        <v>25</v>
      </c>
      <c r="L26" s="35">
        <v>182481</v>
      </c>
      <c r="M26" s="68">
        <v>0.24</v>
      </c>
      <c r="N26" s="43">
        <v>0</v>
      </c>
      <c r="O26" s="44">
        <v>0</v>
      </c>
      <c r="P26" s="74">
        <v>0</v>
      </c>
    </row>
    <row r="27" spans="1:16" ht="15" customHeight="1" x14ac:dyDescent="0.2">
      <c r="A27" s="111"/>
      <c r="B27" s="114"/>
      <c r="C27" s="84" t="s">
        <v>53</v>
      </c>
      <c r="D27" s="44">
        <v>17</v>
      </c>
      <c r="E27" s="53">
        <v>1.2194999999999999E-2</v>
      </c>
      <c r="F27" s="44">
        <v>206205.529412</v>
      </c>
      <c r="G27" s="66">
        <v>0.47058800000000001</v>
      </c>
      <c r="H27" s="43">
        <v>3</v>
      </c>
      <c r="I27" s="44">
        <v>210448.33333299999</v>
      </c>
      <c r="J27" s="74">
        <v>0</v>
      </c>
      <c r="K27" s="44">
        <v>14</v>
      </c>
      <c r="L27" s="44">
        <v>205296.357143</v>
      </c>
      <c r="M27" s="66">
        <v>0.57142899999999996</v>
      </c>
      <c r="N27" s="43">
        <v>0</v>
      </c>
      <c r="O27" s="44">
        <v>0</v>
      </c>
      <c r="P27" s="74">
        <v>0</v>
      </c>
    </row>
    <row r="28" spans="1:16" ht="15" customHeight="1" x14ac:dyDescent="0.2">
      <c r="A28" s="111"/>
      <c r="B28" s="114"/>
      <c r="C28" s="84" t="s">
        <v>54</v>
      </c>
      <c r="D28" s="44">
        <v>13</v>
      </c>
      <c r="E28" s="53">
        <v>1.3185000000000001E-2</v>
      </c>
      <c r="F28" s="44">
        <v>279338.307692</v>
      </c>
      <c r="G28" s="66">
        <v>0.92307700000000004</v>
      </c>
      <c r="H28" s="43">
        <v>5</v>
      </c>
      <c r="I28" s="44">
        <v>289925.2</v>
      </c>
      <c r="J28" s="74">
        <v>0.6</v>
      </c>
      <c r="K28" s="44">
        <v>8</v>
      </c>
      <c r="L28" s="44">
        <v>272721.5</v>
      </c>
      <c r="M28" s="66">
        <v>1.125</v>
      </c>
      <c r="N28" s="43">
        <v>0</v>
      </c>
      <c r="O28" s="44">
        <v>0</v>
      </c>
      <c r="P28" s="74">
        <v>0</v>
      </c>
    </row>
    <row r="29" spans="1:16" ht="15" customHeight="1" x14ac:dyDescent="0.2">
      <c r="A29" s="111"/>
      <c r="B29" s="114"/>
      <c r="C29" s="84" t="s">
        <v>55</v>
      </c>
      <c r="D29" s="44">
        <v>3</v>
      </c>
      <c r="E29" s="53">
        <v>3.6359999999999999E-3</v>
      </c>
      <c r="F29" s="44">
        <v>235808.33333299999</v>
      </c>
      <c r="G29" s="66">
        <v>0.33333299999999999</v>
      </c>
      <c r="H29" s="43">
        <v>2</v>
      </c>
      <c r="I29" s="44">
        <v>253318</v>
      </c>
      <c r="J29" s="74">
        <v>0.5</v>
      </c>
      <c r="K29" s="44">
        <v>1</v>
      </c>
      <c r="L29" s="44">
        <v>200789</v>
      </c>
      <c r="M29" s="66">
        <v>0</v>
      </c>
      <c r="N29" s="43">
        <v>0</v>
      </c>
      <c r="O29" s="44">
        <v>0</v>
      </c>
      <c r="P29" s="74">
        <v>0</v>
      </c>
    </row>
    <row r="30" spans="1:16" s="3" customFormat="1" ht="15" customHeight="1" x14ac:dyDescent="0.2">
      <c r="A30" s="111"/>
      <c r="B30" s="114"/>
      <c r="C30" s="84" t="s">
        <v>56</v>
      </c>
      <c r="D30" s="35">
        <v>1</v>
      </c>
      <c r="E30" s="55">
        <v>7.8600000000000002E-4</v>
      </c>
      <c r="F30" s="35">
        <v>61706</v>
      </c>
      <c r="G30" s="68">
        <v>0</v>
      </c>
      <c r="H30" s="43">
        <v>1</v>
      </c>
      <c r="I30" s="44">
        <v>61706</v>
      </c>
      <c r="J30" s="74">
        <v>0</v>
      </c>
      <c r="K30" s="35">
        <v>0</v>
      </c>
      <c r="L30" s="35">
        <v>0</v>
      </c>
      <c r="M30" s="68">
        <v>0</v>
      </c>
      <c r="N30" s="43">
        <v>0</v>
      </c>
      <c r="O30" s="44">
        <v>0</v>
      </c>
      <c r="P30" s="74">
        <v>0</v>
      </c>
    </row>
    <row r="31" spans="1:16" s="3" customFormat="1" ht="15" customHeight="1" x14ac:dyDescent="0.2">
      <c r="A31" s="112"/>
      <c r="B31" s="115"/>
      <c r="C31" s="85" t="s">
        <v>9</v>
      </c>
      <c r="D31" s="46">
        <v>335</v>
      </c>
      <c r="E31" s="54">
        <v>3.1467000000000002E-2</v>
      </c>
      <c r="F31" s="46">
        <v>167618.668657</v>
      </c>
      <c r="G31" s="67">
        <v>0.21790999999999999</v>
      </c>
      <c r="H31" s="87">
        <v>96</v>
      </c>
      <c r="I31" s="46">
        <v>168646.75</v>
      </c>
      <c r="J31" s="75">
        <v>0.17708299999999999</v>
      </c>
      <c r="K31" s="46">
        <v>239</v>
      </c>
      <c r="L31" s="46">
        <v>167205.71548099999</v>
      </c>
      <c r="M31" s="67">
        <v>0.23430999999999999</v>
      </c>
      <c r="N31" s="87">
        <v>0</v>
      </c>
      <c r="O31" s="46">
        <v>0</v>
      </c>
      <c r="P31" s="75">
        <v>0</v>
      </c>
    </row>
    <row r="32" spans="1:16" ht="15" customHeight="1" x14ac:dyDescent="0.2">
      <c r="A32" s="110">
        <v>3</v>
      </c>
      <c r="B32" s="113" t="s">
        <v>58</v>
      </c>
      <c r="C32" s="84" t="s">
        <v>46</v>
      </c>
      <c r="D32" s="44">
        <v>-3</v>
      </c>
      <c r="E32" s="44">
        <v>0</v>
      </c>
      <c r="F32" s="44">
        <v>31311.992571999999</v>
      </c>
      <c r="G32" s="66">
        <v>0</v>
      </c>
      <c r="H32" s="43">
        <v>-1</v>
      </c>
      <c r="I32" s="44">
        <v>14983.498045</v>
      </c>
      <c r="J32" s="74">
        <v>0</v>
      </c>
      <c r="K32" s="44">
        <v>-2</v>
      </c>
      <c r="L32" s="44">
        <v>-5236.5129010000001</v>
      </c>
      <c r="M32" s="66">
        <v>0</v>
      </c>
      <c r="N32" s="43">
        <v>0</v>
      </c>
      <c r="O32" s="44">
        <v>0</v>
      </c>
      <c r="P32" s="74">
        <v>0</v>
      </c>
    </row>
    <row r="33" spans="1:16" ht="15" customHeight="1" x14ac:dyDescent="0.2">
      <c r="A33" s="111"/>
      <c r="B33" s="114"/>
      <c r="C33" s="84" t="s">
        <v>47</v>
      </c>
      <c r="D33" s="44">
        <v>-5</v>
      </c>
      <c r="E33" s="44">
        <v>0</v>
      </c>
      <c r="F33" s="44">
        <v>54162.844633000001</v>
      </c>
      <c r="G33" s="66">
        <v>9.0226000000000001E-2</v>
      </c>
      <c r="H33" s="43">
        <v>-3</v>
      </c>
      <c r="I33" s="44">
        <v>54429.506841000002</v>
      </c>
      <c r="J33" s="74">
        <v>-0.14285700000000001</v>
      </c>
      <c r="K33" s="44">
        <v>-2</v>
      </c>
      <c r="L33" s="44">
        <v>54154.213702000001</v>
      </c>
      <c r="M33" s="66">
        <v>0.2</v>
      </c>
      <c r="N33" s="43">
        <v>0</v>
      </c>
      <c r="O33" s="44">
        <v>0</v>
      </c>
      <c r="P33" s="74">
        <v>0</v>
      </c>
    </row>
    <row r="34" spans="1:16" ht="15" customHeight="1" x14ac:dyDescent="0.2">
      <c r="A34" s="111"/>
      <c r="B34" s="114"/>
      <c r="C34" s="84" t="s">
        <v>48</v>
      </c>
      <c r="D34" s="44">
        <v>-39</v>
      </c>
      <c r="E34" s="44">
        <v>0</v>
      </c>
      <c r="F34" s="44">
        <v>29054.299088</v>
      </c>
      <c r="G34" s="66">
        <v>4.1229999999999999E-3</v>
      </c>
      <c r="H34" s="43">
        <v>-12</v>
      </c>
      <c r="I34" s="44">
        <v>6525.3939010000004</v>
      </c>
      <c r="J34" s="74">
        <v>-8.8888999999999996E-2</v>
      </c>
      <c r="K34" s="44">
        <v>-27</v>
      </c>
      <c r="L34" s="44">
        <v>37558.716281000001</v>
      </c>
      <c r="M34" s="66">
        <v>4.1038999999999999E-2</v>
      </c>
      <c r="N34" s="43">
        <v>0</v>
      </c>
      <c r="O34" s="44">
        <v>0</v>
      </c>
      <c r="P34" s="74">
        <v>0</v>
      </c>
    </row>
    <row r="35" spans="1:16" ht="15" customHeight="1" x14ac:dyDescent="0.2">
      <c r="A35" s="111"/>
      <c r="B35" s="114"/>
      <c r="C35" s="84" t="s">
        <v>49</v>
      </c>
      <c r="D35" s="44">
        <v>-142</v>
      </c>
      <c r="E35" s="44">
        <v>0</v>
      </c>
      <c r="F35" s="44">
        <v>30228.747576999998</v>
      </c>
      <c r="G35" s="66">
        <v>-0.14582300000000001</v>
      </c>
      <c r="H35" s="43">
        <v>-51</v>
      </c>
      <c r="I35" s="44">
        <v>31556.607220000002</v>
      </c>
      <c r="J35" s="74">
        <v>-0.151308</v>
      </c>
      <c r="K35" s="44">
        <v>-91</v>
      </c>
      <c r="L35" s="44">
        <v>30676.097686000001</v>
      </c>
      <c r="M35" s="66">
        <v>-0.137548</v>
      </c>
      <c r="N35" s="43">
        <v>0</v>
      </c>
      <c r="O35" s="44">
        <v>0</v>
      </c>
      <c r="P35" s="74">
        <v>0</v>
      </c>
    </row>
    <row r="36" spans="1:16" ht="15" customHeight="1" x14ac:dyDescent="0.2">
      <c r="A36" s="111"/>
      <c r="B36" s="114"/>
      <c r="C36" s="84" t="s">
        <v>50</v>
      </c>
      <c r="D36" s="44">
        <v>-184</v>
      </c>
      <c r="E36" s="44">
        <v>0</v>
      </c>
      <c r="F36" s="44">
        <v>25056.910302</v>
      </c>
      <c r="G36" s="66">
        <v>-0.249662</v>
      </c>
      <c r="H36" s="43">
        <v>-52</v>
      </c>
      <c r="I36" s="44">
        <v>26629.178184</v>
      </c>
      <c r="J36" s="74">
        <v>-0.34558800000000001</v>
      </c>
      <c r="K36" s="44">
        <v>-132</v>
      </c>
      <c r="L36" s="44">
        <v>23866.260245000001</v>
      </c>
      <c r="M36" s="66">
        <v>-0.211419</v>
      </c>
      <c r="N36" s="43">
        <v>0</v>
      </c>
      <c r="O36" s="44">
        <v>0</v>
      </c>
      <c r="P36" s="74">
        <v>0</v>
      </c>
    </row>
    <row r="37" spans="1:16" ht="15" customHeight="1" x14ac:dyDescent="0.2">
      <c r="A37" s="111"/>
      <c r="B37" s="114"/>
      <c r="C37" s="84" t="s">
        <v>51</v>
      </c>
      <c r="D37" s="44">
        <v>-185</v>
      </c>
      <c r="E37" s="44">
        <v>0</v>
      </c>
      <c r="F37" s="44">
        <v>45114.084259000003</v>
      </c>
      <c r="G37" s="66">
        <v>-5.3433000000000001E-2</v>
      </c>
      <c r="H37" s="43">
        <v>-51</v>
      </c>
      <c r="I37" s="44">
        <v>6115.7965649999996</v>
      </c>
      <c r="J37" s="74">
        <v>-0.222356</v>
      </c>
      <c r="K37" s="44">
        <v>-134</v>
      </c>
      <c r="L37" s="44">
        <v>58561.187217999999</v>
      </c>
      <c r="M37" s="66">
        <v>0</v>
      </c>
      <c r="N37" s="43">
        <v>0</v>
      </c>
      <c r="O37" s="44">
        <v>0</v>
      </c>
      <c r="P37" s="74">
        <v>0</v>
      </c>
    </row>
    <row r="38" spans="1:16" s="3" customFormat="1" ht="15" customHeight="1" x14ac:dyDescent="0.2">
      <c r="A38" s="111"/>
      <c r="B38" s="114"/>
      <c r="C38" s="84" t="s">
        <v>52</v>
      </c>
      <c r="D38" s="35">
        <v>-137</v>
      </c>
      <c r="E38" s="35">
        <v>0</v>
      </c>
      <c r="F38" s="35">
        <v>15301.16424</v>
      </c>
      <c r="G38" s="68">
        <v>-0.27601199999999998</v>
      </c>
      <c r="H38" s="43">
        <v>-53</v>
      </c>
      <c r="I38" s="44">
        <v>433.13655</v>
      </c>
      <c r="J38" s="74">
        <v>-0.149148</v>
      </c>
      <c r="K38" s="35">
        <v>-84</v>
      </c>
      <c r="L38" s="35">
        <v>22687.21386</v>
      </c>
      <c r="M38" s="68">
        <v>-0.34715600000000002</v>
      </c>
      <c r="N38" s="43">
        <v>0</v>
      </c>
      <c r="O38" s="44">
        <v>0</v>
      </c>
      <c r="P38" s="74">
        <v>0</v>
      </c>
    </row>
    <row r="39" spans="1:16" ht="15" customHeight="1" x14ac:dyDescent="0.2">
      <c r="A39" s="111"/>
      <c r="B39" s="114"/>
      <c r="C39" s="84" t="s">
        <v>53</v>
      </c>
      <c r="D39" s="44">
        <v>-148</v>
      </c>
      <c r="E39" s="44">
        <v>0</v>
      </c>
      <c r="F39" s="44">
        <v>32004.866714</v>
      </c>
      <c r="G39" s="66">
        <v>-0.17183599999999999</v>
      </c>
      <c r="H39" s="43">
        <v>-48</v>
      </c>
      <c r="I39" s="44">
        <v>23382.452658999999</v>
      </c>
      <c r="J39" s="74">
        <v>-0.50980400000000003</v>
      </c>
      <c r="K39" s="44">
        <v>-100</v>
      </c>
      <c r="L39" s="44">
        <v>36851.186696999997</v>
      </c>
      <c r="M39" s="66">
        <v>-0.130326</v>
      </c>
      <c r="N39" s="43">
        <v>0</v>
      </c>
      <c r="O39" s="44">
        <v>0</v>
      </c>
      <c r="P39" s="74">
        <v>0</v>
      </c>
    </row>
    <row r="40" spans="1:16" ht="15" customHeight="1" x14ac:dyDescent="0.2">
      <c r="A40" s="111"/>
      <c r="B40" s="114"/>
      <c r="C40" s="84" t="s">
        <v>54</v>
      </c>
      <c r="D40" s="44">
        <v>-102</v>
      </c>
      <c r="E40" s="44">
        <v>0</v>
      </c>
      <c r="F40" s="44">
        <v>102631.423979</v>
      </c>
      <c r="G40" s="66">
        <v>0.38394600000000001</v>
      </c>
      <c r="H40" s="43">
        <v>-34</v>
      </c>
      <c r="I40" s="44">
        <v>118430.100704</v>
      </c>
      <c r="J40" s="74">
        <v>0.34359000000000001</v>
      </c>
      <c r="K40" s="44">
        <v>-68</v>
      </c>
      <c r="L40" s="44">
        <v>93340.147966999997</v>
      </c>
      <c r="M40" s="66">
        <v>0.44078899999999999</v>
      </c>
      <c r="N40" s="43">
        <v>0</v>
      </c>
      <c r="O40" s="44">
        <v>0</v>
      </c>
      <c r="P40" s="74">
        <v>0</v>
      </c>
    </row>
    <row r="41" spans="1:16" ht="15" customHeight="1" x14ac:dyDescent="0.2">
      <c r="A41" s="111"/>
      <c r="B41" s="114"/>
      <c r="C41" s="84" t="s">
        <v>55</v>
      </c>
      <c r="D41" s="44">
        <v>-85</v>
      </c>
      <c r="E41" s="44">
        <v>0</v>
      </c>
      <c r="F41" s="44">
        <v>45764.093071000003</v>
      </c>
      <c r="G41" s="66">
        <v>-0.155303</v>
      </c>
      <c r="H41" s="43">
        <v>-25</v>
      </c>
      <c r="I41" s="44">
        <v>74433.948267</v>
      </c>
      <c r="J41" s="74">
        <v>0.38888899999999998</v>
      </c>
      <c r="K41" s="44">
        <v>-60</v>
      </c>
      <c r="L41" s="44">
        <v>5805.0041590000001</v>
      </c>
      <c r="M41" s="66">
        <v>-0.65573800000000004</v>
      </c>
      <c r="N41" s="43">
        <v>0</v>
      </c>
      <c r="O41" s="44">
        <v>0</v>
      </c>
      <c r="P41" s="74">
        <v>0</v>
      </c>
    </row>
    <row r="42" spans="1:16" s="3" customFormat="1" ht="15" customHeight="1" x14ac:dyDescent="0.2">
      <c r="A42" s="111"/>
      <c r="B42" s="114"/>
      <c r="C42" s="84" t="s">
        <v>56</v>
      </c>
      <c r="D42" s="35">
        <v>-126</v>
      </c>
      <c r="E42" s="35">
        <v>0</v>
      </c>
      <c r="F42" s="35">
        <v>-150691.86990600001</v>
      </c>
      <c r="G42" s="68">
        <v>-0.29921300000000001</v>
      </c>
      <c r="H42" s="43">
        <v>-50</v>
      </c>
      <c r="I42" s="44">
        <v>-136628.240376</v>
      </c>
      <c r="J42" s="74">
        <v>-3.9216000000000001E-2</v>
      </c>
      <c r="K42" s="35">
        <v>-76</v>
      </c>
      <c r="L42" s="35">
        <v>-221835.30551199999</v>
      </c>
      <c r="M42" s="68">
        <v>-0.47368399999999999</v>
      </c>
      <c r="N42" s="43">
        <v>0</v>
      </c>
      <c r="O42" s="44">
        <v>0</v>
      </c>
      <c r="P42" s="74">
        <v>0</v>
      </c>
    </row>
    <row r="43" spans="1:16" s="3" customFormat="1" ht="15" customHeight="1" x14ac:dyDescent="0.2">
      <c r="A43" s="112"/>
      <c r="B43" s="115"/>
      <c r="C43" s="85" t="s">
        <v>9</v>
      </c>
      <c r="D43" s="46">
        <v>-1156</v>
      </c>
      <c r="E43" s="46">
        <v>0</v>
      </c>
      <c r="F43" s="46">
        <v>13796.470966999999</v>
      </c>
      <c r="G43" s="67">
        <v>-0.18517500000000001</v>
      </c>
      <c r="H43" s="87">
        <v>-380</v>
      </c>
      <c r="I43" s="46">
        <v>6265.3848330000001</v>
      </c>
      <c r="J43" s="75">
        <v>-0.152749</v>
      </c>
      <c r="K43" s="46">
        <v>-776</v>
      </c>
      <c r="L43" s="46">
        <v>17397.472194999998</v>
      </c>
      <c r="M43" s="67">
        <v>-0.203129</v>
      </c>
      <c r="N43" s="87">
        <v>0</v>
      </c>
      <c r="O43" s="46">
        <v>0</v>
      </c>
      <c r="P43" s="75">
        <v>0</v>
      </c>
    </row>
    <row r="44" spans="1:16" ht="15" customHeight="1" x14ac:dyDescent="0.2">
      <c r="A44" s="110">
        <v>4</v>
      </c>
      <c r="B44" s="113" t="s">
        <v>59</v>
      </c>
      <c r="C44" s="84" t="s">
        <v>46</v>
      </c>
      <c r="D44" s="44">
        <v>0</v>
      </c>
      <c r="E44" s="53">
        <v>0</v>
      </c>
      <c r="F44" s="44">
        <v>0</v>
      </c>
      <c r="G44" s="66">
        <v>0</v>
      </c>
      <c r="H44" s="43">
        <v>0</v>
      </c>
      <c r="I44" s="44">
        <v>0</v>
      </c>
      <c r="J44" s="74">
        <v>0</v>
      </c>
      <c r="K44" s="44">
        <v>0</v>
      </c>
      <c r="L44" s="44">
        <v>0</v>
      </c>
      <c r="M44" s="66">
        <v>0</v>
      </c>
      <c r="N44" s="43">
        <v>0</v>
      </c>
      <c r="O44" s="44">
        <v>0</v>
      </c>
      <c r="P44" s="74">
        <v>0</v>
      </c>
    </row>
    <row r="45" spans="1:16" ht="15" customHeight="1" x14ac:dyDescent="0.2">
      <c r="A45" s="111"/>
      <c r="B45" s="114"/>
      <c r="C45" s="84" t="s">
        <v>47</v>
      </c>
      <c r="D45" s="44">
        <v>0</v>
      </c>
      <c r="E45" s="53">
        <v>0</v>
      </c>
      <c r="F45" s="44">
        <v>0</v>
      </c>
      <c r="G45" s="66">
        <v>0</v>
      </c>
      <c r="H45" s="43">
        <v>0</v>
      </c>
      <c r="I45" s="44">
        <v>0</v>
      </c>
      <c r="J45" s="74">
        <v>0</v>
      </c>
      <c r="K45" s="44">
        <v>0</v>
      </c>
      <c r="L45" s="44">
        <v>0</v>
      </c>
      <c r="M45" s="66">
        <v>0</v>
      </c>
      <c r="N45" s="43">
        <v>0</v>
      </c>
      <c r="O45" s="44">
        <v>0</v>
      </c>
      <c r="P45" s="74">
        <v>0</v>
      </c>
    </row>
    <row r="46" spans="1:16" ht="15" customHeight="1" x14ac:dyDescent="0.2">
      <c r="A46" s="111"/>
      <c r="B46" s="114"/>
      <c r="C46" s="84" t="s">
        <v>48</v>
      </c>
      <c r="D46" s="44">
        <v>34</v>
      </c>
      <c r="E46" s="53">
        <v>9.0186000000000002E-2</v>
      </c>
      <c r="F46" s="44">
        <v>166015.61764700001</v>
      </c>
      <c r="G46" s="66">
        <v>0.17647099999999999</v>
      </c>
      <c r="H46" s="43">
        <v>8</v>
      </c>
      <c r="I46" s="44">
        <v>151517.375</v>
      </c>
      <c r="J46" s="74">
        <v>0.125</v>
      </c>
      <c r="K46" s="44">
        <v>26</v>
      </c>
      <c r="L46" s="44">
        <v>170476.61538500001</v>
      </c>
      <c r="M46" s="66">
        <v>0.19230800000000001</v>
      </c>
      <c r="N46" s="43">
        <v>0</v>
      </c>
      <c r="O46" s="44">
        <v>0</v>
      </c>
      <c r="P46" s="74">
        <v>0</v>
      </c>
    </row>
    <row r="47" spans="1:16" ht="15" customHeight="1" x14ac:dyDescent="0.2">
      <c r="A47" s="111"/>
      <c r="B47" s="114"/>
      <c r="C47" s="84" t="s">
        <v>49</v>
      </c>
      <c r="D47" s="44">
        <v>99</v>
      </c>
      <c r="E47" s="53">
        <v>9.1412999999999994E-2</v>
      </c>
      <c r="F47" s="44">
        <v>173822.73737399999</v>
      </c>
      <c r="G47" s="66">
        <v>0.242424</v>
      </c>
      <c r="H47" s="43">
        <v>28</v>
      </c>
      <c r="I47" s="44">
        <v>181507.464286</v>
      </c>
      <c r="J47" s="74">
        <v>0.25</v>
      </c>
      <c r="K47" s="44">
        <v>71</v>
      </c>
      <c r="L47" s="44">
        <v>170792.14084499999</v>
      </c>
      <c r="M47" s="66">
        <v>0.23943700000000001</v>
      </c>
      <c r="N47" s="43">
        <v>0</v>
      </c>
      <c r="O47" s="44">
        <v>0</v>
      </c>
      <c r="P47" s="74">
        <v>0</v>
      </c>
    </row>
    <row r="48" spans="1:16" ht="15" customHeight="1" x14ac:dyDescent="0.2">
      <c r="A48" s="111"/>
      <c r="B48" s="114"/>
      <c r="C48" s="84" t="s">
        <v>50</v>
      </c>
      <c r="D48" s="44">
        <v>114</v>
      </c>
      <c r="E48" s="53">
        <v>7.2565000000000004E-2</v>
      </c>
      <c r="F48" s="44">
        <v>193316.473684</v>
      </c>
      <c r="G48" s="66">
        <v>0.377193</v>
      </c>
      <c r="H48" s="43">
        <v>21</v>
      </c>
      <c r="I48" s="44">
        <v>212327.66666700001</v>
      </c>
      <c r="J48" s="74">
        <v>0.38095200000000001</v>
      </c>
      <c r="K48" s="44">
        <v>93</v>
      </c>
      <c r="L48" s="44">
        <v>189023.62365600001</v>
      </c>
      <c r="M48" s="66">
        <v>0.37634400000000001</v>
      </c>
      <c r="N48" s="43">
        <v>0</v>
      </c>
      <c r="O48" s="44">
        <v>0</v>
      </c>
      <c r="P48" s="74">
        <v>0</v>
      </c>
    </row>
    <row r="49" spans="1:16" ht="15" customHeight="1" x14ac:dyDescent="0.2">
      <c r="A49" s="111"/>
      <c r="B49" s="114"/>
      <c r="C49" s="84" t="s">
        <v>51</v>
      </c>
      <c r="D49" s="44">
        <v>123</v>
      </c>
      <c r="E49" s="53">
        <v>7.4140999999999999E-2</v>
      </c>
      <c r="F49" s="44">
        <v>213800.86991899999</v>
      </c>
      <c r="G49" s="66">
        <v>0.65040699999999996</v>
      </c>
      <c r="H49" s="43">
        <v>24</v>
      </c>
      <c r="I49" s="44">
        <v>225921</v>
      </c>
      <c r="J49" s="74">
        <v>0.83333299999999999</v>
      </c>
      <c r="K49" s="44">
        <v>99</v>
      </c>
      <c r="L49" s="44">
        <v>210862.65656599999</v>
      </c>
      <c r="M49" s="66">
        <v>0.60606099999999996</v>
      </c>
      <c r="N49" s="43">
        <v>0</v>
      </c>
      <c r="O49" s="44">
        <v>0</v>
      </c>
      <c r="P49" s="74">
        <v>0</v>
      </c>
    </row>
    <row r="50" spans="1:16" s="3" customFormat="1" ht="15" customHeight="1" x14ac:dyDescent="0.2">
      <c r="A50" s="111"/>
      <c r="B50" s="114"/>
      <c r="C50" s="84" t="s">
        <v>52</v>
      </c>
      <c r="D50" s="35">
        <v>84</v>
      </c>
      <c r="E50" s="55">
        <v>5.8782000000000001E-2</v>
      </c>
      <c r="F50" s="35">
        <v>219245.69047599999</v>
      </c>
      <c r="G50" s="68">
        <v>0.59523800000000004</v>
      </c>
      <c r="H50" s="43">
        <v>33</v>
      </c>
      <c r="I50" s="44">
        <v>222807.45454499999</v>
      </c>
      <c r="J50" s="74">
        <v>0.63636400000000004</v>
      </c>
      <c r="K50" s="35">
        <v>51</v>
      </c>
      <c r="L50" s="35">
        <v>216941.019608</v>
      </c>
      <c r="M50" s="68">
        <v>0.56862699999999999</v>
      </c>
      <c r="N50" s="43">
        <v>0</v>
      </c>
      <c r="O50" s="44">
        <v>0</v>
      </c>
      <c r="P50" s="74">
        <v>0</v>
      </c>
    </row>
    <row r="51" spans="1:16" ht="15" customHeight="1" x14ac:dyDescent="0.2">
      <c r="A51" s="111"/>
      <c r="B51" s="114"/>
      <c r="C51" s="84" t="s">
        <v>53</v>
      </c>
      <c r="D51" s="44">
        <v>75</v>
      </c>
      <c r="E51" s="53">
        <v>5.3802000000000003E-2</v>
      </c>
      <c r="F51" s="44">
        <v>201919.026667</v>
      </c>
      <c r="G51" s="66">
        <v>0.37333300000000003</v>
      </c>
      <c r="H51" s="43">
        <v>20</v>
      </c>
      <c r="I51" s="44">
        <v>207497.2</v>
      </c>
      <c r="J51" s="74">
        <v>0.3</v>
      </c>
      <c r="K51" s="44">
        <v>55</v>
      </c>
      <c r="L51" s="44">
        <v>199890.6</v>
      </c>
      <c r="M51" s="66">
        <v>0.4</v>
      </c>
      <c r="N51" s="43">
        <v>0</v>
      </c>
      <c r="O51" s="44">
        <v>0</v>
      </c>
      <c r="P51" s="74">
        <v>0</v>
      </c>
    </row>
    <row r="52" spans="1:16" ht="15" customHeight="1" x14ac:dyDescent="0.2">
      <c r="A52" s="111"/>
      <c r="B52" s="114"/>
      <c r="C52" s="84" t="s">
        <v>54</v>
      </c>
      <c r="D52" s="44">
        <v>27</v>
      </c>
      <c r="E52" s="53">
        <v>2.7383000000000001E-2</v>
      </c>
      <c r="F52" s="44">
        <v>226021.44444399999</v>
      </c>
      <c r="G52" s="66">
        <v>0.33333299999999999</v>
      </c>
      <c r="H52" s="43">
        <v>5</v>
      </c>
      <c r="I52" s="44">
        <v>220886.8</v>
      </c>
      <c r="J52" s="74">
        <v>0.2</v>
      </c>
      <c r="K52" s="44">
        <v>22</v>
      </c>
      <c r="L52" s="44">
        <v>227188.40909100001</v>
      </c>
      <c r="M52" s="66">
        <v>0.36363600000000001</v>
      </c>
      <c r="N52" s="43">
        <v>0</v>
      </c>
      <c r="O52" s="44">
        <v>0</v>
      </c>
      <c r="P52" s="74">
        <v>0</v>
      </c>
    </row>
    <row r="53" spans="1:16" ht="15" customHeight="1" x14ac:dyDescent="0.2">
      <c r="A53" s="111"/>
      <c r="B53" s="114"/>
      <c r="C53" s="84" t="s">
        <v>55</v>
      </c>
      <c r="D53" s="44">
        <v>7</v>
      </c>
      <c r="E53" s="53">
        <v>8.4849999999999995E-3</v>
      </c>
      <c r="F53" s="44">
        <v>245720.571429</v>
      </c>
      <c r="G53" s="66">
        <v>0.57142899999999996</v>
      </c>
      <c r="H53" s="43">
        <v>2</v>
      </c>
      <c r="I53" s="44">
        <v>217946.5</v>
      </c>
      <c r="J53" s="74">
        <v>0</v>
      </c>
      <c r="K53" s="44">
        <v>5</v>
      </c>
      <c r="L53" s="44">
        <v>256830.2</v>
      </c>
      <c r="M53" s="66">
        <v>0.8</v>
      </c>
      <c r="N53" s="43">
        <v>0</v>
      </c>
      <c r="O53" s="44">
        <v>0</v>
      </c>
      <c r="P53" s="74">
        <v>0</v>
      </c>
    </row>
    <row r="54" spans="1:16" s="3" customFormat="1" ht="15" customHeight="1" x14ac:dyDescent="0.2">
      <c r="A54" s="111"/>
      <c r="B54" s="114"/>
      <c r="C54" s="84" t="s">
        <v>56</v>
      </c>
      <c r="D54" s="35">
        <v>3</v>
      </c>
      <c r="E54" s="55">
        <v>2.3579999999999999E-3</v>
      </c>
      <c r="F54" s="35">
        <v>314010</v>
      </c>
      <c r="G54" s="68">
        <v>0.66666700000000001</v>
      </c>
      <c r="H54" s="43">
        <v>1</v>
      </c>
      <c r="I54" s="44">
        <v>443301</v>
      </c>
      <c r="J54" s="74">
        <v>1</v>
      </c>
      <c r="K54" s="35">
        <v>2</v>
      </c>
      <c r="L54" s="35">
        <v>249364.5</v>
      </c>
      <c r="M54" s="68">
        <v>0.5</v>
      </c>
      <c r="N54" s="43">
        <v>0</v>
      </c>
      <c r="O54" s="44">
        <v>0</v>
      </c>
      <c r="P54" s="74">
        <v>0</v>
      </c>
    </row>
    <row r="55" spans="1:16" s="3" customFormat="1" ht="15" customHeight="1" x14ac:dyDescent="0.2">
      <c r="A55" s="112"/>
      <c r="B55" s="115"/>
      <c r="C55" s="85" t="s">
        <v>9</v>
      </c>
      <c r="D55" s="46">
        <v>566</v>
      </c>
      <c r="E55" s="54">
        <v>5.3165999999999998E-2</v>
      </c>
      <c r="F55" s="46">
        <v>200554.39045899999</v>
      </c>
      <c r="G55" s="67">
        <v>0.43462899999999999</v>
      </c>
      <c r="H55" s="87">
        <v>142</v>
      </c>
      <c r="I55" s="46">
        <v>208884.161972</v>
      </c>
      <c r="J55" s="75">
        <v>0.45774599999999999</v>
      </c>
      <c r="K55" s="46">
        <v>424</v>
      </c>
      <c r="L55" s="46">
        <v>197764.70282999999</v>
      </c>
      <c r="M55" s="67">
        <v>0.42688700000000002</v>
      </c>
      <c r="N55" s="87">
        <v>0</v>
      </c>
      <c r="O55" s="46">
        <v>0</v>
      </c>
      <c r="P55" s="75">
        <v>0</v>
      </c>
    </row>
    <row r="56" spans="1:16" ht="15" customHeight="1" x14ac:dyDescent="0.2">
      <c r="A56" s="110">
        <v>5</v>
      </c>
      <c r="B56" s="113" t="s">
        <v>60</v>
      </c>
      <c r="C56" s="84" t="s">
        <v>46</v>
      </c>
      <c r="D56" s="44">
        <v>8</v>
      </c>
      <c r="E56" s="53">
        <v>1</v>
      </c>
      <c r="F56" s="44">
        <v>45836</v>
      </c>
      <c r="G56" s="66">
        <v>0.125</v>
      </c>
      <c r="H56" s="43">
        <v>5</v>
      </c>
      <c r="I56" s="44">
        <v>30350</v>
      </c>
      <c r="J56" s="74">
        <v>0</v>
      </c>
      <c r="K56" s="44">
        <v>3</v>
      </c>
      <c r="L56" s="44">
        <v>71646</v>
      </c>
      <c r="M56" s="66">
        <v>0.33333299999999999</v>
      </c>
      <c r="N56" s="43">
        <v>0</v>
      </c>
      <c r="O56" s="44">
        <v>0</v>
      </c>
      <c r="P56" s="74">
        <v>0</v>
      </c>
    </row>
    <row r="57" spans="1:16" ht="15" customHeight="1" x14ac:dyDescent="0.2">
      <c r="A57" s="111"/>
      <c r="B57" s="114"/>
      <c r="C57" s="84" t="s">
        <v>47</v>
      </c>
      <c r="D57" s="44">
        <v>42</v>
      </c>
      <c r="E57" s="53">
        <v>1</v>
      </c>
      <c r="F57" s="44">
        <v>114406.190476</v>
      </c>
      <c r="G57" s="66">
        <v>4.7619000000000002E-2</v>
      </c>
      <c r="H57" s="43">
        <v>11</v>
      </c>
      <c r="I57" s="44">
        <v>108687.454545</v>
      </c>
      <c r="J57" s="74">
        <v>0</v>
      </c>
      <c r="K57" s="44">
        <v>31</v>
      </c>
      <c r="L57" s="44">
        <v>116435.41935500001</v>
      </c>
      <c r="M57" s="66">
        <v>6.4516000000000004E-2</v>
      </c>
      <c r="N57" s="43">
        <v>0</v>
      </c>
      <c r="O57" s="44">
        <v>0</v>
      </c>
      <c r="P57" s="74">
        <v>0</v>
      </c>
    </row>
    <row r="58" spans="1:16" ht="15" customHeight="1" x14ac:dyDescent="0.2">
      <c r="A58" s="111"/>
      <c r="B58" s="114"/>
      <c r="C58" s="84" t="s">
        <v>48</v>
      </c>
      <c r="D58" s="44">
        <v>377</v>
      </c>
      <c r="E58" s="53">
        <v>1</v>
      </c>
      <c r="F58" s="44">
        <v>144969.77984100001</v>
      </c>
      <c r="G58" s="66">
        <v>9.0186000000000002E-2</v>
      </c>
      <c r="H58" s="43">
        <v>121</v>
      </c>
      <c r="I58" s="44">
        <v>147640.67768600001</v>
      </c>
      <c r="J58" s="74">
        <v>9.9173999999999998E-2</v>
      </c>
      <c r="K58" s="44">
        <v>256</v>
      </c>
      <c r="L58" s="44">
        <v>143707.363281</v>
      </c>
      <c r="M58" s="66">
        <v>8.5938000000000001E-2</v>
      </c>
      <c r="N58" s="43">
        <v>0</v>
      </c>
      <c r="O58" s="44">
        <v>0</v>
      </c>
      <c r="P58" s="74">
        <v>0</v>
      </c>
    </row>
    <row r="59" spans="1:16" ht="15" customHeight="1" x14ac:dyDescent="0.2">
      <c r="A59" s="111"/>
      <c r="B59" s="114"/>
      <c r="C59" s="84" t="s">
        <v>49</v>
      </c>
      <c r="D59" s="44">
        <v>1083</v>
      </c>
      <c r="E59" s="53">
        <v>1</v>
      </c>
      <c r="F59" s="44">
        <v>165978.71929800001</v>
      </c>
      <c r="G59" s="66">
        <v>0.194829</v>
      </c>
      <c r="H59" s="43">
        <v>325</v>
      </c>
      <c r="I59" s="44">
        <v>173108.17230800001</v>
      </c>
      <c r="J59" s="74">
        <v>0.24923100000000001</v>
      </c>
      <c r="K59" s="44">
        <v>758</v>
      </c>
      <c r="L59" s="44">
        <v>162921.89577800001</v>
      </c>
      <c r="M59" s="66">
        <v>0.17150399999999999</v>
      </c>
      <c r="N59" s="43">
        <v>0</v>
      </c>
      <c r="O59" s="44">
        <v>0</v>
      </c>
      <c r="P59" s="74">
        <v>0</v>
      </c>
    </row>
    <row r="60" spans="1:16" ht="15" customHeight="1" x14ac:dyDescent="0.2">
      <c r="A60" s="111"/>
      <c r="B60" s="114"/>
      <c r="C60" s="84" t="s">
        <v>50</v>
      </c>
      <c r="D60" s="44">
        <v>1571</v>
      </c>
      <c r="E60" s="53">
        <v>1</v>
      </c>
      <c r="F60" s="44">
        <v>189548.66581800001</v>
      </c>
      <c r="G60" s="66">
        <v>0.37301099999999998</v>
      </c>
      <c r="H60" s="43">
        <v>471</v>
      </c>
      <c r="I60" s="44">
        <v>196975.738854</v>
      </c>
      <c r="J60" s="74">
        <v>0.43736700000000001</v>
      </c>
      <c r="K60" s="44">
        <v>1100</v>
      </c>
      <c r="L60" s="44">
        <v>186368.52818200001</v>
      </c>
      <c r="M60" s="66">
        <v>0.34545500000000001</v>
      </c>
      <c r="N60" s="43">
        <v>0</v>
      </c>
      <c r="O60" s="44">
        <v>0</v>
      </c>
      <c r="P60" s="74">
        <v>0</v>
      </c>
    </row>
    <row r="61" spans="1:16" ht="15" customHeight="1" x14ac:dyDescent="0.2">
      <c r="A61" s="111"/>
      <c r="B61" s="114"/>
      <c r="C61" s="84" t="s">
        <v>51</v>
      </c>
      <c r="D61" s="44">
        <v>1659</v>
      </c>
      <c r="E61" s="53">
        <v>1</v>
      </c>
      <c r="F61" s="44">
        <v>209080.97468399999</v>
      </c>
      <c r="G61" s="66">
        <v>0.573237</v>
      </c>
      <c r="H61" s="43">
        <v>506</v>
      </c>
      <c r="I61" s="44">
        <v>207856.559289</v>
      </c>
      <c r="J61" s="74">
        <v>0.51383400000000001</v>
      </c>
      <c r="K61" s="44">
        <v>1153</v>
      </c>
      <c r="L61" s="44">
        <v>209618.31569799999</v>
      </c>
      <c r="M61" s="66">
        <v>0.59930600000000001</v>
      </c>
      <c r="N61" s="43">
        <v>0</v>
      </c>
      <c r="O61" s="44">
        <v>0</v>
      </c>
      <c r="P61" s="74">
        <v>0</v>
      </c>
    </row>
    <row r="62" spans="1:16" s="3" customFormat="1" ht="15" customHeight="1" x14ac:dyDescent="0.2">
      <c r="A62" s="111"/>
      <c r="B62" s="114"/>
      <c r="C62" s="84" t="s">
        <v>52</v>
      </c>
      <c r="D62" s="35">
        <v>1429</v>
      </c>
      <c r="E62" s="55">
        <v>1</v>
      </c>
      <c r="F62" s="35">
        <v>220825.193142</v>
      </c>
      <c r="G62" s="68">
        <v>0.72288300000000005</v>
      </c>
      <c r="H62" s="43">
        <v>488</v>
      </c>
      <c r="I62" s="44">
        <v>209890.954918</v>
      </c>
      <c r="J62" s="74">
        <v>0.55942599999999998</v>
      </c>
      <c r="K62" s="35">
        <v>941</v>
      </c>
      <c r="L62" s="35">
        <v>226495.65887399999</v>
      </c>
      <c r="M62" s="68">
        <v>0.80765100000000001</v>
      </c>
      <c r="N62" s="43">
        <v>0</v>
      </c>
      <c r="O62" s="44">
        <v>0</v>
      </c>
      <c r="P62" s="74">
        <v>0</v>
      </c>
    </row>
    <row r="63" spans="1:16" ht="15" customHeight="1" x14ac:dyDescent="0.2">
      <c r="A63" s="111"/>
      <c r="B63" s="114"/>
      <c r="C63" s="84" t="s">
        <v>53</v>
      </c>
      <c r="D63" s="44">
        <v>1394</v>
      </c>
      <c r="E63" s="53">
        <v>1</v>
      </c>
      <c r="F63" s="44">
        <v>228095.32639900001</v>
      </c>
      <c r="G63" s="66">
        <v>0.812052</v>
      </c>
      <c r="H63" s="43">
        <v>475</v>
      </c>
      <c r="I63" s="44">
        <v>211322.225263</v>
      </c>
      <c r="J63" s="74">
        <v>0.54105300000000001</v>
      </c>
      <c r="K63" s="44">
        <v>919</v>
      </c>
      <c r="L63" s="44">
        <v>236764.77475499999</v>
      </c>
      <c r="M63" s="66">
        <v>0.95212200000000002</v>
      </c>
      <c r="N63" s="43">
        <v>0</v>
      </c>
      <c r="O63" s="44">
        <v>0</v>
      </c>
      <c r="P63" s="74">
        <v>0</v>
      </c>
    </row>
    <row r="64" spans="1:16" ht="15" customHeight="1" x14ac:dyDescent="0.2">
      <c r="A64" s="111"/>
      <c r="B64" s="114"/>
      <c r="C64" s="84" t="s">
        <v>54</v>
      </c>
      <c r="D64" s="44">
        <v>986</v>
      </c>
      <c r="E64" s="53">
        <v>1</v>
      </c>
      <c r="F64" s="44">
        <v>231924.39350899999</v>
      </c>
      <c r="G64" s="66">
        <v>0.73123700000000003</v>
      </c>
      <c r="H64" s="43">
        <v>328</v>
      </c>
      <c r="I64" s="44">
        <v>215377.75304899999</v>
      </c>
      <c r="J64" s="74">
        <v>0.45731699999999997</v>
      </c>
      <c r="K64" s="44">
        <v>658</v>
      </c>
      <c r="L64" s="44">
        <v>240172.566869</v>
      </c>
      <c r="M64" s="66">
        <v>0.86778100000000002</v>
      </c>
      <c r="N64" s="43">
        <v>0</v>
      </c>
      <c r="O64" s="44">
        <v>0</v>
      </c>
      <c r="P64" s="74">
        <v>0</v>
      </c>
    </row>
    <row r="65" spans="1:16" ht="15" customHeight="1" x14ac:dyDescent="0.2">
      <c r="A65" s="111"/>
      <c r="B65" s="114"/>
      <c r="C65" s="84" t="s">
        <v>55</v>
      </c>
      <c r="D65" s="44">
        <v>825</v>
      </c>
      <c r="E65" s="53">
        <v>1</v>
      </c>
      <c r="F65" s="44">
        <v>236966.486061</v>
      </c>
      <c r="G65" s="66">
        <v>0.58666700000000005</v>
      </c>
      <c r="H65" s="43">
        <v>315</v>
      </c>
      <c r="I65" s="44">
        <v>218368.126984</v>
      </c>
      <c r="J65" s="74">
        <v>0.25714300000000001</v>
      </c>
      <c r="K65" s="44">
        <v>510</v>
      </c>
      <c r="L65" s="44">
        <v>248453.70784300001</v>
      </c>
      <c r="M65" s="66">
        <v>0.79019600000000001</v>
      </c>
      <c r="N65" s="43">
        <v>0</v>
      </c>
      <c r="O65" s="44">
        <v>0</v>
      </c>
      <c r="P65" s="74">
        <v>0</v>
      </c>
    </row>
    <row r="66" spans="1:16" s="3" customFormat="1" ht="15" customHeight="1" x14ac:dyDescent="0.2">
      <c r="A66" s="111"/>
      <c r="B66" s="114"/>
      <c r="C66" s="84" t="s">
        <v>56</v>
      </c>
      <c r="D66" s="35">
        <v>1272</v>
      </c>
      <c r="E66" s="55">
        <v>1</v>
      </c>
      <c r="F66" s="35">
        <v>227860.66352199999</v>
      </c>
      <c r="G66" s="68">
        <v>0.36084899999999998</v>
      </c>
      <c r="H66" s="43">
        <v>546</v>
      </c>
      <c r="I66" s="44">
        <v>197848.68498200001</v>
      </c>
      <c r="J66" s="74">
        <v>0.119048</v>
      </c>
      <c r="K66" s="35">
        <v>726</v>
      </c>
      <c r="L66" s="35">
        <v>250431.65564700001</v>
      </c>
      <c r="M66" s="68">
        <v>0.54269999999999996</v>
      </c>
      <c r="N66" s="43">
        <v>0</v>
      </c>
      <c r="O66" s="44">
        <v>0</v>
      </c>
      <c r="P66" s="74">
        <v>0</v>
      </c>
    </row>
    <row r="67" spans="1:16" s="3" customFormat="1" ht="15" customHeight="1" x14ac:dyDescent="0.2">
      <c r="A67" s="112"/>
      <c r="B67" s="115"/>
      <c r="C67" s="85" t="s">
        <v>9</v>
      </c>
      <c r="D67" s="46">
        <v>10646</v>
      </c>
      <c r="E67" s="54">
        <v>1</v>
      </c>
      <c r="F67" s="46">
        <v>209634.064625</v>
      </c>
      <c r="G67" s="67">
        <v>0.52733399999999997</v>
      </c>
      <c r="H67" s="87">
        <v>3591</v>
      </c>
      <c r="I67" s="46">
        <v>201526.89223100001</v>
      </c>
      <c r="J67" s="75">
        <v>0.38568599999999997</v>
      </c>
      <c r="K67" s="46">
        <v>7055</v>
      </c>
      <c r="L67" s="46">
        <v>213760.62112</v>
      </c>
      <c r="M67" s="67">
        <v>0.59943299999999999</v>
      </c>
      <c r="N67" s="87">
        <v>0</v>
      </c>
      <c r="O67" s="46">
        <v>0</v>
      </c>
      <c r="P67" s="75">
        <v>0</v>
      </c>
    </row>
    <row r="68" spans="1:16" s="3" customFormat="1" ht="15" customHeight="1" x14ac:dyDescent="0.2">
      <c r="A68" s="78"/>
      <c r="B68" s="79"/>
      <c r="C68" s="81"/>
      <c r="D68" s="45"/>
      <c r="E68" s="76"/>
      <c r="F68" s="45"/>
      <c r="G68" s="77"/>
      <c r="H68" s="45"/>
      <c r="I68" s="45"/>
      <c r="J68" s="77"/>
      <c r="K68" s="45"/>
      <c r="L68" s="45"/>
      <c r="M68" s="77"/>
      <c r="N68" s="45"/>
      <c r="O68" s="45"/>
      <c r="P68" s="77"/>
    </row>
    <row r="69" spans="1:16" s="37" customFormat="1" ht="15" customHeight="1" x14ac:dyDescent="0.2">
      <c r="A69" s="38" t="s">
        <v>2</v>
      </c>
      <c r="C69" s="82"/>
      <c r="D69" s="86">
        <f>+Nacional!D69</f>
        <v>45737</v>
      </c>
      <c r="F69" s="60"/>
      <c r="G69" s="69"/>
      <c r="H69" s="60"/>
      <c r="I69" s="60"/>
      <c r="J69" s="69"/>
      <c r="K69" s="60"/>
      <c r="L69" s="60"/>
      <c r="M69" s="69"/>
      <c r="N69" s="60"/>
      <c r="O69" s="60"/>
      <c r="P69" s="69"/>
    </row>
    <row r="70" spans="1:16" ht="15" customHeight="1" x14ac:dyDescent="0.2">
      <c r="A70" s="47"/>
      <c r="B70" s="24"/>
      <c r="C70" s="83"/>
      <c r="D70" s="61"/>
      <c r="E70" s="56"/>
      <c r="F70" s="61"/>
      <c r="G70" s="70"/>
      <c r="H70" s="61"/>
      <c r="I70" s="61"/>
      <c r="J70" s="70"/>
      <c r="K70" s="61"/>
      <c r="L70" s="61"/>
      <c r="M70" s="70"/>
      <c r="N70" s="61"/>
      <c r="O70" s="61"/>
      <c r="P70" s="70"/>
    </row>
    <row r="71" spans="1:16" ht="15" customHeight="1" x14ac:dyDescent="0.2">
      <c r="A71" s="48"/>
      <c r="C71" s="23"/>
      <c r="D71" s="35"/>
      <c r="E71" s="55"/>
      <c r="F71" s="35"/>
      <c r="G71" s="68"/>
      <c r="H71" s="35"/>
      <c r="I71" s="35"/>
      <c r="J71" s="68"/>
      <c r="K71" s="35"/>
      <c r="L71" s="35"/>
      <c r="M71" s="68"/>
      <c r="N71" s="35"/>
      <c r="O71" s="35"/>
      <c r="P71" s="68"/>
    </row>
    <row r="72" spans="1:16" ht="15" customHeight="1" x14ac:dyDescent="0.2">
      <c r="A72" s="48"/>
      <c r="C72" s="23"/>
      <c r="D72" s="35"/>
      <c r="E72" s="55"/>
      <c r="F72" s="35"/>
      <c r="G72" s="68"/>
      <c r="H72" s="35"/>
      <c r="I72" s="35"/>
      <c r="J72" s="68"/>
      <c r="K72" s="35"/>
      <c r="L72" s="35"/>
      <c r="M72" s="68"/>
      <c r="N72" s="35"/>
      <c r="O72" s="35"/>
      <c r="P72" s="68"/>
    </row>
    <row r="73" spans="1:16" ht="15" customHeight="1" x14ac:dyDescent="0.2">
      <c r="A73" s="48"/>
      <c r="C73" s="23"/>
      <c r="D73" s="35"/>
      <c r="E73" s="55"/>
      <c r="F73" s="35"/>
      <c r="G73" s="68"/>
      <c r="H73" s="35"/>
      <c r="I73" s="35"/>
      <c r="J73" s="68"/>
      <c r="K73" s="35"/>
      <c r="L73" s="35"/>
      <c r="M73" s="68"/>
      <c r="N73" s="35"/>
      <c r="O73" s="35"/>
      <c r="P73" s="68"/>
    </row>
    <row r="74" spans="1:16" ht="15" customHeight="1" x14ac:dyDescent="0.2">
      <c r="A74" s="48"/>
      <c r="C74" s="23"/>
      <c r="D74" s="35"/>
      <c r="E74" s="55"/>
      <c r="F74" s="35"/>
      <c r="G74" s="68"/>
      <c r="H74" s="35"/>
      <c r="I74" s="35"/>
      <c r="J74" s="68"/>
      <c r="K74" s="35"/>
      <c r="L74" s="35"/>
      <c r="M74" s="68"/>
      <c r="N74" s="35"/>
      <c r="O74" s="35"/>
      <c r="P74" s="68"/>
    </row>
    <row r="75" spans="1:16" ht="15" customHeight="1" x14ac:dyDescent="0.2">
      <c r="A75" s="48"/>
      <c r="C75" s="23"/>
      <c r="D75" s="35"/>
      <c r="E75" s="55"/>
      <c r="F75" s="35"/>
      <c r="G75" s="68"/>
      <c r="H75" s="35"/>
      <c r="I75" s="35"/>
      <c r="J75" s="68"/>
      <c r="K75" s="35"/>
      <c r="L75" s="35"/>
      <c r="M75" s="68"/>
      <c r="N75" s="35"/>
      <c r="O75" s="35"/>
      <c r="P75" s="68"/>
    </row>
    <row r="76" spans="1:16" ht="15" customHeight="1" x14ac:dyDescent="0.2">
      <c r="A76" s="48"/>
      <c r="C76" s="23"/>
      <c r="D76" s="35"/>
      <c r="E76" s="55"/>
      <c r="F76" s="35"/>
      <c r="G76" s="68"/>
      <c r="H76" s="35"/>
      <c r="I76" s="35"/>
      <c r="J76" s="68"/>
      <c r="K76" s="35"/>
      <c r="L76" s="35"/>
      <c r="M76" s="68"/>
      <c r="N76" s="35"/>
      <c r="O76" s="35"/>
      <c r="P76" s="68"/>
    </row>
    <row r="77" spans="1:16" ht="15" customHeight="1" x14ac:dyDescent="0.2">
      <c r="A77" s="48"/>
      <c r="C77" s="23"/>
      <c r="D77" s="35"/>
      <c r="E77" s="55"/>
      <c r="F77" s="35"/>
      <c r="G77" s="68"/>
      <c r="H77" s="35"/>
      <c r="I77" s="35"/>
      <c r="J77" s="68"/>
      <c r="K77" s="35"/>
      <c r="L77" s="35"/>
      <c r="M77" s="68"/>
      <c r="N77" s="35"/>
      <c r="O77" s="35"/>
      <c r="P77" s="68"/>
    </row>
    <row r="78" spans="1:16" ht="15" customHeight="1" x14ac:dyDescent="0.2">
      <c r="A78" s="48"/>
      <c r="C78" s="23"/>
      <c r="D78" s="35"/>
      <c r="E78" s="55"/>
      <c r="F78" s="35"/>
      <c r="G78" s="68"/>
      <c r="H78" s="35"/>
      <c r="I78" s="35"/>
      <c r="J78" s="68"/>
      <c r="K78" s="35"/>
      <c r="L78" s="35"/>
      <c r="M78" s="68"/>
      <c r="N78" s="35"/>
      <c r="O78" s="35"/>
      <c r="P78" s="68"/>
    </row>
    <row r="79" spans="1:16" ht="15" customHeight="1" x14ac:dyDescent="0.2">
      <c r="A79" s="48"/>
      <c r="C79" s="23"/>
      <c r="D79" s="35"/>
      <c r="E79" s="55"/>
      <c r="F79" s="35"/>
      <c r="G79" s="68"/>
      <c r="H79" s="35"/>
      <c r="I79" s="35"/>
      <c r="J79" s="68"/>
      <c r="K79" s="35"/>
      <c r="L79" s="35"/>
      <c r="M79" s="68"/>
      <c r="N79" s="35"/>
      <c r="O79" s="35"/>
      <c r="P79" s="68"/>
    </row>
    <row r="80" spans="1:16" ht="15" customHeight="1" x14ac:dyDescent="0.2">
      <c r="A80" s="48"/>
      <c r="C80" s="23"/>
      <c r="D80" s="35"/>
      <c r="E80" s="55"/>
      <c r="F80" s="35"/>
      <c r="G80" s="68"/>
      <c r="H80" s="35"/>
      <c r="I80" s="35"/>
      <c r="J80" s="68"/>
      <c r="K80" s="35"/>
      <c r="L80" s="35"/>
      <c r="M80" s="68"/>
      <c r="N80" s="35"/>
      <c r="O80" s="35"/>
      <c r="P80" s="68"/>
    </row>
    <row r="81" spans="1:16" ht="15" customHeight="1" x14ac:dyDescent="0.2">
      <c r="A81" s="48"/>
      <c r="C81" s="23"/>
      <c r="D81" s="35"/>
      <c r="E81" s="55"/>
      <c r="F81" s="35"/>
      <c r="G81" s="68"/>
      <c r="H81" s="35"/>
      <c r="I81" s="35"/>
      <c r="J81" s="68"/>
      <c r="K81" s="35"/>
      <c r="L81" s="35"/>
      <c r="M81" s="68"/>
      <c r="N81" s="35"/>
      <c r="O81" s="35"/>
      <c r="P81" s="68"/>
    </row>
    <row r="82" spans="1:16" ht="15" customHeight="1" x14ac:dyDescent="0.2">
      <c r="A82" s="48"/>
      <c r="C82" s="23"/>
      <c r="D82" s="35"/>
      <c r="E82" s="55"/>
      <c r="F82" s="35"/>
      <c r="G82" s="68"/>
      <c r="H82" s="35"/>
      <c r="I82" s="35"/>
      <c r="J82" s="68"/>
      <c r="K82" s="35"/>
      <c r="L82" s="35"/>
      <c r="M82" s="68"/>
      <c r="N82" s="35"/>
      <c r="O82" s="35"/>
      <c r="P82" s="68"/>
    </row>
    <row r="83" spans="1:16" ht="15" customHeight="1" x14ac:dyDescent="0.2">
      <c r="A83" s="48"/>
      <c r="C83" s="23"/>
      <c r="D83" s="35"/>
      <c r="E83" s="55"/>
      <c r="F83" s="35"/>
      <c r="G83" s="68"/>
      <c r="H83" s="35"/>
      <c r="I83" s="35"/>
      <c r="J83" s="68"/>
      <c r="K83" s="35"/>
      <c r="L83" s="35"/>
      <c r="M83" s="68"/>
      <c r="N83" s="35"/>
      <c r="O83" s="35"/>
      <c r="P83" s="68"/>
    </row>
    <row r="84" spans="1:16" ht="15" customHeight="1" x14ac:dyDescent="0.2">
      <c r="A84" s="48"/>
      <c r="C84" s="23"/>
      <c r="D84" s="35"/>
      <c r="E84" s="55"/>
      <c r="F84" s="35"/>
      <c r="G84" s="68"/>
      <c r="H84" s="35"/>
      <c r="I84" s="35"/>
      <c r="J84" s="68"/>
      <c r="K84" s="35"/>
      <c r="L84" s="35"/>
      <c r="M84" s="68"/>
      <c r="N84" s="35"/>
      <c r="O84" s="35"/>
      <c r="P84" s="68"/>
    </row>
    <row r="85" spans="1:16" ht="15" customHeight="1" x14ac:dyDescent="0.2">
      <c r="A85" s="48"/>
      <c r="C85" s="23"/>
      <c r="D85" s="35"/>
      <c r="E85" s="55"/>
      <c r="F85" s="35"/>
      <c r="G85" s="68"/>
      <c r="H85" s="35"/>
      <c r="I85" s="35"/>
      <c r="J85" s="68"/>
      <c r="K85" s="35"/>
      <c r="L85" s="35"/>
      <c r="M85" s="68"/>
      <c r="N85" s="35"/>
      <c r="O85" s="35"/>
      <c r="P85" s="68"/>
    </row>
    <row r="86" spans="1:16" ht="15" customHeight="1" x14ac:dyDescent="0.2">
      <c r="A86" s="48"/>
      <c r="C86" s="23"/>
      <c r="D86" s="35"/>
      <c r="E86" s="55"/>
      <c r="F86" s="35"/>
      <c r="G86" s="68"/>
      <c r="H86" s="35"/>
      <c r="I86" s="35"/>
      <c r="J86" s="68"/>
      <c r="K86" s="35"/>
      <c r="L86" s="35"/>
      <c r="M86" s="68"/>
      <c r="N86" s="35"/>
      <c r="O86" s="35"/>
      <c r="P86" s="68"/>
    </row>
    <row r="87" spans="1:16" ht="15" customHeight="1" x14ac:dyDescent="0.2">
      <c r="A87" s="48"/>
      <c r="C87" s="23"/>
      <c r="D87" s="35"/>
      <c r="E87" s="55"/>
      <c r="F87" s="35"/>
      <c r="G87" s="68"/>
      <c r="H87" s="35"/>
      <c r="I87" s="35"/>
      <c r="J87" s="68"/>
      <c r="K87" s="35"/>
      <c r="L87" s="35"/>
      <c r="M87" s="68"/>
      <c r="N87" s="35"/>
      <c r="O87" s="35"/>
      <c r="P87" s="68"/>
    </row>
    <row r="88" spans="1:16" ht="15" customHeight="1" x14ac:dyDescent="0.2">
      <c r="A88" s="48"/>
      <c r="C88" s="23"/>
      <c r="D88" s="35"/>
      <c r="E88" s="55"/>
      <c r="F88" s="35"/>
      <c r="G88" s="68"/>
      <c r="H88" s="35"/>
      <c r="I88" s="35"/>
      <c r="J88" s="68"/>
      <c r="K88" s="35"/>
      <c r="L88" s="35"/>
      <c r="M88" s="68"/>
      <c r="N88" s="35"/>
      <c r="O88" s="35"/>
      <c r="P88" s="68"/>
    </row>
    <row r="89" spans="1:16" ht="15" customHeight="1" x14ac:dyDescent="0.2">
      <c r="A89" s="48"/>
      <c r="C89" s="23"/>
      <c r="D89" s="35"/>
      <c r="E89" s="55"/>
      <c r="F89" s="35"/>
      <c r="G89" s="68"/>
      <c r="H89" s="35"/>
      <c r="I89" s="35"/>
      <c r="J89" s="68"/>
      <c r="K89" s="35"/>
      <c r="L89" s="35"/>
      <c r="M89" s="68"/>
      <c r="N89" s="35"/>
      <c r="O89" s="35"/>
      <c r="P89" s="68"/>
    </row>
    <row r="90" spans="1:16" ht="15" customHeight="1" x14ac:dyDescent="0.2">
      <c r="A90" s="48"/>
      <c r="C90" s="23"/>
      <c r="D90" s="35"/>
      <c r="E90" s="55"/>
      <c r="F90" s="35"/>
      <c r="G90" s="68"/>
      <c r="H90" s="35"/>
      <c r="I90" s="35"/>
      <c r="J90" s="68"/>
      <c r="K90" s="35"/>
      <c r="L90" s="35"/>
      <c r="M90" s="68"/>
      <c r="N90" s="35"/>
      <c r="O90" s="35"/>
      <c r="P90" s="68"/>
    </row>
    <row r="91" spans="1:16" ht="15" customHeight="1" x14ac:dyDescent="0.2">
      <c r="A91" s="48"/>
      <c r="C91" s="23"/>
      <c r="D91" s="35"/>
      <c r="E91" s="55"/>
      <c r="F91" s="35"/>
      <c r="G91" s="68"/>
      <c r="H91" s="35"/>
      <c r="I91" s="35"/>
      <c r="J91" s="68"/>
      <c r="K91" s="35"/>
      <c r="L91" s="35"/>
      <c r="M91" s="68"/>
      <c r="N91" s="35"/>
      <c r="O91" s="35"/>
      <c r="P91" s="68"/>
    </row>
    <row r="92" spans="1:16" ht="15" customHeight="1" x14ac:dyDescent="0.2">
      <c r="A92" s="48"/>
      <c r="C92" s="23"/>
      <c r="D92" s="35"/>
      <c r="E92" s="55"/>
      <c r="F92" s="35"/>
      <c r="G92" s="68"/>
      <c r="H92" s="35"/>
      <c r="I92" s="35"/>
      <c r="J92" s="68"/>
      <c r="K92" s="35"/>
      <c r="L92" s="35"/>
      <c r="M92" s="68"/>
      <c r="N92" s="35"/>
      <c r="O92" s="35"/>
      <c r="P92" s="68"/>
    </row>
    <row r="93" spans="1:16" ht="15" customHeight="1" x14ac:dyDescent="0.2">
      <c r="A93" s="48"/>
      <c r="C93" s="23"/>
      <c r="D93" s="35"/>
      <c r="E93" s="55"/>
      <c r="F93" s="35"/>
      <c r="G93" s="68"/>
      <c r="H93" s="35"/>
      <c r="I93" s="35"/>
      <c r="J93" s="68"/>
      <c r="K93" s="35"/>
      <c r="L93" s="35"/>
      <c r="M93" s="68"/>
      <c r="N93" s="35"/>
      <c r="O93" s="35"/>
      <c r="P93" s="68"/>
    </row>
    <row r="94" spans="1:16" ht="15" customHeight="1" x14ac:dyDescent="0.2">
      <c r="A94" s="48"/>
      <c r="C94" s="23"/>
      <c r="D94" s="35"/>
      <c r="E94" s="55"/>
      <c r="F94" s="35"/>
      <c r="G94" s="68"/>
      <c r="H94" s="35"/>
      <c r="I94" s="35"/>
      <c r="J94" s="68"/>
      <c r="K94" s="35"/>
      <c r="L94" s="35"/>
      <c r="M94" s="68"/>
      <c r="N94" s="35"/>
      <c r="O94" s="35"/>
      <c r="P94" s="68"/>
    </row>
    <row r="95" spans="1:16" ht="15" customHeight="1" x14ac:dyDescent="0.2">
      <c r="A95" s="48"/>
      <c r="C95" s="23"/>
      <c r="D95" s="35"/>
      <c r="E95" s="55"/>
      <c r="F95" s="35"/>
      <c r="G95" s="68"/>
      <c r="H95" s="35"/>
      <c r="I95" s="35"/>
      <c r="J95" s="68"/>
      <c r="K95" s="35"/>
      <c r="L95" s="35"/>
      <c r="M95" s="68"/>
      <c r="N95" s="35"/>
      <c r="O95" s="35"/>
      <c r="P95" s="68"/>
    </row>
  </sheetData>
  <mergeCells count="19">
    <mergeCell ref="A2:P2"/>
    <mergeCell ref="A3:P3"/>
    <mergeCell ref="A6:A7"/>
    <mergeCell ref="B6:B7"/>
    <mergeCell ref="C6:C7"/>
    <mergeCell ref="D6:G6"/>
    <mergeCell ref="H6:J6"/>
    <mergeCell ref="K6:M6"/>
    <mergeCell ref="N6:P6"/>
    <mergeCell ref="A44:A55"/>
    <mergeCell ref="B44:B55"/>
    <mergeCell ref="A56:A67"/>
    <mergeCell ref="B56:B67"/>
    <mergeCell ref="A8:A19"/>
    <mergeCell ref="B8:B19"/>
    <mergeCell ref="A20:A31"/>
    <mergeCell ref="B20:B31"/>
    <mergeCell ref="A32:A43"/>
    <mergeCell ref="B32:B43"/>
  </mergeCells>
  <conditionalFormatting sqref="D8:D19">
    <cfRule type="cellIs" dxfId="550" priority="30" operator="notEqual">
      <formula>H8+K8+N8</formula>
    </cfRule>
  </conditionalFormatting>
  <conditionalFormatting sqref="D20:D30">
    <cfRule type="cellIs" dxfId="549" priority="29" operator="notEqual">
      <formula>H20+K20+N20</formula>
    </cfRule>
  </conditionalFormatting>
  <conditionalFormatting sqref="D32:D42">
    <cfRule type="cellIs" dxfId="548" priority="28" operator="notEqual">
      <formula>H32+K32+N32</formula>
    </cfRule>
  </conditionalFormatting>
  <conditionalFormatting sqref="D44:D54">
    <cfRule type="cellIs" dxfId="547" priority="27" operator="notEqual">
      <formula>H44+K44+N44</formula>
    </cfRule>
  </conditionalFormatting>
  <conditionalFormatting sqref="D56:D66">
    <cfRule type="cellIs" dxfId="546" priority="26" operator="notEqual">
      <formula>H56+K56+N56</formula>
    </cfRule>
  </conditionalFormatting>
  <conditionalFormatting sqref="D19">
    <cfRule type="cellIs" dxfId="545" priority="25" operator="notEqual">
      <formula>SUM(D8:D18)</formula>
    </cfRule>
  </conditionalFormatting>
  <conditionalFormatting sqref="D31">
    <cfRule type="cellIs" dxfId="544" priority="24" operator="notEqual">
      <formula>H31+K31+N31</formula>
    </cfRule>
  </conditionalFormatting>
  <conditionalFormatting sqref="D31">
    <cfRule type="cellIs" dxfId="543" priority="23" operator="notEqual">
      <formula>SUM(D20:D30)</formula>
    </cfRule>
  </conditionalFormatting>
  <conditionalFormatting sqref="D43">
    <cfRule type="cellIs" dxfId="542" priority="22" operator="notEqual">
      <formula>H43+K43+N43</formula>
    </cfRule>
  </conditionalFormatting>
  <conditionalFormatting sqref="D43">
    <cfRule type="cellIs" dxfId="541" priority="21" operator="notEqual">
      <formula>SUM(D32:D42)</formula>
    </cfRule>
  </conditionalFormatting>
  <conditionalFormatting sqref="D55">
    <cfRule type="cellIs" dxfId="540" priority="20" operator="notEqual">
      <formula>H55+K55+N55</formula>
    </cfRule>
  </conditionalFormatting>
  <conditionalFormatting sqref="D55">
    <cfRule type="cellIs" dxfId="539" priority="19" operator="notEqual">
      <formula>SUM(D44:D54)</formula>
    </cfRule>
  </conditionalFormatting>
  <conditionalFormatting sqref="D67">
    <cfRule type="cellIs" dxfId="538" priority="18" operator="notEqual">
      <formula>H67+K67+N67</formula>
    </cfRule>
  </conditionalFormatting>
  <conditionalFormatting sqref="D67">
    <cfRule type="cellIs" dxfId="537" priority="17" operator="notEqual">
      <formula>SUM(D56:D66)</formula>
    </cfRule>
  </conditionalFormatting>
  <conditionalFormatting sqref="H19">
    <cfRule type="cellIs" dxfId="536" priority="16" operator="notEqual">
      <formula>SUM(H8:H18)</formula>
    </cfRule>
  </conditionalFormatting>
  <conditionalFormatting sqref="K19">
    <cfRule type="cellIs" dxfId="535" priority="15" operator="notEqual">
      <formula>SUM(K8:K18)</formula>
    </cfRule>
  </conditionalFormatting>
  <conditionalFormatting sqref="N19">
    <cfRule type="cellIs" dxfId="534" priority="14" operator="notEqual">
      <formula>SUM(N8:N18)</formula>
    </cfRule>
  </conditionalFormatting>
  <conditionalFormatting sqref="H31">
    <cfRule type="cellIs" dxfId="533" priority="13" operator="notEqual">
      <formula>SUM(H20:H30)</formula>
    </cfRule>
  </conditionalFormatting>
  <conditionalFormatting sqref="K31">
    <cfRule type="cellIs" dxfId="532" priority="12" operator="notEqual">
      <formula>SUM(K20:K30)</formula>
    </cfRule>
  </conditionalFormatting>
  <conditionalFormatting sqref="N31">
    <cfRule type="cellIs" dxfId="531" priority="11" operator="notEqual">
      <formula>SUM(N20:N30)</formula>
    </cfRule>
  </conditionalFormatting>
  <conditionalFormatting sqref="H43">
    <cfRule type="cellIs" dxfId="530" priority="10" operator="notEqual">
      <formula>SUM(H32:H42)</formula>
    </cfRule>
  </conditionalFormatting>
  <conditionalFormatting sqref="K43">
    <cfRule type="cellIs" dxfId="529" priority="9" operator="notEqual">
      <formula>SUM(K32:K42)</formula>
    </cfRule>
  </conditionalFormatting>
  <conditionalFormatting sqref="N43">
    <cfRule type="cellIs" dxfId="528" priority="8" operator="notEqual">
      <formula>SUM(N32:N42)</formula>
    </cfRule>
  </conditionalFormatting>
  <conditionalFormatting sqref="H55">
    <cfRule type="cellIs" dxfId="527" priority="7" operator="notEqual">
      <formula>SUM(H44:H54)</formula>
    </cfRule>
  </conditionalFormatting>
  <conditionalFormatting sqref="K55">
    <cfRule type="cellIs" dxfId="526" priority="6" operator="notEqual">
      <formula>SUM(K44:K54)</formula>
    </cfRule>
  </conditionalFormatting>
  <conditionalFormatting sqref="N55">
    <cfRule type="cellIs" dxfId="525" priority="5" operator="notEqual">
      <formula>SUM(N44:N54)</formula>
    </cfRule>
  </conditionalFormatting>
  <conditionalFormatting sqref="H67">
    <cfRule type="cellIs" dxfId="524" priority="4" operator="notEqual">
      <formula>SUM(H56:H66)</formula>
    </cfRule>
  </conditionalFormatting>
  <conditionalFormatting sqref="K67">
    <cfRule type="cellIs" dxfId="523" priority="3" operator="notEqual">
      <formula>SUM(K56:K66)</formula>
    </cfRule>
  </conditionalFormatting>
  <conditionalFormatting sqref="N67">
    <cfRule type="cellIs" dxfId="522" priority="2" operator="notEqual">
      <formula>SUM(N56:N66)</formula>
    </cfRule>
  </conditionalFormatting>
  <conditionalFormatting sqref="D32:D43">
    <cfRule type="cellIs" dxfId="521" priority="1" operator="notEqual">
      <formula>D20-D8</formula>
    </cfRule>
  </conditionalFormatting>
  <printOptions horizontalCentered="1"/>
  <pageMargins left="0.31496062992125984" right="0.31496062992125984" top="0.74803149606299213" bottom="0.74803149606299213" header="0.31496062992125984" footer="0.31496062992125984"/>
  <pageSetup scale="66" fitToHeight="0" orientation="landscape" r:id="rId1"/>
  <rowBreaks count="1" manualBreakCount="1">
    <brk id="43" max="15"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P95"/>
  <sheetViews>
    <sheetView zoomScaleNormal="100" workbookViewId="0">
      <pane xSplit="2" ySplit="7" topLeftCell="C8" activePane="bottomRight" state="frozen"/>
      <selection pane="topRight" activeCell="C1" sqref="C1"/>
      <selection pane="bottomLeft" activeCell="A9" sqref="A9"/>
      <selection pane="bottomRight" activeCell="C8" sqref="C8"/>
    </sheetView>
  </sheetViews>
  <sheetFormatPr baseColWidth="10" defaultColWidth="10.5" defaultRowHeight="15" customHeight="1" x14ac:dyDescent="0.2"/>
  <cols>
    <col min="1" max="1" width="5" style="3" customWidth="1"/>
    <col min="2" max="2" width="15.83203125" style="1" customWidth="1"/>
    <col min="3" max="3" width="15.6640625" style="80" customWidth="1"/>
    <col min="4" max="4" width="16.5" style="36" customWidth="1"/>
    <col min="5" max="5" width="12.33203125" style="49" customWidth="1"/>
    <col min="6" max="6" width="16.5" style="36" customWidth="1"/>
    <col min="7" max="7" width="16.5" style="62" customWidth="1"/>
    <col min="8" max="9" width="16.5" style="36" customWidth="1"/>
    <col min="10" max="10" width="16.5" style="62" customWidth="1"/>
    <col min="11" max="12" width="16.5" style="36" customWidth="1"/>
    <col min="13" max="13" width="16.5" style="62" customWidth="1"/>
    <col min="14" max="15" width="16.5" style="36" customWidth="1"/>
    <col min="16" max="16" width="16.5" style="62" customWidth="1"/>
    <col min="17" max="28" width="16.5" style="1" customWidth="1"/>
    <col min="29" max="16384" width="10.5" style="1"/>
  </cols>
  <sheetData>
    <row r="1" spans="1:16" ht="15" customHeight="1" x14ac:dyDescent="0.2">
      <c r="B1" s="42"/>
    </row>
    <row r="2" spans="1:16" ht="24.6" customHeight="1" x14ac:dyDescent="0.2">
      <c r="A2" s="116" t="s">
        <v>62</v>
      </c>
      <c r="B2" s="116"/>
      <c r="C2" s="116"/>
      <c r="D2" s="116"/>
      <c r="E2" s="116"/>
      <c r="F2" s="116"/>
      <c r="G2" s="116"/>
      <c r="H2" s="116"/>
      <c r="I2" s="116"/>
      <c r="J2" s="116"/>
      <c r="K2" s="116"/>
      <c r="L2" s="116"/>
      <c r="M2" s="116"/>
      <c r="N2" s="116"/>
      <c r="O2" s="116"/>
      <c r="P2" s="116"/>
    </row>
    <row r="3" spans="1:16" s="21" customFormat="1" ht="15" customHeight="1" x14ac:dyDescent="0.2">
      <c r="A3" s="117" t="str">
        <f>+Notas!C6</f>
        <v>FEBRERO 2024 Y FEBRERO 2025</v>
      </c>
      <c r="B3" s="117"/>
      <c r="C3" s="117"/>
      <c r="D3" s="117"/>
      <c r="E3" s="117"/>
      <c r="F3" s="117"/>
      <c r="G3" s="117"/>
      <c r="H3" s="117"/>
      <c r="I3" s="117"/>
      <c r="J3" s="117"/>
      <c r="K3" s="117"/>
      <c r="L3" s="117"/>
      <c r="M3" s="117"/>
      <c r="N3" s="117"/>
      <c r="O3" s="117"/>
      <c r="P3" s="117"/>
    </row>
    <row r="4" spans="1:16" ht="15" customHeight="1" x14ac:dyDescent="0.2">
      <c r="A4" s="34"/>
      <c r="B4" s="34"/>
      <c r="C4" s="40"/>
      <c r="D4" s="57"/>
      <c r="E4" s="50"/>
      <c r="F4" s="57"/>
      <c r="G4" s="63"/>
      <c r="H4" s="57"/>
      <c r="I4" s="57"/>
      <c r="J4" s="63"/>
      <c r="K4" s="57"/>
      <c r="L4" s="57"/>
      <c r="M4" s="63"/>
      <c r="N4" s="57"/>
      <c r="O4" s="57"/>
      <c r="P4" s="63"/>
    </row>
    <row r="5" spans="1:16" ht="15" customHeight="1" x14ac:dyDescent="0.2">
      <c r="A5" s="20"/>
      <c r="B5" s="20"/>
      <c r="C5" s="20"/>
      <c r="D5" s="58"/>
      <c r="E5" s="51"/>
      <c r="F5" s="58"/>
      <c r="G5" s="64"/>
      <c r="H5" s="58"/>
      <c r="I5" s="58"/>
      <c r="J5" s="64"/>
      <c r="K5" s="58"/>
      <c r="L5" s="58"/>
      <c r="M5" s="64"/>
      <c r="N5" s="58"/>
      <c r="O5" s="58"/>
      <c r="P5" s="64"/>
    </row>
    <row r="6" spans="1:16" ht="21.6" customHeight="1" x14ac:dyDescent="0.2">
      <c r="A6" s="118" t="s">
        <v>5</v>
      </c>
      <c r="B6" s="118" t="s">
        <v>35</v>
      </c>
      <c r="C6" s="120" t="s">
        <v>36</v>
      </c>
      <c r="D6" s="122" t="s">
        <v>37</v>
      </c>
      <c r="E6" s="122"/>
      <c r="F6" s="122"/>
      <c r="G6" s="122"/>
      <c r="H6" s="123" t="s">
        <v>42</v>
      </c>
      <c r="I6" s="122"/>
      <c r="J6" s="124"/>
      <c r="K6" s="122" t="s">
        <v>43</v>
      </c>
      <c r="L6" s="122"/>
      <c r="M6" s="122"/>
      <c r="N6" s="123" t="s">
        <v>44</v>
      </c>
      <c r="O6" s="122"/>
      <c r="P6" s="124"/>
    </row>
    <row r="7" spans="1:16" s="2" customFormat="1" ht="42" x14ac:dyDescent="0.2">
      <c r="A7" s="119"/>
      <c r="B7" s="119"/>
      <c r="C7" s="121"/>
      <c r="D7" s="71" t="s">
        <v>38</v>
      </c>
      <c r="E7" s="52" t="s">
        <v>39</v>
      </c>
      <c r="F7" s="59" t="s">
        <v>40</v>
      </c>
      <c r="G7" s="65" t="s">
        <v>41</v>
      </c>
      <c r="H7" s="72" t="s">
        <v>38</v>
      </c>
      <c r="I7" s="59" t="s">
        <v>40</v>
      </c>
      <c r="J7" s="73" t="s">
        <v>41</v>
      </c>
      <c r="K7" s="71" t="s">
        <v>38</v>
      </c>
      <c r="L7" s="59" t="s">
        <v>40</v>
      </c>
      <c r="M7" s="65" t="s">
        <v>41</v>
      </c>
      <c r="N7" s="72" t="s">
        <v>38</v>
      </c>
      <c r="O7" s="59" t="s">
        <v>40</v>
      </c>
      <c r="P7" s="73" t="s">
        <v>41</v>
      </c>
    </row>
    <row r="8" spans="1:16" ht="15" customHeight="1" x14ac:dyDescent="0.2">
      <c r="A8" s="110">
        <v>1</v>
      </c>
      <c r="B8" s="113" t="s">
        <v>45</v>
      </c>
      <c r="C8" s="84" t="s">
        <v>46</v>
      </c>
      <c r="D8" s="44">
        <v>4</v>
      </c>
      <c r="E8" s="53">
        <v>0.13333300000000001</v>
      </c>
      <c r="F8" s="44">
        <v>102062.77834200001</v>
      </c>
      <c r="G8" s="66">
        <v>0</v>
      </c>
      <c r="H8" s="43">
        <v>1</v>
      </c>
      <c r="I8" s="44">
        <v>139841.077013</v>
      </c>
      <c r="J8" s="74">
        <v>0</v>
      </c>
      <c r="K8" s="44">
        <v>3</v>
      </c>
      <c r="L8" s="44">
        <v>89470.012119000006</v>
      </c>
      <c r="M8" s="66">
        <v>0</v>
      </c>
      <c r="N8" s="43">
        <v>0</v>
      </c>
      <c r="O8" s="44">
        <v>0</v>
      </c>
      <c r="P8" s="74">
        <v>0</v>
      </c>
    </row>
    <row r="9" spans="1:16" ht="15" customHeight="1" x14ac:dyDescent="0.2">
      <c r="A9" s="111"/>
      <c r="B9" s="114"/>
      <c r="C9" s="84" t="s">
        <v>47</v>
      </c>
      <c r="D9" s="44">
        <v>70</v>
      </c>
      <c r="E9" s="53">
        <v>0.22151899999999999</v>
      </c>
      <c r="F9" s="44">
        <v>103804.57718599999</v>
      </c>
      <c r="G9" s="66">
        <v>0.1</v>
      </c>
      <c r="H9" s="43">
        <v>12</v>
      </c>
      <c r="I9" s="44">
        <v>109448.705238</v>
      </c>
      <c r="J9" s="74">
        <v>8.3333000000000004E-2</v>
      </c>
      <c r="K9" s="44">
        <v>58</v>
      </c>
      <c r="L9" s="44">
        <v>102636.82655500001</v>
      </c>
      <c r="M9" s="66">
        <v>0.103448</v>
      </c>
      <c r="N9" s="43">
        <v>0</v>
      </c>
      <c r="O9" s="44">
        <v>0</v>
      </c>
      <c r="P9" s="74">
        <v>0</v>
      </c>
    </row>
    <row r="10" spans="1:16" ht="15" customHeight="1" x14ac:dyDescent="0.2">
      <c r="A10" s="111"/>
      <c r="B10" s="114"/>
      <c r="C10" s="84" t="s">
        <v>48</v>
      </c>
      <c r="D10" s="44">
        <v>267</v>
      </c>
      <c r="E10" s="53">
        <v>0.223244</v>
      </c>
      <c r="F10" s="44">
        <v>114486.35224599999</v>
      </c>
      <c r="G10" s="66">
        <v>0.19475700000000001</v>
      </c>
      <c r="H10" s="43">
        <v>93</v>
      </c>
      <c r="I10" s="44">
        <v>116280.95817</v>
      </c>
      <c r="J10" s="74">
        <v>0.215054</v>
      </c>
      <c r="K10" s="44">
        <v>174</v>
      </c>
      <c r="L10" s="44">
        <v>113527.166321</v>
      </c>
      <c r="M10" s="66">
        <v>0.18390799999999999</v>
      </c>
      <c r="N10" s="43">
        <v>0</v>
      </c>
      <c r="O10" s="44">
        <v>0</v>
      </c>
      <c r="P10" s="74">
        <v>0</v>
      </c>
    </row>
    <row r="11" spans="1:16" ht="15" customHeight="1" x14ac:dyDescent="0.2">
      <c r="A11" s="111"/>
      <c r="B11" s="114"/>
      <c r="C11" s="84" t="s">
        <v>49</v>
      </c>
      <c r="D11" s="44">
        <v>492</v>
      </c>
      <c r="E11" s="53">
        <v>0.18915799999999999</v>
      </c>
      <c r="F11" s="44">
        <v>128098.916322</v>
      </c>
      <c r="G11" s="66">
        <v>0.33739799999999998</v>
      </c>
      <c r="H11" s="43">
        <v>170</v>
      </c>
      <c r="I11" s="44">
        <v>144706.69078599999</v>
      </c>
      <c r="J11" s="74">
        <v>0.41176499999999999</v>
      </c>
      <c r="K11" s="44">
        <v>322</v>
      </c>
      <c r="L11" s="44">
        <v>119330.83663600001</v>
      </c>
      <c r="M11" s="66">
        <v>0.29813699999999999</v>
      </c>
      <c r="N11" s="43">
        <v>0</v>
      </c>
      <c r="O11" s="44">
        <v>0</v>
      </c>
      <c r="P11" s="74">
        <v>0</v>
      </c>
    </row>
    <row r="12" spans="1:16" ht="15" customHeight="1" x14ac:dyDescent="0.2">
      <c r="A12" s="111"/>
      <c r="B12" s="114"/>
      <c r="C12" s="84" t="s">
        <v>50</v>
      </c>
      <c r="D12" s="44">
        <v>463</v>
      </c>
      <c r="E12" s="53">
        <v>0.13498499999999999</v>
      </c>
      <c r="F12" s="44">
        <v>146676.85940799999</v>
      </c>
      <c r="G12" s="66">
        <v>0.44924399999999998</v>
      </c>
      <c r="H12" s="43">
        <v>161</v>
      </c>
      <c r="I12" s="44">
        <v>164642.34048300001</v>
      </c>
      <c r="J12" s="74">
        <v>0.54037299999999999</v>
      </c>
      <c r="K12" s="44">
        <v>302</v>
      </c>
      <c r="L12" s="44">
        <v>137099.23539099999</v>
      </c>
      <c r="M12" s="66">
        <v>0.40066200000000002</v>
      </c>
      <c r="N12" s="43">
        <v>0</v>
      </c>
      <c r="O12" s="44">
        <v>0</v>
      </c>
      <c r="P12" s="74">
        <v>0</v>
      </c>
    </row>
    <row r="13" spans="1:16" ht="15" customHeight="1" x14ac:dyDescent="0.2">
      <c r="A13" s="111"/>
      <c r="B13" s="114"/>
      <c r="C13" s="84" t="s">
        <v>51</v>
      </c>
      <c r="D13" s="44">
        <v>395</v>
      </c>
      <c r="E13" s="53">
        <v>0.119299</v>
      </c>
      <c r="F13" s="44">
        <v>163446.47909899999</v>
      </c>
      <c r="G13" s="66">
        <v>0.75443000000000005</v>
      </c>
      <c r="H13" s="43">
        <v>96</v>
      </c>
      <c r="I13" s="44">
        <v>171409.362307</v>
      </c>
      <c r="J13" s="74">
        <v>0.64583299999999999</v>
      </c>
      <c r="K13" s="44">
        <v>299</v>
      </c>
      <c r="L13" s="44">
        <v>160889.83432299999</v>
      </c>
      <c r="M13" s="66">
        <v>0.78929800000000006</v>
      </c>
      <c r="N13" s="43">
        <v>0</v>
      </c>
      <c r="O13" s="44">
        <v>0</v>
      </c>
      <c r="P13" s="74">
        <v>0</v>
      </c>
    </row>
    <row r="14" spans="1:16" s="3" customFormat="1" ht="15" customHeight="1" x14ac:dyDescent="0.2">
      <c r="A14" s="111"/>
      <c r="B14" s="114"/>
      <c r="C14" s="84" t="s">
        <v>52</v>
      </c>
      <c r="D14" s="35">
        <v>336</v>
      </c>
      <c r="E14" s="55">
        <v>0.11927599999999999</v>
      </c>
      <c r="F14" s="35">
        <v>179268.20709899999</v>
      </c>
      <c r="G14" s="68">
        <v>0.82738100000000003</v>
      </c>
      <c r="H14" s="43">
        <v>92</v>
      </c>
      <c r="I14" s="44">
        <v>182678.518786</v>
      </c>
      <c r="J14" s="74">
        <v>0.63043499999999997</v>
      </c>
      <c r="K14" s="35">
        <v>244</v>
      </c>
      <c r="L14" s="35">
        <v>177982.35187300001</v>
      </c>
      <c r="M14" s="68">
        <v>0.90163899999999997</v>
      </c>
      <c r="N14" s="43">
        <v>0</v>
      </c>
      <c r="O14" s="44">
        <v>0</v>
      </c>
      <c r="P14" s="74">
        <v>0</v>
      </c>
    </row>
    <row r="15" spans="1:16" ht="15" customHeight="1" x14ac:dyDescent="0.2">
      <c r="A15" s="111"/>
      <c r="B15" s="114"/>
      <c r="C15" s="84" t="s">
        <v>53</v>
      </c>
      <c r="D15" s="44">
        <v>295</v>
      </c>
      <c r="E15" s="53">
        <v>0.118142</v>
      </c>
      <c r="F15" s="44">
        <v>178009.224307</v>
      </c>
      <c r="G15" s="66">
        <v>0.79661000000000004</v>
      </c>
      <c r="H15" s="43">
        <v>92</v>
      </c>
      <c r="I15" s="44">
        <v>167714.306625</v>
      </c>
      <c r="J15" s="74">
        <v>0.52173899999999995</v>
      </c>
      <c r="K15" s="44">
        <v>203</v>
      </c>
      <c r="L15" s="44">
        <v>182674.901285</v>
      </c>
      <c r="M15" s="66">
        <v>0.92118199999999995</v>
      </c>
      <c r="N15" s="43">
        <v>0</v>
      </c>
      <c r="O15" s="44">
        <v>0</v>
      </c>
      <c r="P15" s="74">
        <v>0</v>
      </c>
    </row>
    <row r="16" spans="1:16" ht="15" customHeight="1" x14ac:dyDescent="0.2">
      <c r="A16" s="111"/>
      <c r="B16" s="114"/>
      <c r="C16" s="84" t="s">
        <v>54</v>
      </c>
      <c r="D16" s="44">
        <v>207</v>
      </c>
      <c r="E16" s="53">
        <v>0.113674</v>
      </c>
      <c r="F16" s="44">
        <v>184999.92440300001</v>
      </c>
      <c r="G16" s="66">
        <v>0.68598999999999999</v>
      </c>
      <c r="H16" s="43">
        <v>53</v>
      </c>
      <c r="I16" s="44">
        <v>178792.43361599999</v>
      </c>
      <c r="J16" s="74">
        <v>0.37735800000000003</v>
      </c>
      <c r="K16" s="44">
        <v>154</v>
      </c>
      <c r="L16" s="44">
        <v>187136.26863499999</v>
      </c>
      <c r="M16" s="66">
        <v>0.79220800000000002</v>
      </c>
      <c r="N16" s="43">
        <v>0</v>
      </c>
      <c r="O16" s="44">
        <v>0</v>
      </c>
      <c r="P16" s="74">
        <v>0</v>
      </c>
    </row>
    <row r="17" spans="1:16" ht="15" customHeight="1" x14ac:dyDescent="0.2">
      <c r="A17" s="111"/>
      <c r="B17" s="114"/>
      <c r="C17" s="84" t="s">
        <v>55</v>
      </c>
      <c r="D17" s="44">
        <v>162</v>
      </c>
      <c r="E17" s="53">
        <v>0.120267</v>
      </c>
      <c r="F17" s="44">
        <v>200812.78993299999</v>
      </c>
      <c r="G17" s="66">
        <v>0.61111099999999996</v>
      </c>
      <c r="H17" s="43">
        <v>52</v>
      </c>
      <c r="I17" s="44">
        <v>186386.86923400001</v>
      </c>
      <c r="J17" s="74">
        <v>0.15384600000000001</v>
      </c>
      <c r="K17" s="44">
        <v>110</v>
      </c>
      <c r="L17" s="44">
        <v>207632.316081</v>
      </c>
      <c r="M17" s="66">
        <v>0.82727300000000004</v>
      </c>
      <c r="N17" s="43">
        <v>0</v>
      </c>
      <c r="O17" s="44">
        <v>0</v>
      </c>
      <c r="P17" s="74">
        <v>0</v>
      </c>
    </row>
    <row r="18" spans="1:16" s="3" customFormat="1" ht="15" customHeight="1" x14ac:dyDescent="0.2">
      <c r="A18" s="111"/>
      <c r="B18" s="114"/>
      <c r="C18" s="84" t="s">
        <v>56</v>
      </c>
      <c r="D18" s="35">
        <v>189</v>
      </c>
      <c r="E18" s="55">
        <v>9.7725000000000006E-2</v>
      </c>
      <c r="F18" s="35">
        <v>235718.78000500001</v>
      </c>
      <c r="G18" s="68">
        <v>0.417989</v>
      </c>
      <c r="H18" s="43">
        <v>69</v>
      </c>
      <c r="I18" s="44">
        <v>212512.11289399999</v>
      </c>
      <c r="J18" s="74">
        <v>0.130435</v>
      </c>
      <c r="K18" s="35">
        <v>120</v>
      </c>
      <c r="L18" s="35">
        <v>249062.613595</v>
      </c>
      <c r="M18" s="68">
        <v>0.58333299999999999</v>
      </c>
      <c r="N18" s="43">
        <v>0</v>
      </c>
      <c r="O18" s="44">
        <v>0</v>
      </c>
      <c r="P18" s="74">
        <v>0</v>
      </c>
    </row>
    <row r="19" spans="1:16" s="3" customFormat="1" ht="15" customHeight="1" x14ac:dyDescent="0.2">
      <c r="A19" s="112"/>
      <c r="B19" s="115"/>
      <c r="C19" s="85" t="s">
        <v>9</v>
      </c>
      <c r="D19" s="46">
        <v>2880</v>
      </c>
      <c r="E19" s="54">
        <v>0.135211</v>
      </c>
      <c r="F19" s="46">
        <v>160369.508348</v>
      </c>
      <c r="G19" s="67">
        <v>0.54305599999999998</v>
      </c>
      <c r="H19" s="87">
        <v>891</v>
      </c>
      <c r="I19" s="46">
        <v>163746.127488</v>
      </c>
      <c r="J19" s="75">
        <v>0.42985400000000001</v>
      </c>
      <c r="K19" s="46">
        <v>1989</v>
      </c>
      <c r="L19" s="46">
        <v>158856.90520400001</v>
      </c>
      <c r="M19" s="67">
        <v>0.59376600000000002</v>
      </c>
      <c r="N19" s="87">
        <v>0</v>
      </c>
      <c r="O19" s="46">
        <v>0</v>
      </c>
      <c r="P19" s="75">
        <v>0</v>
      </c>
    </row>
    <row r="20" spans="1:16" ht="15" customHeight="1" x14ac:dyDescent="0.2">
      <c r="A20" s="110">
        <v>2</v>
      </c>
      <c r="B20" s="113" t="s">
        <v>57</v>
      </c>
      <c r="C20" s="84" t="s">
        <v>46</v>
      </c>
      <c r="D20" s="44">
        <v>15</v>
      </c>
      <c r="E20" s="53">
        <v>0.5</v>
      </c>
      <c r="F20" s="44">
        <v>72551.333333000002</v>
      </c>
      <c r="G20" s="66">
        <v>0</v>
      </c>
      <c r="H20" s="43">
        <v>3</v>
      </c>
      <c r="I20" s="44">
        <v>95577.333333000002</v>
      </c>
      <c r="J20" s="74">
        <v>0</v>
      </c>
      <c r="K20" s="44">
        <v>12</v>
      </c>
      <c r="L20" s="44">
        <v>66794.833333000002</v>
      </c>
      <c r="M20" s="66">
        <v>0</v>
      </c>
      <c r="N20" s="43">
        <v>0</v>
      </c>
      <c r="O20" s="44">
        <v>0</v>
      </c>
      <c r="P20" s="74">
        <v>0</v>
      </c>
    </row>
    <row r="21" spans="1:16" ht="15" customHeight="1" x14ac:dyDescent="0.2">
      <c r="A21" s="111"/>
      <c r="B21" s="114"/>
      <c r="C21" s="84" t="s">
        <v>47</v>
      </c>
      <c r="D21" s="44">
        <v>93</v>
      </c>
      <c r="E21" s="53">
        <v>0.29430400000000001</v>
      </c>
      <c r="F21" s="44">
        <v>150273.79569900001</v>
      </c>
      <c r="G21" s="66">
        <v>0.172043</v>
      </c>
      <c r="H21" s="43">
        <v>24</v>
      </c>
      <c r="I21" s="44">
        <v>165184</v>
      </c>
      <c r="J21" s="74">
        <v>0.20833299999999999</v>
      </c>
      <c r="K21" s="44">
        <v>69</v>
      </c>
      <c r="L21" s="44">
        <v>145087.63768099999</v>
      </c>
      <c r="M21" s="66">
        <v>0.15942000000000001</v>
      </c>
      <c r="N21" s="43">
        <v>0</v>
      </c>
      <c r="O21" s="44">
        <v>0</v>
      </c>
      <c r="P21" s="74">
        <v>0</v>
      </c>
    </row>
    <row r="22" spans="1:16" ht="15" customHeight="1" x14ac:dyDescent="0.2">
      <c r="A22" s="111"/>
      <c r="B22" s="114"/>
      <c r="C22" s="84" t="s">
        <v>48</v>
      </c>
      <c r="D22" s="44">
        <v>192</v>
      </c>
      <c r="E22" s="53">
        <v>0.16053500000000001</v>
      </c>
      <c r="F22" s="44">
        <v>153322.9375</v>
      </c>
      <c r="G22" s="66">
        <v>9.375E-2</v>
      </c>
      <c r="H22" s="43">
        <v>52</v>
      </c>
      <c r="I22" s="44">
        <v>156935.788462</v>
      </c>
      <c r="J22" s="74">
        <v>9.6154000000000003E-2</v>
      </c>
      <c r="K22" s="44">
        <v>140</v>
      </c>
      <c r="L22" s="44">
        <v>151981.02142899999</v>
      </c>
      <c r="M22" s="66">
        <v>9.2856999999999995E-2</v>
      </c>
      <c r="N22" s="43">
        <v>0</v>
      </c>
      <c r="O22" s="44">
        <v>0</v>
      </c>
      <c r="P22" s="74">
        <v>0</v>
      </c>
    </row>
    <row r="23" spans="1:16" ht="15" customHeight="1" x14ac:dyDescent="0.2">
      <c r="A23" s="111"/>
      <c r="B23" s="114"/>
      <c r="C23" s="84" t="s">
        <v>49</v>
      </c>
      <c r="D23" s="44">
        <v>187</v>
      </c>
      <c r="E23" s="53">
        <v>7.1895000000000001E-2</v>
      </c>
      <c r="F23" s="44">
        <v>163569.04812799999</v>
      </c>
      <c r="G23" s="66">
        <v>0.27807500000000002</v>
      </c>
      <c r="H23" s="43">
        <v>66</v>
      </c>
      <c r="I23" s="44">
        <v>164332.393939</v>
      </c>
      <c r="J23" s="74">
        <v>0.227273</v>
      </c>
      <c r="K23" s="44">
        <v>121</v>
      </c>
      <c r="L23" s="44">
        <v>163152.67768600001</v>
      </c>
      <c r="M23" s="66">
        <v>0.30578499999999997</v>
      </c>
      <c r="N23" s="43">
        <v>0</v>
      </c>
      <c r="O23" s="44">
        <v>0</v>
      </c>
      <c r="P23" s="74">
        <v>0</v>
      </c>
    </row>
    <row r="24" spans="1:16" ht="15" customHeight="1" x14ac:dyDescent="0.2">
      <c r="A24" s="111"/>
      <c r="B24" s="114"/>
      <c r="C24" s="84" t="s">
        <v>50</v>
      </c>
      <c r="D24" s="44">
        <v>135</v>
      </c>
      <c r="E24" s="53">
        <v>3.9358999999999998E-2</v>
      </c>
      <c r="F24" s="44">
        <v>181339.34814799999</v>
      </c>
      <c r="G24" s="66">
        <v>0.31111100000000003</v>
      </c>
      <c r="H24" s="43">
        <v>33</v>
      </c>
      <c r="I24" s="44">
        <v>192987.93939399999</v>
      </c>
      <c r="J24" s="74">
        <v>0.42424200000000001</v>
      </c>
      <c r="K24" s="44">
        <v>102</v>
      </c>
      <c r="L24" s="44">
        <v>177570.68627499999</v>
      </c>
      <c r="M24" s="66">
        <v>0.27450999999999998</v>
      </c>
      <c r="N24" s="43">
        <v>0</v>
      </c>
      <c r="O24" s="44">
        <v>0</v>
      </c>
      <c r="P24" s="74">
        <v>0</v>
      </c>
    </row>
    <row r="25" spans="1:16" ht="15" customHeight="1" x14ac:dyDescent="0.2">
      <c r="A25" s="111"/>
      <c r="B25" s="114"/>
      <c r="C25" s="84" t="s">
        <v>51</v>
      </c>
      <c r="D25" s="44">
        <v>118</v>
      </c>
      <c r="E25" s="53">
        <v>3.5638999999999997E-2</v>
      </c>
      <c r="F25" s="44">
        <v>198131.52542399999</v>
      </c>
      <c r="G25" s="66">
        <v>0.40677999999999997</v>
      </c>
      <c r="H25" s="43">
        <v>37</v>
      </c>
      <c r="I25" s="44">
        <v>219378.35135099999</v>
      </c>
      <c r="J25" s="74">
        <v>0.54054100000000005</v>
      </c>
      <c r="K25" s="44">
        <v>81</v>
      </c>
      <c r="L25" s="44">
        <v>188426.18518500001</v>
      </c>
      <c r="M25" s="66">
        <v>0.34567900000000001</v>
      </c>
      <c r="N25" s="43">
        <v>0</v>
      </c>
      <c r="O25" s="44">
        <v>0</v>
      </c>
      <c r="P25" s="74">
        <v>0</v>
      </c>
    </row>
    <row r="26" spans="1:16" s="3" customFormat="1" ht="15" customHeight="1" x14ac:dyDescent="0.2">
      <c r="A26" s="111"/>
      <c r="B26" s="114"/>
      <c r="C26" s="84" t="s">
        <v>52</v>
      </c>
      <c r="D26" s="35">
        <v>71</v>
      </c>
      <c r="E26" s="55">
        <v>2.5204000000000001E-2</v>
      </c>
      <c r="F26" s="35">
        <v>194565.57746500001</v>
      </c>
      <c r="G26" s="68">
        <v>0.338028</v>
      </c>
      <c r="H26" s="43">
        <v>15</v>
      </c>
      <c r="I26" s="44">
        <v>193795.20000000001</v>
      </c>
      <c r="J26" s="74">
        <v>0.4</v>
      </c>
      <c r="K26" s="35">
        <v>56</v>
      </c>
      <c r="L26" s="35">
        <v>194771.928571</v>
      </c>
      <c r="M26" s="68">
        <v>0.32142900000000002</v>
      </c>
      <c r="N26" s="43">
        <v>0</v>
      </c>
      <c r="O26" s="44">
        <v>0</v>
      </c>
      <c r="P26" s="74">
        <v>0</v>
      </c>
    </row>
    <row r="27" spans="1:16" ht="15" customHeight="1" x14ac:dyDescent="0.2">
      <c r="A27" s="111"/>
      <c r="B27" s="114"/>
      <c r="C27" s="84" t="s">
        <v>53</v>
      </c>
      <c r="D27" s="44">
        <v>62</v>
      </c>
      <c r="E27" s="53">
        <v>2.4830000000000001E-2</v>
      </c>
      <c r="F27" s="44">
        <v>209216.70967700001</v>
      </c>
      <c r="G27" s="66">
        <v>0.43548399999999998</v>
      </c>
      <c r="H27" s="43">
        <v>11</v>
      </c>
      <c r="I27" s="44">
        <v>212587</v>
      </c>
      <c r="J27" s="74">
        <v>0.36363600000000001</v>
      </c>
      <c r="K27" s="44">
        <v>51</v>
      </c>
      <c r="L27" s="44">
        <v>208489.78431399999</v>
      </c>
      <c r="M27" s="66">
        <v>0.45097999999999999</v>
      </c>
      <c r="N27" s="43">
        <v>0</v>
      </c>
      <c r="O27" s="44">
        <v>0</v>
      </c>
      <c r="P27" s="74">
        <v>0</v>
      </c>
    </row>
    <row r="28" spans="1:16" ht="15" customHeight="1" x14ac:dyDescent="0.2">
      <c r="A28" s="111"/>
      <c r="B28" s="114"/>
      <c r="C28" s="84" t="s">
        <v>54</v>
      </c>
      <c r="D28" s="44">
        <v>23</v>
      </c>
      <c r="E28" s="53">
        <v>1.2630000000000001E-2</v>
      </c>
      <c r="F28" s="44">
        <v>220004.869565</v>
      </c>
      <c r="G28" s="66">
        <v>0.26086999999999999</v>
      </c>
      <c r="H28" s="43">
        <v>8</v>
      </c>
      <c r="I28" s="44">
        <v>195046.875</v>
      </c>
      <c r="J28" s="74">
        <v>0.125</v>
      </c>
      <c r="K28" s="44">
        <v>15</v>
      </c>
      <c r="L28" s="44">
        <v>233315.8</v>
      </c>
      <c r="M28" s="66">
        <v>0.33333299999999999</v>
      </c>
      <c r="N28" s="43">
        <v>0</v>
      </c>
      <c r="O28" s="44">
        <v>0</v>
      </c>
      <c r="P28" s="74">
        <v>0</v>
      </c>
    </row>
    <row r="29" spans="1:16" ht="15" customHeight="1" x14ac:dyDescent="0.2">
      <c r="A29" s="111"/>
      <c r="B29" s="114"/>
      <c r="C29" s="84" t="s">
        <v>55</v>
      </c>
      <c r="D29" s="44">
        <v>15</v>
      </c>
      <c r="E29" s="53">
        <v>1.1136E-2</v>
      </c>
      <c r="F29" s="44">
        <v>261255.533333</v>
      </c>
      <c r="G29" s="66">
        <v>0.33333299999999999</v>
      </c>
      <c r="H29" s="43">
        <v>4</v>
      </c>
      <c r="I29" s="44">
        <v>173233</v>
      </c>
      <c r="J29" s="74">
        <v>0.25</v>
      </c>
      <c r="K29" s="44">
        <v>11</v>
      </c>
      <c r="L29" s="44">
        <v>293263.727273</v>
      </c>
      <c r="M29" s="66">
        <v>0.36363600000000001</v>
      </c>
      <c r="N29" s="43">
        <v>0</v>
      </c>
      <c r="O29" s="44">
        <v>0</v>
      </c>
      <c r="P29" s="74">
        <v>0</v>
      </c>
    </row>
    <row r="30" spans="1:16" s="3" customFormat="1" ht="15" customHeight="1" x14ac:dyDescent="0.2">
      <c r="A30" s="111"/>
      <c r="B30" s="114"/>
      <c r="C30" s="84" t="s">
        <v>56</v>
      </c>
      <c r="D30" s="35">
        <v>8</v>
      </c>
      <c r="E30" s="55">
        <v>4.1370000000000001E-3</v>
      </c>
      <c r="F30" s="35">
        <v>124261.75</v>
      </c>
      <c r="G30" s="68">
        <v>0</v>
      </c>
      <c r="H30" s="43">
        <v>7</v>
      </c>
      <c r="I30" s="44">
        <v>109869.285714</v>
      </c>
      <c r="J30" s="74">
        <v>0</v>
      </c>
      <c r="K30" s="35">
        <v>1</v>
      </c>
      <c r="L30" s="35">
        <v>225009</v>
      </c>
      <c r="M30" s="68">
        <v>0</v>
      </c>
      <c r="N30" s="43">
        <v>0</v>
      </c>
      <c r="O30" s="44">
        <v>0</v>
      </c>
      <c r="P30" s="74">
        <v>0</v>
      </c>
    </row>
    <row r="31" spans="1:16" s="3" customFormat="1" ht="15" customHeight="1" x14ac:dyDescent="0.2">
      <c r="A31" s="112"/>
      <c r="B31" s="115"/>
      <c r="C31" s="85" t="s">
        <v>9</v>
      </c>
      <c r="D31" s="46">
        <v>919</v>
      </c>
      <c r="E31" s="54">
        <v>4.3145999999999997E-2</v>
      </c>
      <c r="F31" s="46">
        <v>173784.67029400001</v>
      </c>
      <c r="G31" s="67">
        <v>0.25897700000000001</v>
      </c>
      <c r="H31" s="87">
        <v>260</v>
      </c>
      <c r="I31" s="46">
        <v>176965.86538500001</v>
      </c>
      <c r="J31" s="75">
        <v>0.27307700000000001</v>
      </c>
      <c r="K31" s="46">
        <v>659</v>
      </c>
      <c r="L31" s="46">
        <v>172529.570561</v>
      </c>
      <c r="M31" s="67">
        <v>0.25341399999999997</v>
      </c>
      <c r="N31" s="87">
        <v>0</v>
      </c>
      <c r="O31" s="46">
        <v>0</v>
      </c>
      <c r="P31" s="75">
        <v>0</v>
      </c>
    </row>
    <row r="32" spans="1:16" ht="15" customHeight="1" x14ac:dyDescent="0.2">
      <c r="A32" s="110">
        <v>3</v>
      </c>
      <c r="B32" s="113" t="s">
        <v>58</v>
      </c>
      <c r="C32" s="84" t="s">
        <v>46</v>
      </c>
      <c r="D32" s="44">
        <v>11</v>
      </c>
      <c r="E32" s="44">
        <v>0</v>
      </c>
      <c r="F32" s="44">
        <v>-29511.445008999999</v>
      </c>
      <c r="G32" s="66">
        <v>0</v>
      </c>
      <c r="H32" s="43">
        <v>2</v>
      </c>
      <c r="I32" s="44">
        <v>-44263.74368</v>
      </c>
      <c r="J32" s="74">
        <v>0</v>
      </c>
      <c r="K32" s="44">
        <v>9</v>
      </c>
      <c r="L32" s="44">
        <v>-22675.178786</v>
      </c>
      <c r="M32" s="66">
        <v>0</v>
      </c>
      <c r="N32" s="43">
        <v>0</v>
      </c>
      <c r="O32" s="44">
        <v>0</v>
      </c>
      <c r="P32" s="74">
        <v>0</v>
      </c>
    </row>
    <row r="33" spans="1:16" ht="15" customHeight="1" x14ac:dyDescent="0.2">
      <c r="A33" s="111"/>
      <c r="B33" s="114"/>
      <c r="C33" s="84" t="s">
        <v>47</v>
      </c>
      <c r="D33" s="44">
        <v>23</v>
      </c>
      <c r="E33" s="44">
        <v>0</v>
      </c>
      <c r="F33" s="44">
        <v>46469.218513</v>
      </c>
      <c r="G33" s="66">
        <v>7.2042999999999996E-2</v>
      </c>
      <c r="H33" s="43">
        <v>12</v>
      </c>
      <c r="I33" s="44">
        <v>55735.294761999998</v>
      </c>
      <c r="J33" s="74">
        <v>0.125</v>
      </c>
      <c r="K33" s="44">
        <v>11</v>
      </c>
      <c r="L33" s="44">
        <v>42450.811126000001</v>
      </c>
      <c r="M33" s="66">
        <v>5.5972000000000001E-2</v>
      </c>
      <c r="N33" s="43">
        <v>0</v>
      </c>
      <c r="O33" s="44">
        <v>0</v>
      </c>
      <c r="P33" s="74">
        <v>0</v>
      </c>
    </row>
    <row r="34" spans="1:16" ht="15" customHeight="1" x14ac:dyDescent="0.2">
      <c r="A34" s="111"/>
      <c r="B34" s="114"/>
      <c r="C34" s="84" t="s">
        <v>48</v>
      </c>
      <c r="D34" s="44">
        <v>-75</v>
      </c>
      <c r="E34" s="44">
        <v>0</v>
      </c>
      <c r="F34" s="44">
        <v>38836.585253999998</v>
      </c>
      <c r="G34" s="66">
        <v>-0.101007</v>
      </c>
      <c r="H34" s="43">
        <v>-41</v>
      </c>
      <c r="I34" s="44">
        <v>40654.830290999998</v>
      </c>
      <c r="J34" s="74">
        <v>-0.11890000000000001</v>
      </c>
      <c r="K34" s="44">
        <v>-34</v>
      </c>
      <c r="L34" s="44">
        <v>38453.855108000003</v>
      </c>
      <c r="M34" s="66">
        <v>-9.1051000000000007E-2</v>
      </c>
      <c r="N34" s="43">
        <v>0</v>
      </c>
      <c r="O34" s="44">
        <v>0</v>
      </c>
      <c r="P34" s="74">
        <v>0</v>
      </c>
    </row>
    <row r="35" spans="1:16" ht="15" customHeight="1" x14ac:dyDescent="0.2">
      <c r="A35" s="111"/>
      <c r="B35" s="114"/>
      <c r="C35" s="84" t="s">
        <v>49</v>
      </c>
      <c r="D35" s="44">
        <v>-305</v>
      </c>
      <c r="E35" s="44">
        <v>0</v>
      </c>
      <c r="F35" s="44">
        <v>35470.131806999998</v>
      </c>
      <c r="G35" s="66">
        <v>-5.9324000000000002E-2</v>
      </c>
      <c r="H35" s="43">
        <v>-104</v>
      </c>
      <c r="I35" s="44">
        <v>19625.703153999999</v>
      </c>
      <c r="J35" s="74">
        <v>-0.18449199999999999</v>
      </c>
      <c r="K35" s="44">
        <v>-201</v>
      </c>
      <c r="L35" s="44">
        <v>43821.841050000003</v>
      </c>
      <c r="M35" s="66">
        <v>7.6480000000000003E-3</v>
      </c>
      <c r="N35" s="43">
        <v>0</v>
      </c>
      <c r="O35" s="44">
        <v>0</v>
      </c>
      <c r="P35" s="74">
        <v>0</v>
      </c>
    </row>
    <row r="36" spans="1:16" ht="15" customHeight="1" x14ac:dyDescent="0.2">
      <c r="A36" s="111"/>
      <c r="B36" s="114"/>
      <c r="C36" s="84" t="s">
        <v>50</v>
      </c>
      <c r="D36" s="44">
        <v>-328</v>
      </c>
      <c r="E36" s="44">
        <v>0</v>
      </c>
      <c r="F36" s="44">
        <v>34662.488740000001</v>
      </c>
      <c r="G36" s="66">
        <v>-0.13813300000000001</v>
      </c>
      <c r="H36" s="43">
        <v>-128</v>
      </c>
      <c r="I36" s="44">
        <v>28345.598911000001</v>
      </c>
      <c r="J36" s="74">
        <v>-0.11613</v>
      </c>
      <c r="K36" s="44">
        <v>-200</v>
      </c>
      <c r="L36" s="44">
        <v>40471.450883999998</v>
      </c>
      <c r="M36" s="66">
        <v>-0.12615199999999999</v>
      </c>
      <c r="N36" s="43">
        <v>0</v>
      </c>
      <c r="O36" s="44">
        <v>0</v>
      </c>
      <c r="P36" s="74">
        <v>0</v>
      </c>
    </row>
    <row r="37" spans="1:16" ht="15" customHeight="1" x14ac:dyDescent="0.2">
      <c r="A37" s="111"/>
      <c r="B37" s="114"/>
      <c r="C37" s="84" t="s">
        <v>51</v>
      </c>
      <c r="D37" s="44">
        <v>-277</v>
      </c>
      <c r="E37" s="44">
        <v>0</v>
      </c>
      <c r="F37" s="44">
        <v>34685.046325000003</v>
      </c>
      <c r="G37" s="66">
        <v>-0.34765099999999999</v>
      </c>
      <c r="H37" s="43">
        <v>-59</v>
      </c>
      <c r="I37" s="44">
        <v>47968.989044000002</v>
      </c>
      <c r="J37" s="74">
        <v>-0.105293</v>
      </c>
      <c r="K37" s="44">
        <v>-218</v>
      </c>
      <c r="L37" s="44">
        <v>27536.350863</v>
      </c>
      <c r="M37" s="66">
        <v>-0.44361899999999999</v>
      </c>
      <c r="N37" s="43">
        <v>0</v>
      </c>
      <c r="O37" s="44">
        <v>0</v>
      </c>
      <c r="P37" s="74">
        <v>0</v>
      </c>
    </row>
    <row r="38" spans="1:16" s="3" customFormat="1" ht="15" customHeight="1" x14ac:dyDescent="0.2">
      <c r="A38" s="111"/>
      <c r="B38" s="114"/>
      <c r="C38" s="84" t="s">
        <v>52</v>
      </c>
      <c r="D38" s="35">
        <v>-265</v>
      </c>
      <c r="E38" s="35">
        <v>0</v>
      </c>
      <c r="F38" s="35">
        <v>15297.370365999999</v>
      </c>
      <c r="G38" s="68">
        <v>-0.48935299999999998</v>
      </c>
      <c r="H38" s="43">
        <v>-77</v>
      </c>
      <c r="I38" s="44">
        <v>11116.681214</v>
      </c>
      <c r="J38" s="74">
        <v>-0.230435</v>
      </c>
      <c r="K38" s="35">
        <v>-188</v>
      </c>
      <c r="L38" s="35">
        <v>16789.576699000001</v>
      </c>
      <c r="M38" s="68">
        <v>-0.58021100000000003</v>
      </c>
      <c r="N38" s="43">
        <v>0</v>
      </c>
      <c r="O38" s="44">
        <v>0</v>
      </c>
      <c r="P38" s="74">
        <v>0</v>
      </c>
    </row>
    <row r="39" spans="1:16" ht="15" customHeight="1" x14ac:dyDescent="0.2">
      <c r="A39" s="111"/>
      <c r="B39" s="114"/>
      <c r="C39" s="84" t="s">
        <v>53</v>
      </c>
      <c r="D39" s="44">
        <v>-233</v>
      </c>
      <c r="E39" s="44">
        <v>0</v>
      </c>
      <c r="F39" s="44">
        <v>31207.485370999999</v>
      </c>
      <c r="G39" s="66">
        <v>-0.361126</v>
      </c>
      <c r="H39" s="43">
        <v>-81</v>
      </c>
      <c r="I39" s="44">
        <v>44872.693375000003</v>
      </c>
      <c r="J39" s="74">
        <v>-0.15810299999999999</v>
      </c>
      <c r="K39" s="44">
        <v>-152</v>
      </c>
      <c r="L39" s="44">
        <v>25814.883028</v>
      </c>
      <c r="M39" s="66">
        <v>-0.47020200000000001</v>
      </c>
      <c r="N39" s="43">
        <v>0</v>
      </c>
      <c r="O39" s="44">
        <v>0</v>
      </c>
      <c r="P39" s="74">
        <v>0</v>
      </c>
    </row>
    <row r="40" spans="1:16" ht="15" customHeight="1" x14ac:dyDescent="0.2">
      <c r="A40" s="111"/>
      <c r="B40" s="114"/>
      <c r="C40" s="84" t="s">
        <v>54</v>
      </c>
      <c r="D40" s="44">
        <v>-184</v>
      </c>
      <c r="E40" s="44">
        <v>0</v>
      </c>
      <c r="F40" s="44">
        <v>35004.945162000004</v>
      </c>
      <c r="G40" s="66">
        <v>-0.42512100000000003</v>
      </c>
      <c r="H40" s="43">
        <v>-45</v>
      </c>
      <c r="I40" s="44">
        <v>16254.441384</v>
      </c>
      <c r="J40" s="74">
        <v>-0.25235800000000003</v>
      </c>
      <c r="K40" s="44">
        <v>-139</v>
      </c>
      <c r="L40" s="44">
        <v>46179.531365000003</v>
      </c>
      <c r="M40" s="66">
        <v>-0.458874</v>
      </c>
      <c r="N40" s="43">
        <v>0</v>
      </c>
      <c r="O40" s="44">
        <v>0</v>
      </c>
      <c r="P40" s="74">
        <v>0</v>
      </c>
    </row>
    <row r="41" spans="1:16" ht="15" customHeight="1" x14ac:dyDescent="0.2">
      <c r="A41" s="111"/>
      <c r="B41" s="114"/>
      <c r="C41" s="84" t="s">
        <v>55</v>
      </c>
      <c r="D41" s="44">
        <v>-147</v>
      </c>
      <c r="E41" s="44">
        <v>0</v>
      </c>
      <c r="F41" s="44">
        <v>60442.743401</v>
      </c>
      <c r="G41" s="66">
        <v>-0.27777800000000002</v>
      </c>
      <c r="H41" s="43">
        <v>-48</v>
      </c>
      <c r="I41" s="44">
        <v>-13153.869234</v>
      </c>
      <c r="J41" s="74">
        <v>9.6154000000000003E-2</v>
      </c>
      <c r="K41" s="44">
        <v>-99</v>
      </c>
      <c r="L41" s="44">
        <v>85631.411191000007</v>
      </c>
      <c r="M41" s="66">
        <v>-0.46363599999999999</v>
      </c>
      <c r="N41" s="43">
        <v>0</v>
      </c>
      <c r="O41" s="44">
        <v>0</v>
      </c>
      <c r="P41" s="74">
        <v>0</v>
      </c>
    </row>
    <row r="42" spans="1:16" s="3" customFormat="1" ht="15" customHeight="1" x14ac:dyDescent="0.2">
      <c r="A42" s="111"/>
      <c r="B42" s="114"/>
      <c r="C42" s="84" t="s">
        <v>56</v>
      </c>
      <c r="D42" s="35">
        <v>-181</v>
      </c>
      <c r="E42" s="35">
        <v>0</v>
      </c>
      <c r="F42" s="35">
        <v>-111457.03000499999</v>
      </c>
      <c r="G42" s="68">
        <v>-0.417989</v>
      </c>
      <c r="H42" s="43">
        <v>-62</v>
      </c>
      <c r="I42" s="44">
        <v>-102642.82717999999</v>
      </c>
      <c r="J42" s="74">
        <v>-0.130435</v>
      </c>
      <c r="K42" s="35">
        <v>-119</v>
      </c>
      <c r="L42" s="35">
        <v>-24053.613594999999</v>
      </c>
      <c r="M42" s="68">
        <v>-0.58333299999999999</v>
      </c>
      <c r="N42" s="43">
        <v>0</v>
      </c>
      <c r="O42" s="44">
        <v>0</v>
      </c>
      <c r="P42" s="74">
        <v>0</v>
      </c>
    </row>
    <row r="43" spans="1:16" s="3" customFormat="1" ht="15" customHeight="1" x14ac:dyDescent="0.2">
      <c r="A43" s="112"/>
      <c r="B43" s="115"/>
      <c r="C43" s="85" t="s">
        <v>9</v>
      </c>
      <c r="D43" s="46">
        <v>-1961</v>
      </c>
      <c r="E43" s="46">
        <v>0</v>
      </c>
      <c r="F43" s="46">
        <v>13415.161945</v>
      </c>
      <c r="G43" s="67">
        <v>-0.284078</v>
      </c>
      <c r="H43" s="87">
        <v>-631</v>
      </c>
      <c r="I43" s="46">
        <v>13219.737897000001</v>
      </c>
      <c r="J43" s="75">
        <v>-0.156777</v>
      </c>
      <c r="K43" s="46">
        <v>-1330</v>
      </c>
      <c r="L43" s="46">
        <v>13672.665357</v>
      </c>
      <c r="M43" s="67">
        <v>-0.34035100000000001</v>
      </c>
      <c r="N43" s="87">
        <v>0</v>
      </c>
      <c r="O43" s="46">
        <v>0</v>
      </c>
      <c r="P43" s="75">
        <v>0</v>
      </c>
    </row>
    <row r="44" spans="1:16" ht="15" customHeight="1" x14ac:dyDescent="0.2">
      <c r="A44" s="110">
        <v>4</v>
      </c>
      <c r="B44" s="113" t="s">
        <v>59</v>
      </c>
      <c r="C44" s="84" t="s">
        <v>46</v>
      </c>
      <c r="D44" s="44">
        <v>0</v>
      </c>
      <c r="E44" s="53">
        <v>0</v>
      </c>
      <c r="F44" s="44">
        <v>0</v>
      </c>
      <c r="G44" s="66">
        <v>0</v>
      </c>
      <c r="H44" s="43">
        <v>0</v>
      </c>
      <c r="I44" s="44">
        <v>0</v>
      </c>
      <c r="J44" s="74">
        <v>0</v>
      </c>
      <c r="K44" s="44">
        <v>0</v>
      </c>
      <c r="L44" s="44">
        <v>0</v>
      </c>
      <c r="M44" s="66">
        <v>0</v>
      </c>
      <c r="N44" s="43">
        <v>0</v>
      </c>
      <c r="O44" s="44">
        <v>0</v>
      </c>
      <c r="P44" s="74">
        <v>0</v>
      </c>
    </row>
    <row r="45" spans="1:16" ht="15" customHeight="1" x14ac:dyDescent="0.2">
      <c r="A45" s="111"/>
      <c r="B45" s="114"/>
      <c r="C45" s="84" t="s">
        <v>47</v>
      </c>
      <c r="D45" s="44">
        <v>40</v>
      </c>
      <c r="E45" s="53">
        <v>0.126582</v>
      </c>
      <c r="F45" s="44">
        <v>208818.72500000001</v>
      </c>
      <c r="G45" s="66">
        <v>0.2</v>
      </c>
      <c r="H45" s="43">
        <v>8</v>
      </c>
      <c r="I45" s="44">
        <v>225772.125</v>
      </c>
      <c r="J45" s="74">
        <v>0.375</v>
      </c>
      <c r="K45" s="44">
        <v>32</v>
      </c>
      <c r="L45" s="44">
        <v>204580.375</v>
      </c>
      <c r="M45" s="66">
        <v>0.15625</v>
      </c>
      <c r="N45" s="43">
        <v>0</v>
      </c>
      <c r="O45" s="44">
        <v>0</v>
      </c>
      <c r="P45" s="74">
        <v>0</v>
      </c>
    </row>
    <row r="46" spans="1:16" ht="15" customHeight="1" x14ac:dyDescent="0.2">
      <c r="A46" s="111"/>
      <c r="B46" s="114"/>
      <c r="C46" s="84" t="s">
        <v>48</v>
      </c>
      <c r="D46" s="44">
        <v>163</v>
      </c>
      <c r="E46" s="53">
        <v>0.13628799999999999</v>
      </c>
      <c r="F46" s="44">
        <v>188934.539877</v>
      </c>
      <c r="G46" s="66">
        <v>0.41104299999999999</v>
      </c>
      <c r="H46" s="43">
        <v>40</v>
      </c>
      <c r="I46" s="44">
        <v>173447.55</v>
      </c>
      <c r="J46" s="74">
        <v>0.17499999999999999</v>
      </c>
      <c r="K46" s="44">
        <v>123</v>
      </c>
      <c r="L46" s="44">
        <v>193970.95934999999</v>
      </c>
      <c r="M46" s="66">
        <v>0.48780499999999999</v>
      </c>
      <c r="N46" s="43">
        <v>0</v>
      </c>
      <c r="O46" s="44">
        <v>0</v>
      </c>
      <c r="P46" s="74">
        <v>0</v>
      </c>
    </row>
    <row r="47" spans="1:16" ht="15" customHeight="1" x14ac:dyDescent="0.2">
      <c r="A47" s="111"/>
      <c r="B47" s="114"/>
      <c r="C47" s="84" t="s">
        <v>49</v>
      </c>
      <c r="D47" s="44">
        <v>244</v>
      </c>
      <c r="E47" s="53">
        <v>9.3810000000000004E-2</v>
      </c>
      <c r="F47" s="44">
        <v>184731.97541000001</v>
      </c>
      <c r="G47" s="66">
        <v>0.37295099999999998</v>
      </c>
      <c r="H47" s="43">
        <v>70</v>
      </c>
      <c r="I47" s="44">
        <v>195565.714286</v>
      </c>
      <c r="J47" s="74">
        <v>0.52857100000000001</v>
      </c>
      <c r="K47" s="44">
        <v>174</v>
      </c>
      <c r="L47" s="44">
        <v>180373.57471300001</v>
      </c>
      <c r="M47" s="66">
        <v>0.31034499999999998</v>
      </c>
      <c r="N47" s="43">
        <v>0</v>
      </c>
      <c r="O47" s="44">
        <v>0</v>
      </c>
      <c r="P47" s="74">
        <v>0</v>
      </c>
    </row>
    <row r="48" spans="1:16" ht="15" customHeight="1" x14ac:dyDescent="0.2">
      <c r="A48" s="111"/>
      <c r="B48" s="114"/>
      <c r="C48" s="84" t="s">
        <v>50</v>
      </c>
      <c r="D48" s="44">
        <v>298</v>
      </c>
      <c r="E48" s="53">
        <v>8.6879999999999999E-2</v>
      </c>
      <c r="F48" s="44">
        <v>208372.19463099999</v>
      </c>
      <c r="G48" s="66">
        <v>0.54026799999999997</v>
      </c>
      <c r="H48" s="43">
        <v>87</v>
      </c>
      <c r="I48" s="44">
        <v>204529.49425300001</v>
      </c>
      <c r="J48" s="74">
        <v>0.51724099999999995</v>
      </c>
      <c r="K48" s="44">
        <v>211</v>
      </c>
      <c r="L48" s="44">
        <v>209956.625592</v>
      </c>
      <c r="M48" s="66">
        <v>0.549763</v>
      </c>
      <c r="N48" s="43">
        <v>0</v>
      </c>
      <c r="O48" s="44">
        <v>0</v>
      </c>
      <c r="P48" s="74">
        <v>0</v>
      </c>
    </row>
    <row r="49" spans="1:16" ht="15" customHeight="1" x14ac:dyDescent="0.2">
      <c r="A49" s="111"/>
      <c r="B49" s="114"/>
      <c r="C49" s="84" t="s">
        <v>51</v>
      </c>
      <c r="D49" s="44">
        <v>231</v>
      </c>
      <c r="E49" s="53">
        <v>6.9766999999999996E-2</v>
      </c>
      <c r="F49" s="44">
        <v>219672.87445900001</v>
      </c>
      <c r="G49" s="66">
        <v>0.69696999999999998</v>
      </c>
      <c r="H49" s="43">
        <v>65</v>
      </c>
      <c r="I49" s="44">
        <v>218236.153846</v>
      </c>
      <c r="J49" s="74">
        <v>0.75384600000000002</v>
      </c>
      <c r="K49" s="44">
        <v>166</v>
      </c>
      <c r="L49" s="44">
        <v>220235.445783</v>
      </c>
      <c r="M49" s="66">
        <v>0.67469900000000005</v>
      </c>
      <c r="N49" s="43">
        <v>0</v>
      </c>
      <c r="O49" s="44">
        <v>0</v>
      </c>
      <c r="P49" s="74">
        <v>0</v>
      </c>
    </row>
    <row r="50" spans="1:16" s="3" customFormat="1" ht="15" customHeight="1" x14ac:dyDescent="0.2">
      <c r="A50" s="111"/>
      <c r="B50" s="114"/>
      <c r="C50" s="84" t="s">
        <v>52</v>
      </c>
      <c r="D50" s="35">
        <v>136</v>
      </c>
      <c r="E50" s="55">
        <v>4.8278000000000001E-2</v>
      </c>
      <c r="F50" s="35">
        <v>223604.23529400001</v>
      </c>
      <c r="G50" s="68">
        <v>0.77205900000000005</v>
      </c>
      <c r="H50" s="43">
        <v>27</v>
      </c>
      <c r="I50" s="44">
        <v>206263.481481</v>
      </c>
      <c r="J50" s="74">
        <v>0.51851899999999995</v>
      </c>
      <c r="K50" s="35">
        <v>109</v>
      </c>
      <c r="L50" s="35">
        <v>227899.65137599999</v>
      </c>
      <c r="M50" s="68">
        <v>0.83486199999999999</v>
      </c>
      <c r="N50" s="43">
        <v>0</v>
      </c>
      <c r="O50" s="44">
        <v>0</v>
      </c>
      <c r="P50" s="74">
        <v>0</v>
      </c>
    </row>
    <row r="51" spans="1:16" ht="15" customHeight="1" x14ac:dyDescent="0.2">
      <c r="A51" s="111"/>
      <c r="B51" s="114"/>
      <c r="C51" s="84" t="s">
        <v>53</v>
      </c>
      <c r="D51" s="44">
        <v>94</v>
      </c>
      <c r="E51" s="53">
        <v>3.7644999999999998E-2</v>
      </c>
      <c r="F51" s="44">
        <v>249485.97872300001</v>
      </c>
      <c r="G51" s="66">
        <v>0.93616999999999995</v>
      </c>
      <c r="H51" s="43">
        <v>26</v>
      </c>
      <c r="I51" s="44">
        <v>247387.538462</v>
      </c>
      <c r="J51" s="74">
        <v>0.80769199999999997</v>
      </c>
      <c r="K51" s="44">
        <v>68</v>
      </c>
      <c r="L51" s="44">
        <v>250288.32352899999</v>
      </c>
      <c r="M51" s="66">
        <v>0.985294</v>
      </c>
      <c r="N51" s="43">
        <v>0</v>
      </c>
      <c r="O51" s="44">
        <v>0</v>
      </c>
      <c r="P51" s="74">
        <v>0</v>
      </c>
    </row>
    <row r="52" spans="1:16" ht="15" customHeight="1" x14ac:dyDescent="0.2">
      <c r="A52" s="111"/>
      <c r="B52" s="114"/>
      <c r="C52" s="84" t="s">
        <v>54</v>
      </c>
      <c r="D52" s="44">
        <v>54</v>
      </c>
      <c r="E52" s="53">
        <v>2.9654E-2</v>
      </c>
      <c r="F52" s="44">
        <v>248927.09259300001</v>
      </c>
      <c r="G52" s="66">
        <v>0.57407399999999997</v>
      </c>
      <c r="H52" s="43">
        <v>13</v>
      </c>
      <c r="I52" s="44">
        <v>220409.07692299999</v>
      </c>
      <c r="J52" s="74">
        <v>0.461538</v>
      </c>
      <c r="K52" s="44">
        <v>41</v>
      </c>
      <c r="L52" s="44">
        <v>257969.39024400001</v>
      </c>
      <c r="M52" s="66">
        <v>0.60975599999999996</v>
      </c>
      <c r="N52" s="43">
        <v>0</v>
      </c>
      <c r="O52" s="44">
        <v>0</v>
      </c>
      <c r="P52" s="74">
        <v>0</v>
      </c>
    </row>
    <row r="53" spans="1:16" ht="15" customHeight="1" x14ac:dyDescent="0.2">
      <c r="A53" s="111"/>
      <c r="B53" s="114"/>
      <c r="C53" s="84" t="s">
        <v>55</v>
      </c>
      <c r="D53" s="44">
        <v>17</v>
      </c>
      <c r="E53" s="53">
        <v>1.2621E-2</v>
      </c>
      <c r="F53" s="44">
        <v>254470.529412</v>
      </c>
      <c r="G53" s="66">
        <v>0.52941199999999999</v>
      </c>
      <c r="H53" s="43">
        <v>5</v>
      </c>
      <c r="I53" s="44">
        <v>256615</v>
      </c>
      <c r="J53" s="74">
        <v>0.2</v>
      </c>
      <c r="K53" s="44">
        <v>12</v>
      </c>
      <c r="L53" s="44">
        <v>253577</v>
      </c>
      <c r="M53" s="66">
        <v>0.66666700000000001</v>
      </c>
      <c r="N53" s="43">
        <v>0</v>
      </c>
      <c r="O53" s="44">
        <v>0</v>
      </c>
      <c r="P53" s="74">
        <v>0</v>
      </c>
    </row>
    <row r="54" spans="1:16" s="3" customFormat="1" ht="15" customHeight="1" x14ac:dyDescent="0.2">
      <c r="A54" s="111"/>
      <c r="B54" s="114"/>
      <c r="C54" s="84" t="s">
        <v>56</v>
      </c>
      <c r="D54" s="35">
        <v>5</v>
      </c>
      <c r="E54" s="55">
        <v>2.5850000000000001E-3</v>
      </c>
      <c r="F54" s="35">
        <v>339884.4</v>
      </c>
      <c r="G54" s="68">
        <v>0.4</v>
      </c>
      <c r="H54" s="43">
        <v>0</v>
      </c>
      <c r="I54" s="44">
        <v>0</v>
      </c>
      <c r="J54" s="74">
        <v>0</v>
      </c>
      <c r="K54" s="35">
        <v>5</v>
      </c>
      <c r="L54" s="35">
        <v>339884.4</v>
      </c>
      <c r="M54" s="68">
        <v>0.4</v>
      </c>
      <c r="N54" s="43">
        <v>0</v>
      </c>
      <c r="O54" s="44">
        <v>0</v>
      </c>
      <c r="P54" s="74">
        <v>0</v>
      </c>
    </row>
    <row r="55" spans="1:16" s="3" customFormat="1" ht="15" customHeight="1" x14ac:dyDescent="0.2">
      <c r="A55" s="112"/>
      <c r="B55" s="115"/>
      <c r="C55" s="85" t="s">
        <v>9</v>
      </c>
      <c r="D55" s="46">
        <v>1282</v>
      </c>
      <c r="E55" s="54">
        <v>6.0187999999999998E-2</v>
      </c>
      <c r="F55" s="46">
        <v>210914.48595900001</v>
      </c>
      <c r="G55" s="67">
        <v>0.56396299999999999</v>
      </c>
      <c r="H55" s="87">
        <v>341</v>
      </c>
      <c r="I55" s="46">
        <v>206928.67448700001</v>
      </c>
      <c r="J55" s="75">
        <v>0.53665700000000005</v>
      </c>
      <c r="K55" s="46">
        <v>941</v>
      </c>
      <c r="L55" s="46">
        <v>212358.86610000001</v>
      </c>
      <c r="M55" s="67">
        <v>0.57385799999999998</v>
      </c>
      <c r="N55" s="87">
        <v>0</v>
      </c>
      <c r="O55" s="46">
        <v>0</v>
      </c>
      <c r="P55" s="75">
        <v>0</v>
      </c>
    </row>
    <row r="56" spans="1:16" ht="15" customHeight="1" x14ac:dyDescent="0.2">
      <c r="A56" s="110">
        <v>5</v>
      </c>
      <c r="B56" s="113" t="s">
        <v>60</v>
      </c>
      <c r="C56" s="84" t="s">
        <v>46</v>
      </c>
      <c r="D56" s="44">
        <v>30</v>
      </c>
      <c r="E56" s="53">
        <v>1</v>
      </c>
      <c r="F56" s="44">
        <v>70196.899999999994</v>
      </c>
      <c r="G56" s="66">
        <v>0</v>
      </c>
      <c r="H56" s="43">
        <v>6</v>
      </c>
      <c r="I56" s="44">
        <v>71498</v>
      </c>
      <c r="J56" s="74">
        <v>0</v>
      </c>
      <c r="K56" s="44">
        <v>24</v>
      </c>
      <c r="L56" s="44">
        <v>69871.625</v>
      </c>
      <c r="M56" s="66">
        <v>0</v>
      </c>
      <c r="N56" s="43">
        <v>0</v>
      </c>
      <c r="O56" s="44">
        <v>0</v>
      </c>
      <c r="P56" s="74">
        <v>0</v>
      </c>
    </row>
    <row r="57" spans="1:16" ht="15" customHeight="1" x14ac:dyDescent="0.2">
      <c r="A57" s="111"/>
      <c r="B57" s="114"/>
      <c r="C57" s="84" t="s">
        <v>47</v>
      </c>
      <c r="D57" s="44">
        <v>316</v>
      </c>
      <c r="E57" s="53">
        <v>1</v>
      </c>
      <c r="F57" s="44">
        <v>172493.03164599999</v>
      </c>
      <c r="G57" s="66">
        <v>0.139241</v>
      </c>
      <c r="H57" s="43">
        <v>73</v>
      </c>
      <c r="I57" s="44">
        <v>180421.616438</v>
      </c>
      <c r="J57" s="74">
        <v>0.15068500000000001</v>
      </c>
      <c r="K57" s="44">
        <v>243</v>
      </c>
      <c r="L57" s="44">
        <v>170111.19341599999</v>
      </c>
      <c r="M57" s="66">
        <v>0.13580200000000001</v>
      </c>
      <c r="N57" s="43">
        <v>0</v>
      </c>
      <c r="O57" s="44">
        <v>0</v>
      </c>
      <c r="P57" s="74">
        <v>0</v>
      </c>
    </row>
    <row r="58" spans="1:16" ht="15" customHeight="1" x14ac:dyDescent="0.2">
      <c r="A58" s="111"/>
      <c r="B58" s="114"/>
      <c r="C58" s="84" t="s">
        <v>48</v>
      </c>
      <c r="D58" s="44">
        <v>1196</v>
      </c>
      <c r="E58" s="53">
        <v>1</v>
      </c>
      <c r="F58" s="44">
        <v>170475.869565</v>
      </c>
      <c r="G58" s="66">
        <v>0.223244</v>
      </c>
      <c r="H58" s="43">
        <v>371</v>
      </c>
      <c r="I58" s="44">
        <v>171645.43126700001</v>
      </c>
      <c r="J58" s="74">
        <v>0.19406999999999999</v>
      </c>
      <c r="K58" s="44">
        <v>825</v>
      </c>
      <c r="L58" s="44">
        <v>169949.92121199999</v>
      </c>
      <c r="M58" s="66">
        <v>0.23636399999999999</v>
      </c>
      <c r="N58" s="43">
        <v>0</v>
      </c>
      <c r="O58" s="44">
        <v>0</v>
      </c>
      <c r="P58" s="74">
        <v>0</v>
      </c>
    </row>
    <row r="59" spans="1:16" ht="15" customHeight="1" x14ac:dyDescent="0.2">
      <c r="A59" s="111"/>
      <c r="B59" s="114"/>
      <c r="C59" s="84" t="s">
        <v>49</v>
      </c>
      <c r="D59" s="44">
        <v>2601</v>
      </c>
      <c r="E59" s="53">
        <v>1</v>
      </c>
      <c r="F59" s="44">
        <v>180526.93810100001</v>
      </c>
      <c r="G59" s="66">
        <v>0.31949300000000003</v>
      </c>
      <c r="H59" s="43">
        <v>875</v>
      </c>
      <c r="I59" s="44">
        <v>182230.39999999999</v>
      </c>
      <c r="J59" s="74">
        <v>0.32914300000000002</v>
      </c>
      <c r="K59" s="44">
        <v>1726</v>
      </c>
      <c r="L59" s="44">
        <v>179663.363847</v>
      </c>
      <c r="M59" s="66">
        <v>0.31459999999999999</v>
      </c>
      <c r="N59" s="43">
        <v>0</v>
      </c>
      <c r="O59" s="44">
        <v>0</v>
      </c>
      <c r="P59" s="74">
        <v>0</v>
      </c>
    </row>
    <row r="60" spans="1:16" ht="15" customHeight="1" x14ac:dyDescent="0.2">
      <c r="A60" s="111"/>
      <c r="B60" s="114"/>
      <c r="C60" s="84" t="s">
        <v>50</v>
      </c>
      <c r="D60" s="44">
        <v>3430</v>
      </c>
      <c r="E60" s="53">
        <v>1</v>
      </c>
      <c r="F60" s="44">
        <v>202142.10262399999</v>
      </c>
      <c r="G60" s="66">
        <v>0.52070000000000005</v>
      </c>
      <c r="H60" s="43">
        <v>1110</v>
      </c>
      <c r="I60" s="44">
        <v>203657.963964</v>
      </c>
      <c r="J60" s="74">
        <v>0.51171199999999994</v>
      </c>
      <c r="K60" s="44">
        <v>2320</v>
      </c>
      <c r="L60" s="44">
        <v>201416.84137899999</v>
      </c>
      <c r="M60" s="66">
        <v>0.52500000000000002</v>
      </c>
      <c r="N60" s="43">
        <v>0</v>
      </c>
      <c r="O60" s="44">
        <v>0</v>
      </c>
      <c r="P60" s="74">
        <v>0</v>
      </c>
    </row>
    <row r="61" spans="1:16" ht="15" customHeight="1" x14ac:dyDescent="0.2">
      <c r="A61" s="111"/>
      <c r="B61" s="114"/>
      <c r="C61" s="84" t="s">
        <v>51</v>
      </c>
      <c r="D61" s="44">
        <v>3311</v>
      </c>
      <c r="E61" s="53">
        <v>1</v>
      </c>
      <c r="F61" s="44">
        <v>223253.52823900001</v>
      </c>
      <c r="G61" s="66">
        <v>0.74056200000000005</v>
      </c>
      <c r="H61" s="43">
        <v>1131</v>
      </c>
      <c r="I61" s="44">
        <v>219425.844385</v>
      </c>
      <c r="J61" s="74">
        <v>0.62068999999999996</v>
      </c>
      <c r="K61" s="44">
        <v>2180</v>
      </c>
      <c r="L61" s="44">
        <v>225239.35871599999</v>
      </c>
      <c r="M61" s="66">
        <v>0.80275200000000002</v>
      </c>
      <c r="N61" s="43">
        <v>0</v>
      </c>
      <c r="O61" s="44">
        <v>0</v>
      </c>
      <c r="P61" s="74">
        <v>0</v>
      </c>
    </row>
    <row r="62" spans="1:16" s="3" customFormat="1" ht="15" customHeight="1" x14ac:dyDescent="0.2">
      <c r="A62" s="111"/>
      <c r="B62" s="114"/>
      <c r="C62" s="84" t="s">
        <v>52</v>
      </c>
      <c r="D62" s="35">
        <v>2817</v>
      </c>
      <c r="E62" s="55">
        <v>1</v>
      </c>
      <c r="F62" s="35">
        <v>239289.44444399999</v>
      </c>
      <c r="G62" s="68">
        <v>0.91941799999999996</v>
      </c>
      <c r="H62" s="43">
        <v>915</v>
      </c>
      <c r="I62" s="44">
        <v>219773.81857900001</v>
      </c>
      <c r="J62" s="74">
        <v>0.58579199999999998</v>
      </c>
      <c r="K62" s="35">
        <v>1902</v>
      </c>
      <c r="L62" s="35">
        <v>248677.87644600001</v>
      </c>
      <c r="M62" s="68">
        <v>1.0799160000000001</v>
      </c>
      <c r="N62" s="43">
        <v>0</v>
      </c>
      <c r="O62" s="44">
        <v>0</v>
      </c>
      <c r="P62" s="74">
        <v>0</v>
      </c>
    </row>
    <row r="63" spans="1:16" ht="15" customHeight="1" x14ac:dyDescent="0.2">
      <c r="A63" s="111"/>
      <c r="B63" s="114"/>
      <c r="C63" s="84" t="s">
        <v>53</v>
      </c>
      <c r="D63" s="44">
        <v>2497</v>
      </c>
      <c r="E63" s="53">
        <v>1</v>
      </c>
      <c r="F63" s="44">
        <v>244797.135763</v>
      </c>
      <c r="G63" s="66">
        <v>0.94193000000000005</v>
      </c>
      <c r="H63" s="43">
        <v>762</v>
      </c>
      <c r="I63" s="44">
        <v>217677.98425199999</v>
      </c>
      <c r="J63" s="74">
        <v>0.51705999999999996</v>
      </c>
      <c r="K63" s="44">
        <v>1735</v>
      </c>
      <c r="L63" s="44">
        <v>256707.679539</v>
      </c>
      <c r="M63" s="66">
        <v>1.12853</v>
      </c>
      <c r="N63" s="43">
        <v>0</v>
      </c>
      <c r="O63" s="44">
        <v>0</v>
      </c>
      <c r="P63" s="74">
        <v>0</v>
      </c>
    </row>
    <row r="64" spans="1:16" ht="15" customHeight="1" x14ac:dyDescent="0.2">
      <c r="A64" s="111"/>
      <c r="B64" s="114"/>
      <c r="C64" s="84" t="s">
        <v>54</v>
      </c>
      <c r="D64" s="44">
        <v>1821</v>
      </c>
      <c r="E64" s="53">
        <v>1</v>
      </c>
      <c r="F64" s="44">
        <v>242776.764964</v>
      </c>
      <c r="G64" s="66">
        <v>0.82591999999999999</v>
      </c>
      <c r="H64" s="43">
        <v>556</v>
      </c>
      <c r="I64" s="44">
        <v>207844.02697800001</v>
      </c>
      <c r="J64" s="74">
        <v>0.379496</v>
      </c>
      <c r="K64" s="44">
        <v>1265</v>
      </c>
      <c r="L64" s="44">
        <v>258130.600791</v>
      </c>
      <c r="M64" s="66">
        <v>1.0221340000000001</v>
      </c>
      <c r="N64" s="43">
        <v>0</v>
      </c>
      <c r="O64" s="44">
        <v>0</v>
      </c>
      <c r="P64" s="74">
        <v>0</v>
      </c>
    </row>
    <row r="65" spans="1:16" ht="15" customHeight="1" x14ac:dyDescent="0.2">
      <c r="A65" s="111"/>
      <c r="B65" s="114"/>
      <c r="C65" s="84" t="s">
        <v>55</v>
      </c>
      <c r="D65" s="44">
        <v>1347</v>
      </c>
      <c r="E65" s="53">
        <v>1</v>
      </c>
      <c r="F65" s="44">
        <v>259174.04083099999</v>
      </c>
      <c r="G65" s="66">
        <v>0.697847</v>
      </c>
      <c r="H65" s="43">
        <v>456</v>
      </c>
      <c r="I65" s="44">
        <v>225807.703947</v>
      </c>
      <c r="J65" s="74">
        <v>0.29166700000000001</v>
      </c>
      <c r="K65" s="44">
        <v>891</v>
      </c>
      <c r="L65" s="44">
        <v>276250.41526400001</v>
      </c>
      <c r="M65" s="66">
        <v>0.90572399999999997</v>
      </c>
      <c r="N65" s="43">
        <v>0</v>
      </c>
      <c r="O65" s="44">
        <v>0</v>
      </c>
      <c r="P65" s="74">
        <v>0</v>
      </c>
    </row>
    <row r="66" spans="1:16" s="3" customFormat="1" ht="15" customHeight="1" x14ac:dyDescent="0.2">
      <c r="A66" s="111"/>
      <c r="B66" s="114"/>
      <c r="C66" s="84" t="s">
        <v>56</v>
      </c>
      <c r="D66" s="35">
        <v>1934</v>
      </c>
      <c r="E66" s="55">
        <v>1</v>
      </c>
      <c r="F66" s="35">
        <v>250691.15253399999</v>
      </c>
      <c r="G66" s="68">
        <v>0.44053799999999999</v>
      </c>
      <c r="H66" s="43">
        <v>727</v>
      </c>
      <c r="I66" s="44">
        <v>207438.931224</v>
      </c>
      <c r="J66" s="74">
        <v>0.105915</v>
      </c>
      <c r="K66" s="35">
        <v>1207</v>
      </c>
      <c r="L66" s="35">
        <v>276742.821872</v>
      </c>
      <c r="M66" s="68">
        <v>0.64208799999999999</v>
      </c>
      <c r="N66" s="43">
        <v>0</v>
      </c>
      <c r="O66" s="44">
        <v>0</v>
      </c>
      <c r="P66" s="74">
        <v>0</v>
      </c>
    </row>
    <row r="67" spans="1:16" s="3" customFormat="1" ht="15" customHeight="1" x14ac:dyDescent="0.2">
      <c r="A67" s="112"/>
      <c r="B67" s="115"/>
      <c r="C67" s="85" t="s">
        <v>9</v>
      </c>
      <c r="D67" s="46">
        <v>21300</v>
      </c>
      <c r="E67" s="54">
        <v>1</v>
      </c>
      <c r="F67" s="46">
        <v>221782.660986</v>
      </c>
      <c r="G67" s="67">
        <v>0.63934299999999999</v>
      </c>
      <c r="H67" s="87">
        <v>6982</v>
      </c>
      <c r="I67" s="46">
        <v>207285.040676</v>
      </c>
      <c r="J67" s="75">
        <v>0.428531</v>
      </c>
      <c r="K67" s="46">
        <v>14318</v>
      </c>
      <c r="L67" s="46">
        <v>228852.25066399999</v>
      </c>
      <c r="M67" s="67">
        <v>0.742143</v>
      </c>
      <c r="N67" s="87">
        <v>0</v>
      </c>
      <c r="O67" s="46">
        <v>0</v>
      </c>
      <c r="P67" s="75">
        <v>0</v>
      </c>
    </row>
    <row r="68" spans="1:16" s="3" customFormat="1" ht="15" customHeight="1" x14ac:dyDescent="0.2">
      <c r="A68" s="78"/>
      <c r="B68" s="79"/>
      <c r="C68" s="81"/>
      <c r="D68" s="45"/>
      <c r="E68" s="76"/>
      <c r="F68" s="45"/>
      <c r="G68" s="77"/>
      <c r="H68" s="45"/>
      <c r="I68" s="45"/>
      <c r="J68" s="77"/>
      <c r="K68" s="45"/>
      <c r="L68" s="45"/>
      <c r="M68" s="77"/>
      <c r="N68" s="45"/>
      <c r="O68" s="45"/>
      <c r="P68" s="77"/>
    </row>
    <row r="69" spans="1:16" s="37" customFormat="1" ht="15" customHeight="1" x14ac:dyDescent="0.2">
      <c r="A69" s="38" t="s">
        <v>2</v>
      </c>
      <c r="C69" s="82"/>
      <c r="D69" s="86">
        <f>+Nacional!D69</f>
        <v>45737</v>
      </c>
      <c r="F69" s="60"/>
      <c r="G69" s="69"/>
      <c r="H69" s="60"/>
      <c r="I69" s="60"/>
      <c r="J69" s="69"/>
      <c r="K69" s="60"/>
      <c r="L69" s="60"/>
      <c r="M69" s="69"/>
      <c r="N69" s="60"/>
      <c r="O69" s="60"/>
      <c r="P69" s="69"/>
    </row>
    <row r="70" spans="1:16" ht="15" customHeight="1" x14ac:dyDescent="0.2">
      <c r="A70" s="47"/>
      <c r="B70" s="24"/>
      <c r="C70" s="83"/>
      <c r="D70" s="61"/>
      <c r="E70" s="56"/>
      <c r="F70" s="61"/>
      <c r="G70" s="70"/>
      <c r="H70" s="61"/>
      <c r="I70" s="61"/>
      <c r="J70" s="70"/>
      <c r="K70" s="61"/>
      <c r="L70" s="61"/>
      <c r="M70" s="70"/>
      <c r="N70" s="61"/>
      <c r="O70" s="61"/>
      <c r="P70" s="70"/>
    </row>
    <row r="71" spans="1:16" ht="15" customHeight="1" x14ac:dyDescent="0.2">
      <c r="A71" s="48"/>
      <c r="C71" s="23"/>
      <c r="D71" s="35"/>
      <c r="E71" s="55"/>
      <c r="F71" s="35"/>
      <c r="G71" s="68"/>
      <c r="H71" s="35"/>
      <c r="I71" s="35"/>
      <c r="J71" s="68"/>
      <c r="K71" s="35"/>
      <c r="L71" s="35"/>
      <c r="M71" s="68"/>
      <c r="N71" s="35"/>
      <c r="O71" s="35"/>
      <c r="P71" s="68"/>
    </row>
    <row r="72" spans="1:16" ht="15" customHeight="1" x14ac:dyDescent="0.2">
      <c r="A72" s="48"/>
      <c r="C72" s="23"/>
      <c r="D72" s="35"/>
      <c r="E72" s="55"/>
      <c r="F72" s="35"/>
      <c r="G72" s="68"/>
      <c r="H72" s="35"/>
      <c r="I72" s="35"/>
      <c r="J72" s="68"/>
      <c r="K72" s="35"/>
      <c r="L72" s="35"/>
      <c r="M72" s="68"/>
      <c r="N72" s="35"/>
      <c r="O72" s="35"/>
      <c r="P72" s="68"/>
    </row>
    <row r="73" spans="1:16" ht="15" customHeight="1" x14ac:dyDescent="0.2">
      <c r="A73" s="48"/>
      <c r="C73" s="23"/>
      <c r="D73" s="35"/>
      <c r="E73" s="55"/>
      <c r="F73" s="35"/>
      <c r="G73" s="68"/>
      <c r="H73" s="35"/>
      <c r="I73" s="35"/>
      <c r="J73" s="68"/>
      <c r="K73" s="35"/>
      <c r="L73" s="35"/>
      <c r="M73" s="68"/>
      <c r="N73" s="35"/>
      <c r="O73" s="35"/>
      <c r="P73" s="68"/>
    </row>
    <row r="74" spans="1:16" ht="15" customHeight="1" x14ac:dyDescent="0.2">
      <c r="A74" s="48"/>
      <c r="C74" s="23"/>
      <c r="D74" s="35"/>
      <c r="E74" s="55"/>
      <c r="F74" s="35"/>
      <c r="G74" s="68"/>
      <c r="H74" s="35"/>
      <c r="I74" s="35"/>
      <c r="J74" s="68"/>
      <c r="K74" s="35"/>
      <c r="L74" s="35"/>
      <c r="M74" s="68"/>
      <c r="N74" s="35"/>
      <c r="O74" s="35"/>
      <c r="P74" s="68"/>
    </row>
    <row r="75" spans="1:16" ht="15" customHeight="1" x14ac:dyDescent="0.2">
      <c r="A75" s="48"/>
      <c r="C75" s="23"/>
      <c r="D75" s="35"/>
      <c r="E75" s="55"/>
      <c r="F75" s="35"/>
      <c r="G75" s="68"/>
      <c r="H75" s="35"/>
      <c r="I75" s="35"/>
      <c r="J75" s="68"/>
      <c r="K75" s="35"/>
      <c r="L75" s="35"/>
      <c r="M75" s="68"/>
      <c r="N75" s="35"/>
      <c r="O75" s="35"/>
      <c r="P75" s="68"/>
    </row>
    <row r="76" spans="1:16" ht="15" customHeight="1" x14ac:dyDescent="0.2">
      <c r="A76" s="48"/>
      <c r="C76" s="23"/>
      <c r="D76" s="35"/>
      <c r="E76" s="55"/>
      <c r="F76" s="35"/>
      <c r="G76" s="68"/>
      <c r="H76" s="35"/>
      <c r="I76" s="35"/>
      <c r="J76" s="68"/>
      <c r="K76" s="35"/>
      <c r="L76" s="35"/>
      <c r="M76" s="68"/>
      <c r="N76" s="35"/>
      <c r="O76" s="35"/>
      <c r="P76" s="68"/>
    </row>
    <row r="77" spans="1:16" ht="15" customHeight="1" x14ac:dyDescent="0.2">
      <c r="A77" s="48"/>
      <c r="C77" s="23"/>
      <c r="D77" s="35"/>
      <c r="E77" s="55"/>
      <c r="F77" s="35"/>
      <c r="G77" s="68"/>
      <c r="H77" s="35"/>
      <c r="I77" s="35"/>
      <c r="J77" s="68"/>
      <c r="K77" s="35"/>
      <c r="L77" s="35"/>
      <c r="M77" s="68"/>
      <c r="N77" s="35"/>
      <c r="O77" s="35"/>
      <c r="P77" s="68"/>
    </row>
    <row r="78" spans="1:16" ht="15" customHeight="1" x14ac:dyDescent="0.2">
      <c r="A78" s="48"/>
      <c r="C78" s="23"/>
      <c r="D78" s="35"/>
      <c r="E78" s="55"/>
      <c r="F78" s="35"/>
      <c r="G78" s="68"/>
      <c r="H78" s="35"/>
      <c r="I78" s="35"/>
      <c r="J78" s="68"/>
      <c r="K78" s="35"/>
      <c r="L78" s="35"/>
      <c r="M78" s="68"/>
      <c r="N78" s="35"/>
      <c r="O78" s="35"/>
      <c r="P78" s="68"/>
    </row>
    <row r="79" spans="1:16" ht="15" customHeight="1" x14ac:dyDescent="0.2">
      <c r="A79" s="48"/>
      <c r="C79" s="23"/>
      <c r="D79" s="35"/>
      <c r="E79" s="55"/>
      <c r="F79" s="35"/>
      <c r="G79" s="68"/>
      <c r="H79" s="35"/>
      <c r="I79" s="35"/>
      <c r="J79" s="68"/>
      <c r="K79" s="35"/>
      <c r="L79" s="35"/>
      <c r="M79" s="68"/>
      <c r="N79" s="35"/>
      <c r="O79" s="35"/>
      <c r="P79" s="68"/>
    </row>
    <row r="80" spans="1:16" ht="15" customHeight="1" x14ac:dyDescent="0.2">
      <c r="A80" s="48"/>
      <c r="C80" s="23"/>
      <c r="D80" s="35"/>
      <c r="E80" s="55"/>
      <c r="F80" s="35"/>
      <c r="G80" s="68"/>
      <c r="H80" s="35"/>
      <c r="I80" s="35"/>
      <c r="J80" s="68"/>
      <c r="K80" s="35"/>
      <c r="L80" s="35"/>
      <c r="M80" s="68"/>
      <c r="N80" s="35"/>
      <c r="O80" s="35"/>
      <c r="P80" s="68"/>
    </row>
    <row r="81" spans="1:16" ht="15" customHeight="1" x14ac:dyDescent="0.2">
      <c r="A81" s="48"/>
      <c r="C81" s="23"/>
      <c r="D81" s="35"/>
      <c r="E81" s="55"/>
      <c r="F81" s="35"/>
      <c r="G81" s="68"/>
      <c r="H81" s="35"/>
      <c r="I81" s="35"/>
      <c r="J81" s="68"/>
      <c r="K81" s="35"/>
      <c r="L81" s="35"/>
      <c r="M81" s="68"/>
      <c r="N81" s="35"/>
      <c r="O81" s="35"/>
      <c r="P81" s="68"/>
    </row>
    <row r="82" spans="1:16" ht="15" customHeight="1" x14ac:dyDescent="0.2">
      <c r="A82" s="48"/>
      <c r="C82" s="23"/>
      <c r="D82" s="35"/>
      <c r="E82" s="55"/>
      <c r="F82" s="35"/>
      <c r="G82" s="68"/>
      <c r="H82" s="35"/>
      <c r="I82" s="35"/>
      <c r="J82" s="68"/>
      <c r="K82" s="35"/>
      <c r="L82" s="35"/>
      <c r="M82" s="68"/>
      <c r="N82" s="35"/>
      <c r="O82" s="35"/>
      <c r="P82" s="68"/>
    </row>
    <row r="83" spans="1:16" ht="15" customHeight="1" x14ac:dyDescent="0.2">
      <c r="A83" s="48"/>
      <c r="C83" s="23"/>
      <c r="D83" s="35"/>
      <c r="E83" s="55"/>
      <c r="F83" s="35"/>
      <c r="G83" s="68"/>
      <c r="H83" s="35"/>
      <c r="I83" s="35"/>
      <c r="J83" s="68"/>
      <c r="K83" s="35"/>
      <c r="L83" s="35"/>
      <c r="M83" s="68"/>
      <c r="N83" s="35"/>
      <c r="O83" s="35"/>
      <c r="P83" s="68"/>
    </row>
    <row r="84" spans="1:16" ht="15" customHeight="1" x14ac:dyDescent="0.2">
      <c r="A84" s="48"/>
      <c r="C84" s="23"/>
      <c r="D84" s="35"/>
      <c r="E84" s="55"/>
      <c r="F84" s="35"/>
      <c r="G84" s="68"/>
      <c r="H84" s="35"/>
      <c r="I84" s="35"/>
      <c r="J84" s="68"/>
      <c r="K84" s="35"/>
      <c r="L84" s="35"/>
      <c r="M84" s="68"/>
      <c r="N84" s="35"/>
      <c r="O84" s="35"/>
      <c r="P84" s="68"/>
    </row>
    <row r="85" spans="1:16" ht="15" customHeight="1" x14ac:dyDescent="0.2">
      <c r="A85" s="48"/>
      <c r="C85" s="23"/>
      <c r="D85" s="35"/>
      <c r="E85" s="55"/>
      <c r="F85" s="35"/>
      <c r="G85" s="68"/>
      <c r="H85" s="35"/>
      <c r="I85" s="35"/>
      <c r="J85" s="68"/>
      <c r="K85" s="35"/>
      <c r="L85" s="35"/>
      <c r="M85" s="68"/>
      <c r="N85" s="35"/>
      <c r="O85" s="35"/>
      <c r="P85" s="68"/>
    </row>
    <row r="86" spans="1:16" ht="15" customHeight="1" x14ac:dyDescent="0.2">
      <c r="A86" s="48"/>
      <c r="C86" s="23"/>
      <c r="D86" s="35"/>
      <c r="E86" s="55"/>
      <c r="F86" s="35"/>
      <c r="G86" s="68"/>
      <c r="H86" s="35"/>
      <c r="I86" s="35"/>
      <c r="J86" s="68"/>
      <c r="K86" s="35"/>
      <c r="L86" s="35"/>
      <c r="M86" s="68"/>
      <c r="N86" s="35"/>
      <c r="O86" s="35"/>
      <c r="P86" s="68"/>
    </row>
    <row r="87" spans="1:16" ht="15" customHeight="1" x14ac:dyDescent="0.2">
      <c r="A87" s="48"/>
      <c r="C87" s="23"/>
      <c r="D87" s="35"/>
      <c r="E87" s="55"/>
      <c r="F87" s="35"/>
      <c r="G87" s="68"/>
      <c r="H87" s="35"/>
      <c r="I87" s="35"/>
      <c r="J87" s="68"/>
      <c r="K87" s="35"/>
      <c r="L87" s="35"/>
      <c r="M87" s="68"/>
      <c r="N87" s="35"/>
      <c r="O87" s="35"/>
      <c r="P87" s="68"/>
    </row>
    <row r="88" spans="1:16" ht="15" customHeight="1" x14ac:dyDescent="0.2">
      <c r="A88" s="48"/>
      <c r="C88" s="23"/>
      <c r="D88" s="35"/>
      <c r="E88" s="55"/>
      <c r="F88" s="35"/>
      <c r="G88" s="68"/>
      <c r="H88" s="35"/>
      <c r="I88" s="35"/>
      <c r="J88" s="68"/>
      <c r="K88" s="35"/>
      <c r="L88" s="35"/>
      <c r="M88" s="68"/>
      <c r="N88" s="35"/>
      <c r="O88" s="35"/>
      <c r="P88" s="68"/>
    </row>
    <row r="89" spans="1:16" ht="15" customHeight="1" x14ac:dyDescent="0.2">
      <c r="A89" s="48"/>
      <c r="C89" s="23"/>
      <c r="D89" s="35"/>
      <c r="E89" s="55"/>
      <c r="F89" s="35"/>
      <c r="G89" s="68"/>
      <c r="H89" s="35"/>
      <c r="I89" s="35"/>
      <c r="J89" s="68"/>
      <c r="K89" s="35"/>
      <c r="L89" s="35"/>
      <c r="M89" s="68"/>
      <c r="N89" s="35"/>
      <c r="O89" s="35"/>
      <c r="P89" s="68"/>
    </row>
    <row r="90" spans="1:16" ht="15" customHeight="1" x14ac:dyDescent="0.2">
      <c r="A90" s="48"/>
      <c r="C90" s="23"/>
      <c r="D90" s="35"/>
      <c r="E90" s="55"/>
      <c r="F90" s="35"/>
      <c r="G90" s="68"/>
      <c r="H90" s="35"/>
      <c r="I90" s="35"/>
      <c r="J90" s="68"/>
      <c r="K90" s="35"/>
      <c r="L90" s="35"/>
      <c r="M90" s="68"/>
      <c r="N90" s="35"/>
      <c r="O90" s="35"/>
      <c r="P90" s="68"/>
    </row>
    <row r="91" spans="1:16" ht="15" customHeight="1" x14ac:dyDescent="0.2">
      <c r="A91" s="48"/>
      <c r="C91" s="23"/>
      <c r="D91" s="35"/>
      <c r="E91" s="55"/>
      <c r="F91" s="35"/>
      <c r="G91" s="68"/>
      <c r="H91" s="35"/>
      <c r="I91" s="35"/>
      <c r="J91" s="68"/>
      <c r="K91" s="35"/>
      <c r="L91" s="35"/>
      <c r="M91" s="68"/>
      <c r="N91" s="35"/>
      <c r="O91" s="35"/>
      <c r="P91" s="68"/>
    </row>
    <row r="92" spans="1:16" ht="15" customHeight="1" x14ac:dyDescent="0.2">
      <c r="A92" s="48"/>
      <c r="C92" s="23"/>
      <c r="D92" s="35"/>
      <c r="E92" s="55"/>
      <c r="F92" s="35"/>
      <c r="G92" s="68"/>
      <c r="H92" s="35"/>
      <c r="I92" s="35"/>
      <c r="J92" s="68"/>
      <c r="K92" s="35"/>
      <c r="L92" s="35"/>
      <c r="M92" s="68"/>
      <c r="N92" s="35"/>
      <c r="O92" s="35"/>
      <c r="P92" s="68"/>
    </row>
    <row r="93" spans="1:16" ht="15" customHeight="1" x14ac:dyDescent="0.2">
      <c r="A93" s="48"/>
      <c r="C93" s="23"/>
      <c r="D93" s="35"/>
      <c r="E93" s="55"/>
      <c r="F93" s="35"/>
      <c r="G93" s="68"/>
      <c r="H93" s="35"/>
      <c r="I93" s="35"/>
      <c r="J93" s="68"/>
      <c r="K93" s="35"/>
      <c r="L93" s="35"/>
      <c r="M93" s="68"/>
      <c r="N93" s="35"/>
      <c r="O93" s="35"/>
      <c r="P93" s="68"/>
    </row>
    <row r="94" spans="1:16" ht="15" customHeight="1" x14ac:dyDescent="0.2">
      <c r="A94" s="48"/>
      <c r="C94" s="23"/>
      <c r="D94" s="35"/>
      <c r="E94" s="55"/>
      <c r="F94" s="35"/>
      <c r="G94" s="68"/>
      <c r="H94" s="35"/>
      <c r="I94" s="35"/>
      <c r="J94" s="68"/>
      <c r="K94" s="35"/>
      <c r="L94" s="35"/>
      <c r="M94" s="68"/>
      <c r="N94" s="35"/>
      <c r="O94" s="35"/>
      <c r="P94" s="68"/>
    </row>
    <row r="95" spans="1:16" ht="15" customHeight="1" x14ac:dyDescent="0.2">
      <c r="A95" s="48"/>
      <c r="C95" s="23"/>
      <c r="D95" s="35"/>
      <c r="E95" s="55"/>
      <c r="F95" s="35"/>
      <c r="G95" s="68"/>
      <c r="H95" s="35"/>
      <c r="I95" s="35"/>
      <c r="J95" s="68"/>
      <c r="K95" s="35"/>
      <c r="L95" s="35"/>
      <c r="M95" s="68"/>
      <c r="N95" s="35"/>
      <c r="O95" s="35"/>
      <c r="P95" s="68"/>
    </row>
  </sheetData>
  <mergeCells count="19">
    <mergeCell ref="A2:P2"/>
    <mergeCell ref="A3:P3"/>
    <mergeCell ref="A6:A7"/>
    <mergeCell ref="B6:B7"/>
    <mergeCell ref="C6:C7"/>
    <mergeCell ref="D6:G6"/>
    <mergeCell ref="H6:J6"/>
    <mergeCell ref="K6:M6"/>
    <mergeCell ref="N6:P6"/>
    <mergeCell ref="A44:A55"/>
    <mergeCell ref="B44:B55"/>
    <mergeCell ref="A56:A67"/>
    <mergeCell ref="B56:B67"/>
    <mergeCell ref="A8:A19"/>
    <mergeCell ref="B8:B19"/>
    <mergeCell ref="A20:A31"/>
    <mergeCell ref="B20:B31"/>
    <mergeCell ref="A32:A43"/>
    <mergeCell ref="B32:B43"/>
  </mergeCells>
  <conditionalFormatting sqref="D8:D19">
    <cfRule type="cellIs" dxfId="520" priority="30" operator="notEqual">
      <formula>H8+K8+N8</formula>
    </cfRule>
  </conditionalFormatting>
  <conditionalFormatting sqref="D20:D30">
    <cfRule type="cellIs" dxfId="519" priority="29" operator="notEqual">
      <formula>H20+K20+N20</formula>
    </cfRule>
  </conditionalFormatting>
  <conditionalFormatting sqref="D32:D42">
    <cfRule type="cellIs" dxfId="518" priority="28" operator="notEqual">
      <formula>H32+K32+N32</formula>
    </cfRule>
  </conditionalFormatting>
  <conditionalFormatting sqref="D44:D54">
    <cfRule type="cellIs" dxfId="517" priority="27" operator="notEqual">
      <formula>H44+K44+N44</formula>
    </cfRule>
  </conditionalFormatting>
  <conditionalFormatting sqref="D56:D66">
    <cfRule type="cellIs" dxfId="516" priority="26" operator="notEqual">
      <formula>H56+K56+N56</formula>
    </cfRule>
  </conditionalFormatting>
  <conditionalFormatting sqref="D19">
    <cfRule type="cellIs" dxfId="515" priority="25" operator="notEqual">
      <formula>SUM(D8:D18)</formula>
    </cfRule>
  </conditionalFormatting>
  <conditionalFormatting sqref="D31">
    <cfRule type="cellIs" dxfId="514" priority="24" operator="notEqual">
      <formula>H31+K31+N31</formula>
    </cfRule>
  </conditionalFormatting>
  <conditionalFormatting sqref="D31">
    <cfRule type="cellIs" dxfId="513" priority="23" operator="notEqual">
      <formula>SUM(D20:D30)</formula>
    </cfRule>
  </conditionalFormatting>
  <conditionalFormatting sqref="D43">
    <cfRule type="cellIs" dxfId="512" priority="22" operator="notEqual">
      <formula>H43+K43+N43</formula>
    </cfRule>
  </conditionalFormatting>
  <conditionalFormatting sqref="D43">
    <cfRule type="cellIs" dxfId="511" priority="21" operator="notEqual">
      <formula>SUM(D32:D42)</formula>
    </cfRule>
  </conditionalFormatting>
  <conditionalFormatting sqref="D55">
    <cfRule type="cellIs" dxfId="510" priority="20" operator="notEqual">
      <formula>H55+K55+N55</formula>
    </cfRule>
  </conditionalFormatting>
  <conditionalFormatting sqref="D55">
    <cfRule type="cellIs" dxfId="509" priority="19" operator="notEqual">
      <formula>SUM(D44:D54)</formula>
    </cfRule>
  </conditionalFormatting>
  <conditionalFormatting sqref="D67">
    <cfRule type="cellIs" dxfId="508" priority="18" operator="notEqual">
      <formula>H67+K67+N67</formula>
    </cfRule>
  </conditionalFormatting>
  <conditionalFormatting sqref="D67">
    <cfRule type="cellIs" dxfId="507" priority="17" operator="notEqual">
      <formula>SUM(D56:D66)</formula>
    </cfRule>
  </conditionalFormatting>
  <conditionalFormatting sqref="H19">
    <cfRule type="cellIs" dxfId="506" priority="16" operator="notEqual">
      <formula>SUM(H8:H18)</formula>
    </cfRule>
  </conditionalFormatting>
  <conditionalFormatting sqref="K19">
    <cfRule type="cellIs" dxfId="505" priority="15" operator="notEqual">
      <formula>SUM(K8:K18)</formula>
    </cfRule>
  </conditionalFormatting>
  <conditionalFormatting sqref="N19">
    <cfRule type="cellIs" dxfId="504" priority="14" operator="notEqual">
      <formula>SUM(N8:N18)</formula>
    </cfRule>
  </conditionalFormatting>
  <conditionalFormatting sqref="H31">
    <cfRule type="cellIs" dxfId="503" priority="13" operator="notEqual">
      <formula>SUM(H20:H30)</formula>
    </cfRule>
  </conditionalFormatting>
  <conditionalFormatting sqref="K31">
    <cfRule type="cellIs" dxfId="502" priority="12" operator="notEqual">
      <formula>SUM(K20:K30)</formula>
    </cfRule>
  </conditionalFormatting>
  <conditionalFormatting sqref="N31">
    <cfRule type="cellIs" dxfId="501" priority="11" operator="notEqual">
      <formula>SUM(N20:N30)</formula>
    </cfRule>
  </conditionalFormatting>
  <conditionalFormatting sqref="H43">
    <cfRule type="cellIs" dxfId="500" priority="10" operator="notEqual">
      <formula>SUM(H32:H42)</formula>
    </cfRule>
  </conditionalFormatting>
  <conditionalFormatting sqref="K43">
    <cfRule type="cellIs" dxfId="499" priority="9" operator="notEqual">
      <formula>SUM(K32:K42)</formula>
    </cfRule>
  </conditionalFormatting>
  <conditionalFormatting sqref="N43">
    <cfRule type="cellIs" dxfId="498" priority="8" operator="notEqual">
      <formula>SUM(N32:N42)</formula>
    </cfRule>
  </conditionalFormatting>
  <conditionalFormatting sqref="H55">
    <cfRule type="cellIs" dxfId="497" priority="7" operator="notEqual">
      <formula>SUM(H44:H54)</formula>
    </cfRule>
  </conditionalFormatting>
  <conditionalFormatting sqref="K55">
    <cfRule type="cellIs" dxfId="496" priority="6" operator="notEqual">
      <formula>SUM(K44:K54)</formula>
    </cfRule>
  </conditionalFormatting>
  <conditionalFormatting sqref="N55">
    <cfRule type="cellIs" dxfId="495" priority="5" operator="notEqual">
      <formula>SUM(N44:N54)</formula>
    </cfRule>
  </conditionalFormatting>
  <conditionalFormatting sqref="H67">
    <cfRule type="cellIs" dxfId="494" priority="4" operator="notEqual">
      <formula>SUM(H56:H66)</formula>
    </cfRule>
  </conditionalFormatting>
  <conditionalFormatting sqref="K67">
    <cfRule type="cellIs" dxfId="493" priority="3" operator="notEqual">
      <formula>SUM(K56:K66)</formula>
    </cfRule>
  </conditionalFormatting>
  <conditionalFormatting sqref="N67">
    <cfRule type="cellIs" dxfId="492" priority="2" operator="notEqual">
      <formula>SUM(N56:N66)</formula>
    </cfRule>
  </conditionalFormatting>
  <conditionalFormatting sqref="D32:D43">
    <cfRule type="cellIs" dxfId="491" priority="1" operator="notEqual">
      <formula>D20-D8</formula>
    </cfRule>
  </conditionalFormatting>
  <printOptions horizontalCentered="1"/>
  <pageMargins left="0.31496062992125984" right="0.31496062992125984" top="0.74803149606299213" bottom="0.74803149606299213" header="0.31496062992125984" footer="0.31496062992125984"/>
  <pageSetup scale="66" fitToHeight="0" orientation="landscape" r:id="rId1"/>
  <rowBreaks count="1" manualBreakCount="1">
    <brk id="43" max="15"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P95"/>
  <sheetViews>
    <sheetView zoomScaleNormal="100" workbookViewId="0">
      <pane xSplit="2" ySplit="7" topLeftCell="C8" activePane="bottomRight" state="frozen"/>
      <selection pane="topRight" activeCell="C1" sqref="C1"/>
      <selection pane="bottomLeft" activeCell="A9" sqref="A9"/>
      <selection pane="bottomRight" activeCell="C8" sqref="C8"/>
    </sheetView>
  </sheetViews>
  <sheetFormatPr baseColWidth="10" defaultColWidth="10.5" defaultRowHeight="15" customHeight="1" x14ac:dyDescent="0.2"/>
  <cols>
    <col min="1" max="1" width="5" style="3" customWidth="1"/>
    <col min="2" max="2" width="15.83203125" style="1" customWidth="1"/>
    <col min="3" max="3" width="15.6640625" style="80" customWidth="1"/>
    <col min="4" max="4" width="16.5" style="36" customWidth="1"/>
    <col min="5" max="5" width="12.33203125" style="49" customWidth="1"/>
    <col min="6" max="6" width="16.5" style="36" customWidth="1"/>
    <col min="7" max="7" width="16.5" style="62" customWidth="1"/>
    <col min="8" max="9" width="16.5" style="36" customWidth="1"/>
    <col min="10" max="10" width="16.5" style="62" customWidth="1"/>
    <col min="11" max="12" width="16.5" style="36" customWidth="1"/>
    <col min="13" max="13" width="16.5" style="62" customWidth="1"/>
    <col min="14" max="15" width="16.5" style="36" customWidth="1"/>
    <col min="16" max="16" width="16.5" style="62" customWidth="1"/>
    <col min="17" max="28" width="16.5" style="1" customWidth="1"/>
    <col min="29" max="16384" width="10.5" style="1"/>
  </cols>
  <sheetData>
    <row r="1" spans="1:16" ht="15" customHeight="1" x14ac:dyDescent="0.2">
      <c r="B1" s="42"/>
    </row>
    <row r="2" spans="1:16" ht="24.6" customHeight="1" x14ac:dyDescent="0.2">
      <c r="A2" s="116" t="s">
        <v>63</v>
      </c>
      <c r="B2" s="116"/>
      <c r="C2" s="116"/>
      <c r="D2" s="116"/>
      <c r="E2" s="116"/>
      <c r="F2" s="116"/>
      <c r="G2" s="116"/>
      <c r="H2" s="116"/>
      <c r="I2" s="116"/>
      <c r="J2" s="116"/>
      <c r="K2" s="116"/>
      <c r="L2" s="116"/>
      <c r="M2" s="116"/>
      <c r="N2" s="116"/>
      <c r="O2" s="116"/>
      <c r="P2" s="116"/>
    </row>
    <row r="3" spans="1:16" s="21" customFormat="1" ht="15" customHeight="1" x14ac:dyDescent="0.2">
      <c r="A3" s="117" t="str">
        <f>+Notas!C6</f>
        <v>FEBRERO 2024 Y FEBRERO 2025</v>
      </c>
      <c r="B3" s="117"/>
      <c r="C3" s="117"/>
      <c r="D3" s="117"/>
      <c r="E3" s="117"/>
      <c r="F3" s="117"/>
      <c r="G3" s="117"/>
      <c r="H3" s="117"/>
      <c r="I3" s="117"/>
      <c r="J3" s="117"/>
      <c r="K3" s="117"/>
      <c r="L3" s="117"/>
      <c r="M3" s="117"/>
      <c r="N3" s="117"/>
      <c r="O3" s="117"/>
      <c r="P3" s="117"/>
    </row>
    <row r="4" spans="1:16" ht="15" customHeight="1" x14ac:dyDescent="0.2">
      <c r="A4" s="34"/>
      <c r="B4" s="34"/>
      <c r="C4" s="40"/>
      <c r="D4" s="57"/>
      <c r="E4" s="50"/>
      <c r="F4" s="57"/>
      <c r="G4" s="63"/>
      <c r="H4" s="57"/>
      <c r="I4" s="57"/>
      <c r="J4" s="63"/>
      <c r="K4" s="57"/>
      <c r="L4" s="57"/>
      <c r="M4" s="63"/>
      <c r="N4" s="57"/>
      <c r="O4" s="57"/>
      <c r="P4" s="63"/>
    </row>
    <row r="5" spans="1:16" ht="15" customHeight="1" x14ac:dyDescent="0.2">
      <c r="A5" s="20"/>
      <c r="B5" s="20"/>
      <c r="C5" s="20"/>
      <c r="D5" s="58"/>
      <c r="E5" s="51"/>
      <c r="F5" s="58"/>
      <c r="G5" s="64"/>
      <c r="H5" s="58"/>
      <c r="I5" s="58"/>
      <c r="J5" s="64"/>
      <c r="K5" s="58"/>
      <c r="L5" s="58"/>
      <c r="M5" s="64"/>
      <c r="N5" s="58"/>
      <c r="O5" s="58"/>
      <c r="P5" s="64"/>
    </row>
    <row r="6" spans="1:16" ht="21.6" customHeight="1" x14ac:dyDescent="0.2">
      <c r="A6" s="118" t="s">
        <v>5</v>
      </c>
      <c r="B6" s="118" t="s">
        <v>35</v>
      </c>
      <c r="C6" s="120" t="s">
        <v>36</v>
      </c>
      <c r="D6" s="122" t="s">
        <v>37</v>
      </c>
      <c r="E6" s="122"/>
      <c r="F6" s="122"/>
      <c r="G6" s="122"/>
      <c r="H6" s="123" t="s">
        <v>42</v>
      </c>
      <c r="I6" s="122"/>
      <c r="J6" s="124"/>
      <c r="K6" s="122" t="s">
        <v>43</v>
      </c>
      <c r="L6" s="122"/>
      <c r="M6" s="122"/>
      <c r="N6" s="123" t="s">
        <v>44</v>
      </c>
      <c r="O6" s="122"/>
      <c r="P6" s="124"/>
    </row>
    <row r="7" spans="1:16" s="2" customFormat="1" ht="42" x14ac:dyDescent="0.2">
      <c r="A7" s="119"/>
      <c r="B7" s="119"/>
      <c r="C7" s="121"/>
      <c r="D7" s="71" t="s">
        <v>38</v>
      </c>
      <c r="E7" s="52" t="s">
        <v>39</v>
      </c>
      <c r="F7" s="59" t="s">
        <v>40</v>
      </c>
      <c r="G7" s="65" t="s">
        <v>41</v>
      </c>
      <c r="H7" s="72" t="s">
        <v>38</v>
      </c>
      <c r="I7" s="59" t="s">
        <v>40</v>
      </c>
      <c r="J7" s="73" t="s">
        <v>41</v>
      </c>
      <c r="K7" s="71" t="s">
        <v>38</v>
      </c>
      <c r="L7" s="59" t="s">
        <v>40</v>
      </c>
      <c r="M7" s="65" t="s">
        <v>41</v>
      </c>
      <c r="N7" s="72" t="s">
        <v>38</v>
      </c>
      <c r="O7" s="59" t="s">
        <v>40</v>
      </c>
      <c r="P7" s="73" t="s">
        <v>41</v>
      </c>
    </row>
    <row r="8" spans="1:16" ht="15" customHeight="1" x14ac:dyDescent="0.2">
      <c r="A8" s="110">
        <v>1</v>
      </c>
      <c r="B8" s="113" t="s">
        <v>45</v>
      </c>
      <c r="C8" s="84" t="s">
        <v>46</v>
      </c>
      <c r="D8" s="44">
        <v>16</v>
      </c>
      <c r="E8" s="53">
        <v>0.19047600000000001</v>
      </c>
      <c r="F8" s="44">
        <v>96674.668393</v>
      </c>
      <c r="G8" s="66">
        <v>6.25E-2</v>
      </c>
      <c r="H8" s="43">
        <v>10</v>
      </c>
      <c r="I8" s="44">
        <v>55137.443667</v>
      </c>
      <c r="J8" s="74">
        <v>0</v>
      </c>
      <c r="K8" s="44">
        <v>6</v>
      </c>
      <c r="L8" s="44">
        <v>165903.37627099999</v>
      </c>
      <c r="M8" s="66">
        <v>0.16666700000000001</v>
      </c>
      <c r="N8" s="43">
        <v>0</v>
      </c>
      <c r="O8" s="44">
        <v>0</v>
      </c>
      <c r="P8" s="74">
        <v>0</v>
      </c>
    </row>
    <row r="9" spans="1:16" ht="15" customHeight="1" x14ac:dyDescent="0.2">
      <c r="A9" s="111"/>
      <c r="B9" s="114"/>
      <c r="C9" s="84" t="s">
        <v>47</v>
      </c>
      <c r="D9" s="44">
        <v>171</v>
      </c>
      <c r="E9" s="53">
        <v>0.23424700000000001</v>
      </c>
      <c r="F9" s="44">
        <v>99310.154808000007</v>
      </c>
      <c r="G9" s="66">
        <v>9.3566999999999997E-2</v>
      </c>
      <c r="H9" s="43">
        <v>46</v>
      </c>
      <c r="I9" s="44">
        <v>108401.417837</v>
      </c>
      <c r="J9" s="74">
        <v>0.217391</v>
      </c>
      <c r="K9" s="44">
        <v>125</v>
      </c>
      <c r="L9" s="44">
        <v>95964.570013999997</v>
      </c>
      <c r="M9" s="66">
        <v>4.8000000000000001E-2</v>
      </c>
      <c r="N9" s="43">
        <v>0</v>
      </c>
      <c r="O9" s="44">
        <v>0</v>
      </c>
      <c r="P9" s="74">
        <v>0</v>
      </c>
    </row>
    <row r="10" spans="1:16" ht="15" customHeight="1" x14ac:dyDescent="0.2">
      <c r="A10" s="111"/>
      <c r="B10" s="114"/>
      <c r="C10" s="84" t="s">
        <v>48</v>
      </c>
      <c r="D10" s="44">
        <v>773</v>
      </c>
      <c r="E10" s="53">
        <v>0.17266000000000001</v>
      </c>
      <c r="F10" s="44">
        <v>120472.382323</v>
      </c>
      <c r="G10" s="66">
        <v>0.234153</v>
      </c>
      <c r="H10" s="43">
        <v>275</v>
      </c>
      <c r="I10" s="44">
        <v>124945.26194900001</v>
      </c>
      <c r="J10" s="74">
        <v>0.22181799999999999</v>
      </c>
      <c r="K10" s="44">
        <v>498</v>
      </c>
      <c r="L10" s="44">
        <v>118002.41867499999</v>
      </c>
      <c r="M10" s="66">
        <v>0.24096400000000001</v>
      </c>
      <c r="N10" s="43">
        <v>0</v>
      </c>
      <c r="O10" s="44">
        <v>0</v>
      </c>
      <c r="P10" s="74">
        <v>0</v>
      </c>
    </row>
    <row r="11" spans="1:16" ht="15" customHeight="1" x14ac:dyDescent="0.2">
      <c r="A11" s="111"/>
      <c r="B11" s="114"/>
      <c r="C11" s="84" t="s">
        <v>49</v>
      </c>
      <c r="D11" s="44">
        <v>1221</v>
      </c>
      <c r="E11" s="53">
        <v>0.123296</v>
      </c>
      <c r="F11" s="44">
        <v>138088.04174099999</v>
      </c>
      <c r="G11" s="66">
        <v>0.40949999999999998</v>
      </c>
      <c r="H11" s="43">
        <v>450</v>
      </c>
      <c r="I11" s="44">
        <v>143956.94357</v>
      </c>
      <c r="J11" s="74">
        <v>0.35555599999999998</v>
      </c>
      <c r="K11" s="44">
        <v>771</v>
      </c>
      <c r="L11" s="44">
        <v>134662.612658</v>
      </c>
      <c r="M11" s="66">
        <v>0.44098599999999999</v>
      </c>
      <c r="N11" s="43">
        <v>0</v>
      </c>
      <c r="O11" s="44">
        <v>0</v>
      </c>
      <c r="P11" s="74">
        <v>0</v>
      </c>
    </row>
    <row r="12" spans="1:16" ht="15" customHeight="1" x14ac:dyDescent="0.2">
      <c r="A12" s="111"/>
      <c r="B12" s="114"/>
      <c r="C12" s="84" t="s">
        <v>50</v>
      </c>
      <c r="D12" s="44">
        <v>1228</v>
      </c>
      <c r="E12" s="53">
        <v>0.10788</v>
      </c>
      <c r="F12" s="44">
        <v>166927.579631</v>
      </c>
      <c r="G12" s="66">
        <v>0.66856700000000002</v>
      </c>
      <c r="H12" s="43">
        <v>408</v>
      </c>
      <c r="I12" s="44">
        <v>176486.992604</v>
      </c>
      <c r="J12" s="74">
        <v>0.57352899999999996</v>
      </c>
      <c r="K12" s="44">
        <v>820</v>
      </c>
      <c r="L12" s="44">
        <v>162171.18878600001</v>
      </c>
      <c r="M12" s="66">
        <v>0.71585399999999999</v>
      </c>
      <c r="N12" s="43">
        <v>0</v>
      </c>
      <c r="O12" s="44">
        <v>0</v>
      </c>
      <c r="P12" s="74">
        <v>0</v>
      </c>
    </row>
    <row r="13" spans="1:16" ht="15" customHeight="1" x14ac:dyDescent="0.2">
      <c r="A13" s="111"/>
      <c r="B13" s="114"/>
      <c r="C13" s="84" t="s">
        <v>51</v>
      </c>
      <c r="D13" s="44">
        <v>925</v>
      </c>
      <c r="E13" s="53">
        <v>9.4959000000000002E-2</v>
      </c>
      <c r="F13" s="44">
        <v>185211.036586</v>
      </c>
      <c r="G13" s="66">
        <v>0.90810800000000003</v>
      </c>
      <c r="H13" s="43">
        <v>305</v>
      </c>
      <c r="I13" s="44">
        <v>180390.83018200001</v>
      </c>
      <c r="J13" s="74">
        <v>0.60655700000000001</v>
      </c>
      <c r="K13" s="44">
        <v>620</v>
      </c>
      <c r="L13" s="44">
        <v>187582.26715599999</v>
      </c>
      <c r="M13" s="66">
        <v>1.0564519999999999</v>
      </c>
      <c r="N13" s="43">
        <v>0</v>
      </c>
      <c r="O13" s="44">
        <v>0</v>
      </c>
      <c r="P13" s="74">
        <v>0</v>
      </c>
    </row>
    <row r="14" spans="1:16" s="3" customFormat="1" ht="15" customHeight="1" x14ac:dyDescent="0.2">
      <c r="A14" s="111"/>
      <c r="B14" s="114"/>
      <c r="C14" s="84" t="s">
        <v>52</v>
      </c>
      <c r="D14" s="35">
        <v>755</v>
      </c>
      <c r="E14" s="55">
        <v>8.5981000000000002E-2</v>
      </c>
      <c r="F14" s="35">
        <v>190173.769019</v>
      </c>
      <c r="G14" s="68">
        <v>0.88874200000000003</v>
      </c>
      <c r="H14" s="43">
        <v>217</v>
      </c>
      <c r="I14" s="44">
        <v>177282.86819499999</v>
      </c>
      <c r="J14" s="74">
        <v>0.46543800000000002</v>
      </c>
      <c r="K14" s="35">
        <v>538</v>
      </c>
      <c r="L14" s="35">
        <v>195373.258756</v>
      </c>
      <c r="M14" s="68">
        <v>1.05948</v>
      </c>
      <c r="N14" s="43">
        <v>0</v>
      </c>
      <c r="O14" s="44">
        <v>0</v>
      </c>
      <c r="P14" s="74">
        <v>0</v>
      </c>
    </row>
    <row r="15" spans="1:16" ht="15" customHeight="1" x14ac:dyDescent="0.2">
      <c r="A15" s="111"/>
      <c r="B15" s="114"/>
      <c r="C15" s="84" t="s">
        <v>53</v>
      </c>
      <c r="D15" s="44">
        <v>619</v>
      </c>
      <c r="E15" s="53">
        <v>7.8226000000000004E-2</v>
      </c>
      <c r="F15" s="44">
        <v>191824.70702100001</v>
      </c>
      <c r="G15" s="66">
        <v>0.84814199999999995</v>
      </c>
      <c r="H15" s="43">
        <v>177</v>
      </c>
      <c r="I15" s="44">
        <v>165872.56368200001</v>
      </c>
      <c r="J15" s="74">
        <v>0.35028199999999998</v>
      </c>
      <c r="K15" s="44">
        <v>442</v>
      </c>
      <c r="L15" s="44">
        <v>202217.30740799999</v>
      </c>
      <c r="M15" s="66">
        <v>1.0475110000000001</v>
      </c>
      <c r="N15" s="43">
        <v>0</v>
      </c>
      <c r="O15" s="44">
        <v>0</v>
      </c>
      <c r="P15" s="74">
        <v>0</v>
      </c>
    </row>
    <row r="16" spans="1:16" ht="15" customHeight="1" x14ac:dyDescent="0.2">
      <c r="A16" s="111"/>
      <c r="B16" s="114"/>
      <c r="C16" s="84" t="s">
        <v>54</v>
      </c>
      <c r="D16" s="44">
        <v>534</v>
      </c>
      <c r="E16" s="53">
        <v>9.5545000000000005E-2</v>
      </c>
      <c r="F16" s="44">
        <v>202170.76837999999</v>
      </c>
      <c r="G16" s="66">
        <v>0.88763999999999998</v>
      </c>
      <c r="H16" s="43">
        <v>135</v>
      </c>
      <c r="I16" s="44">
        <v>175794.501364</v>
      </c>
      <c r="J16" s="74">
        <v>0.237037</v>
      </c>
      <c r="K16" s="44">
        <v>399</v>
      </c>
      <c r="L16" s="44">
        <v>211095.06925100001</v>
      </c>
      <c r="M16" s="66">
        <v>1.107769</v>
      </c>
      <c r="N16" s="43">
        <v>0</v>
      </c>
      <c r="O16" s="44">
        <v>0</v>
      </c>
      <c r="P16" s="74">
        <v>0</v>
      </c>
    </row>
    <row r="17" spans="1:16" ht="15" customHeight="1" x14ac:dyDescent="0.2">
      <c r="A17" s="111"/>
      <c r="B17" s="114"/>
      <c r="C17" s="84" t="s">
        <v>55</v>
      </c>
      <c r="D17" s="44">
        <v>493</v>
      </c>
      <c r="E17" s="53">
        <v>0.108304</v>
      </c>
      <c r="F17" s="44">
        <v>208130.08486100001</v>
      </c>
      <c r="G17" s="66">
        <v>0.74644999999999995</v>
      </c>
      <c r="H17" s="43">
        <v>139</v>
      </c>
      <c r="I17" s="44">
        <v>181991.36667600001</v>
      </c>
      <c r="J17" s="74">
        <v>0.21582699999999999</v>
      </c>
      <c r="K17" s="44">
        <v>354</v>
      </c>
      <c r="L17" s="44">
        <v>218393.59284900001</v>
      </c>
      <c r="M17" s="66">
        <v>0.95480200000000004</v>
      </c>
      <c r="N17" s="43">
        <v>0</v>
      </c>
      <c r="O17" s="44">
        <v>0</v>
      </c>
      <c r="P17" s="74">
        <v>0</v>
      </c>
    </row>
    <row r="18" spans="1:16" s="3" customFormat="1" ht="15" customHeight="1" x14ac:dyDescent="0.2">
      <c r="A18" s="111"/>
      <c r="B18" s="114"/>
      <c r="C18" s="84" t="s">
        <v>56</v>
      </c>
      <c r="D18" s="35">
        <v>529</v>
      </c>
      <c r="E18" s="55">
        <v>7.7532000000000004E-2</v>
      </c>
      <c r="F18" s="35">
        <v>234223.753902</v>
      </c>
      <c r="G18" s="68">
        <v>0.55576599999999998</v>
      </c>
      <c r="H18" s="43">
        <v>146</v>
      </c>
      <c r="I18" s="44">
        <v>191223.735774</v>
      </c>
      <c r="J18" s="74">
        <v>8.2192000000000001E-2</v>
      </c>
      <c r="K18" s="35">
        <v>383</v>
      </c>
      <c r="L18" s="35">
        <v>250615.40572000001</v>
      </c>
      <c r="M18" s="68">
        <v>0.73629199999999995</v>
      </c>
      <c r="N18" s="43">
        <v>0</v>
      </c>
      <c r="O18" s="44">
        <v>0</v>
      </c>
      <c r="P18" s="74">
        <v>0</v>
      </c>
    </row>
    <row r="19" spans="1:16" s="3" customFormat="1" ht="15" customHeight="1" x14ac:dyDescent="0.2">
      <c r="A19" s="112"/>
      <c r="B19" s="115"/>
      <c r="C19" s="85" t="s">
        <v>9</v>
      </c>
      <c r="D19" s="46">
        <v>7264</v>
      </c>
      <c r="E19" s="54">
        <v>0.103807</v>
      </c>
      <c r="F19" s="46">
        <v>172543.933854</v>
      </c>
      <c r="G19" s="67">
        <v>0.645787</v>
      </c>
      <c r="H19" s="87">
        <v>2308</v>
      </c>
      <c r="I19" s="46">
        <v>163120.38853200001</v>
      </c>
      <c r="J19" s="75">
        <v>0.38431500000000002</v>
      </c>
      <c r="K19" s="46">
        <v>4956</v>
      </c>
      <c r="L19" s="46">
        <v>176932.46141799999</v>
      </c>
      <c r="M19" s="67">
        <v>0.76755399999999996</v>
      </c>
      <c r="N19" s="87">
        <v>0</v>
      </c>
      <c r="O19" s="46">
        <v>0</v>
      </c>
      <c r="P19" s="75">
        <v>0</v>
      </c>
    </row>
    <row r="20" spans="1:16" ht="15" customHeight="1" x14ac:dyDescent="0.2">
      <c r="A20" s="110">
        <v>2</v>
      </c>
      <c r="B20" s="113" t="s">
        <v>57</v>
      </c>
      <c r="C20" s="84" t="s">
        <v>46</v>
      </c>
      <c r="D20" s="44">
        <v>29</v>
      </c>
      <c r="E20" s="53">
        <v>0.34523799999999999</v>
      </c>
      <c r="F20" s="44">
        <v>98558.172414000001</v>
      </c>
      <c r="G20" s="66">
        <v>0.137931</v>
      </c>
      <c r="H20" s="43">
        <v>13</v>
      </c>
      <c r="I20" s="44">
        <v>114250.307692</v>
      </c>
      <c r="J20" s="74">
        <v>0.30769200000000002</v>
      </c>
      <c r="K20" s="44">
        <v>16</v>
      </c>
      <c r="L20" s="44">
        <v>85808.3125</v>
      </c>
      <c r="M20" s="66">
        <v>0</v>
      </c>
      <c r="N20" s="43">
        <v>0</v>
      </c>
      <c r="O20" s="44">
        <v>0</v>
      </c>
      <c r="P20" s="74">
        <v>0</v>
      </c>
    </row>
    <row r="21" spans="1:16" ht="15" customHeight="1" x14ac:dyDescent="0.2">
      <c r="A21" s="111"/>
      <c r="B21" s="114"/>
      <c r="C21" s="84" t="s">
        <v>47</v>
      </c>
      <c r="D21" s="44">
        <v>250</v>
      </c>
      <c r="E21" s="53">
        <v>0.34246599999999999</v>
      </c>
      <c r="F21" s="44">
        <v>142321.76</v>
      </c>
      <c r="G21" s="66">
        <v>0.108</v>
      </c>
      <c r="H21" s="43">
        <v>79</v>
      </c>
      <c r="I21" s="44">
        <v>156706.39240499999</v>
      </c>
      <c r="J21" s="74">
        <v>0.139241</v>
      </c>
      <c r="K21" s="44">
        <v>171</v>
      </c>
      <c r="L21" s="44">
        <v>135676.22807000001</v>
      </c>
      <c r="M21" s="66">
        <v>9.3566999999999997E-2</v>
      </c>
      <c r="N21" s="43">
        <v>0</v>
      </c>
      <c r="O21" s="44">
        <v>0</v>
      </c>
      <c r="P21" s="74">
        <v>0</v>
      </c>
    </row>
    <row r="22" spans="1:16" ht="15" customHeight="1" x14ac:dyDescent="0.2">
      <c r="A22" s="111"/>
      <c r="B22" s="114"/>
      <c r="C22" s="84" t="s">
        <v>48</v>
      </c>
      <c r="D22" s="44">
        <v>739</v>
      </c>
      <c r="E22" s="53">
        <v>0.16506599999999999</v>
      </c>
      <c r="F22" s="44">
        <v>160062.534506</v>
      </c>
      <c r="G22" s="66">
        <v>0.15426300000000001</v>
      </c>
      <c r="H22" s="43">
        <v>314</v>
      </c>
      <c r="I22" s="44">
        <v>173969.525478</v>
      </c>
      <c r="J22" s="74">
        <v>0.17515900000000001</v>
      </c>
      <c r="K22" s="44">
        <v>425</v>
      </c>
      <c r="L22" s="44">
        <v>149787.72235299999</v>
      </c>
      <c r="M22" s="66">
        <v>0.138824</v>
      </c>
      <c r="N22" s="43">
        <v>0</v>
      </c>
      <c r="O22" s="44">
        <v>0</v>
      </c>
      <c r="P22" s="74">
        <v>0</v>
      </c>
    </row>
    <row r="23" spans="1:16" ht="15" customHeight="1" x14ac:dyDescent="0.2">
      <c r="A23" s="111"/>
      <c r="B23" s="114"/>
      <c r="C23" s="84" t="s">
        <v>49</v>
      </c>
      <c r="D23" s="44">
        <v>611</v>
      </c>
      <c r="E23" s="53">
        <v>6.1698000000000003E-2</v>
      </c>
      <c r="F23" s="44">
        <v>176137.02782300001</v>
      </c>
      <c r="G23" s="66">
        <v>0.35188199999999997</v>
      </c>
      <c r="H23" s="43">
        <v>267</v>
      </c>
      <c r="I23" s="44">
        <v>193192.62546800001</v>
      </c>
      <c r="J23" s="74">
        <v>0.41198499999999999</v>
      </c>
      <c r="K23" s="44">
        <v>344</v>
      </c>
      <c r="L23" s="44">
        <v>162899.10755799999</v>
      </c>
      <c r="M23" s="66">
        <v>0.30523299999999998</v>
      </c>
      <c r="N23" s="43">
        <v>0</v>
      </c>
      <c r="O23" s="44">
        <v>0</v>
      </c>
      <c r="P23" s="74">
        <v>0</v>
      </c>
    </row>
    <row r="24" spans="1:16" ht="15" customHeight="1" x14ac:dyDescent="0.2">
      <c r="A24" s="111"/>
      <c r="B24" s="114"/>
      <c r="C24" s="84" t="s">
        <v>50</v>
      </c>
      <c r="D24" s="44">
        <v>465</v>
      </c>
      <c r="E24" s="53">
        <v>4.0849999999999997E-2</v>
      </c>
      <c r="F24" s="44">
        <v>197833.36989199999</v>
      </c>
      <c r="G24" s="66">
        <v>0.54623699999999997</v>
      </c>
      <c r="H24" s="43">
        <v>166</v>
      </c>
      <c r="I24" s="44">
        <v>208912.71084300001</v>
      </c>
      <c r="J24" s="74">
        <v>0.63855399999999995</v>
      </c>
      <c r="K24" s="44">
        <v>299</v>
      </c>
      <c r="L24" s="44">
        <v>191682.297659</v>
      </c>
      <c r="M24" s="66">
        <v>0.49498300000000001</v>
      </c>
      <c r="N24" s="43">
        <v>0</v>
      </c>
      <c r="O24" s="44">
        <v>0</v>
      </c>
      <c r="P24" s="74">
        <v>0</v>
      </c>
    </row>
    <row r="25" spans="1:16" ht="15" customHeight="1" x14ac:dyDescent="0.2">
      <c r="A25" s="111"/>
      <c r="B25" s="114"/>
      <c r="C25" s="84" t="s">
        <v>51</v>
      </c>
      <c r="D25" s="44">
        <v>308</v>
      </c>
      <c r="E25" s="53">
        <v>3.1619000000000001E-2</v>
      </c>
      <c r="F25" s="44">
        <v>203092.435065</v>
      </c>
      <c r="G25" s="66">
        <v>0.48376599999999997</v>
      </c>
      <c r="H25" s="43">
        <v>118</v>
      </c>
      <c r="I25" s="44">
        <v>214658.60169499999</v>
      </c>
      <c r="J25" s="74">
        <v>0.57627099999999998</v>
      </c>
      <c r="K25" s="44">
        <v>190</v>
      </c>
      <c r="L25" s="44">
        <v>195909.23684200001</v>
      </c>
      <c r="M25" s="66">
        <v>0.42631599999999997</v>
      </c>
      <c r="N25" s="43">
        <v>0</v>
      </c>
      <c r="O25" s="44">
        <v>0</v>
      </c>
      <c r="P25" s="74">
        <v>0</v>
      </c>
    </row>
    <row r="26" spans="1:16" s="3" customFormat="1" ht="15" customHeight="1" x14ac:dyDescent="0.2">
      <c r="A26" s="111"/>
      <c r="B26" s="114"/>
      <c r="C26" s="84" t="s">
        <v>52</v>
      </c>
      <c r="D26" s="35">
        <v>211</v>
      </c>
      <c r="E26" s="55">
        <v>2.4028999999999998E-2</v>
      </c>
      <c r="F26" s="35">
        <v>207618.748815</v>
      </c>
      <c r="G26" s="68">
        <v>0.52606600000000003</v>
      </c>
      <c r="H26" s="43">
        <v>78</v>
      </c>
      <c r="I26" s="44">
        <v>198178.846154</v>
      </c>
      <c r="J26" s="74">
        <v>0.38461499999999998</v>
      </c>
      <c r="K26" s="35">
        <v>133</v>
      </c>
      <c r="L26" s="35">
        <v>213154.93233099999</v>
      </c>
      <c r="M26" s="68">
        <v>0.60902299999999998</v>
      </c>
      <c r="N26" s="43">
        <v>0</v>
      </c>
      <c r="O26" s="44">
        <v>0</v>
      </c>
      <c r="P26" s="74">
        <v>0</v>
      </c>
    </row>
    <row r="27" spans="1:16" ht="15" customHeight="1" x14ac:dyDescent="0.2">
      <c r="A27" s="111"/>
      <c r="B27" s="114"/>
      <c r="C27" s="84" t="s">
        <v>53</v>
      </c>
      <c r="D27" s="44">
        <v>139</v>
      </c>
      <c r="E27" s="53">
        <v>1.7565999999999998E-2</v>
      </c>
      <c r="F27" s="44">
        <v>189594.115108</v>
      </c>
      <c r="G27" s="66">
        <v>0.352518</v>
      </c>
      <c r="H27" s="43">
        <v>51</v>
      </c>
      <c r="I27" s="44">
        <v>173470.411765</v>
      </c>
      <c r="J27" s="74">
        <v>0.17647099999999999</v>
      </c>
      <c r="K27" s="44">
        <v>88</v>
      </c>
      <c r="L27" s="44">
        <v>198938.53409100001</v>
      </c>
      <c r="M27" s="66">
        <v>0.45454499999999998</v>
      </c>
      <c r="N27" s="43">
        <v>0</v>
      </c>
      <c r="O27" s="44">
        <v>0</v>
      </c>
      <c r="P27" s="74">
        <v>0</v>
      </c>
    </row>
    <row r="28" spans="1:16" ht="15" customHeight="1" x14ac:dyDescent="0.2">
      <c r="A28" s="111"/>
      <c r="B28" s="114"/>
      <c r="C28" s="84" t="s">
        <v>54</v>
      </c>
      <c r="D28" s="44">
        <v>49</v>
      </c>
      <c r="E28" s="53">
        <v>8.7670000000000005E-3</v>
      </c>
      <c r="F28" s="44">
        <v>200142.97959199999</v>
      </c>
      <c r="G28" s="66">
        <v>0.22449</v>
      </c>
      <c r="H28" s="43">
        <v>20</v>
      </c>
      <c r="I28" s="44">
        <v>177137.55</v>
      </c>
      <c r="J28" s="74">
        <v>0.2</v>
      </c>
      <c r="K28" s="44">
        <v>29</v>
      </c>
      <c r="L28" s="44">
        <v>216008.793103</v>
      </c>
      <c r="M28" s="66">
        <v>0.24137900000000001</v>
      </c>
      <c r="N28" s="43">
        <v>0</v>
      </c>
      <c r="O28" s="44">
        <v>0</v>
      </c>
      <c r="P28" s="74">
        <v>0</v>
      </c>
    </row>
    <row r="29" spans="1:16" ht="15" customHeight="1" x14ac:dyDescent="0.2">
      <c r="A29" s="111"/>
      <c r="B29" s="114"/>
      <c r="C29" s="84" t="s">
        <v>55</v>
      </c>
      <c r="D29" s="44">
        <v>32</v>
      </c>
      <c r="E29" s="53">
        <v>7.0299999999999998E-3</v>
      </c>
      <c r="F29" s="44">
        <v>190046.5625</v>
      </c>
      <c r="G29" s="66">
        <v>0.1875</v>
      </c>
      <c r="H29" s="43">
        <v>19</v>
      </c>
      <c r="I29" s="44">
        <v>170933</v>
      </c>
      <c r="J29" s="74">
        <v>0.15789500000000001</v>
      </c>
      <c r="K29" s="44">
        <v>13</v>
      </c>
      <c r="L29" s="44">
        <v>217981.76923100001</v>
      </c>
      <c r="M29" s="66">
        <v>0.230769</v>
      </c>
      <c r="N29" s="43">
        <v>0</v>
      </c>
      <c r="O29" s="44">
        <v>0</v>
      </c>
      <c r="P29" s="74">
        <v>0</v>
      </c>
    </row>
    <row r="30" spans="1:16" s="3" customFormat="1" ht="15" customHeight="1" x14ac:dyDescent="0.2">
      <c r="A30" s="111"/>
      <c r="B30" s="114"/>
      <c r="C30" s="84" t="s">
        <v>56</v>
      </c>
      <c r="D30" s="35">
        <v>46</v>
      </c>
      <c r="E30" s="55">
        <v>6.7419999999999997E-3</v>
      </c>
      <c r="F30" s="35">
        <v>140599.97826100001</v>
      </c>
      <c r="G30" s="68">
        <v>6.5216999999999997E-2</v>
      </c>
      <c r="H30" s="43">
        <v>39</v>
      </c>
      <c r="I30" s="44">
        <v>125063.794872</v>
      </c>
      <c r="J30" s="74">
        <v>5.1282000000000001E-2</v>
      </c>
      <c r="K30" s="35">
        <v>7</v>
      </c>
      <c r="L30" s="35">
        <v>227158.714286</v>
      </c>
      <c r="M30" s="68">
        <v>0.14285700000000001</v>
      </c>
      <c r="N30" s="43">
        <v>0</v>
      </c>
      <c r="O30" s="44">
        <v>0</v>
      </c>
      <c r="P30" s="74">
        <v>0</v>
      </c>
    </row>
    <row r="31" spans="1:16" s="3" customFormat="1" ht="15" customHeight="1" x14ac:dyDescent="0.2">
      <c r="A31" s="112"/>
      <c r="B31" s="115"/>
      <c r="C31" s="85" t="s">
        <v>9</v>
      </c>
      <c r="D31" s="46">
        <v>2879</v>
      </c>
      <c r="E31" s="54">
        <v>4.1142999999999999E-2</v>
      </c>
      <c r="F31" s="46">
        <v>177633.47829100001</v>
      </c>
      <c r="G31" s="67">
        <v>0.327544</v>
      </c>
      <c r="H31" s="87">
        <v>1164</v>
      </c>
      <c r="I31" s="46">
        <v>185615.16580799999</v>
      </c>
      <c r="J31" s="75">
        <v>0.34536099999999997</v>
      </c>
      <c r="K31" s="46">
        <v>1715</v>
      </c>
      <c r="L31" s="46">
        <v>172216.16967900001</v>
      </c>
      <c r="M31" s="67">
        <v>0.31545200000000001</v>
      </c>
      <c r="N31" s="87">
        <v>0</v>
      </c>
      <c r="O31" s="46">
        <v>0</v>
      </c>
      <c r="P31" s="75">
        <v>0</v>
      </c>
    </row>
    <row r="32" spans="1:16" ht="15" customHeight="1" x14ac:dyDescent="0.2">
      <c r="A32" s="110">
        <v>3</v>
      </c>
      <c r="B32" s="113" t="s">
        <v>58</v>
      </c>
      <c r="C32" s="84" t="s">
        <v>46</v>
      </c>
      <c r="D32" s="44">
        <v>13</v>
      </c>
      <c r="E32" s="44">
        <v>0</v>
      </c>
      <c r="F32" s="44">
        <v>1883.504021</v>
      </c>
      <c r="G32" s="66">
        <v>7.5430999999999998E-2</v>
      </c>
      <c r="H32" s="43">
        <v>3</v>
      </c>
      <c r="I32" s="44">
        <v>59112.864025000003</v>
      </c>
      <c r="J32" s="74">
        <v>0.30769200000000002</v>
      </c>
      <c r="K32" s="44">
        <v>10</v>
      </c>
      <c r="L32" s="44">
        <v>-80095.063771000001</v>
      </c>
      <c r="M32" s="66">
        <v>-0.16666700000000001</v>
      </c>
      <c r="N32" s="43">
        <v>0</v>
      </c>
      <c r="O32" s="44">
        <v>0</v>
      </c>
      <c r="P32" s="74">
        <v>0</v>
      </c>
    </row>
    <row r="33" spans="1:16" ht="15" customHeight="1" x14ac:dyDescent="0.2">
      <c r="A33" s="111"/>
      <c r="B33" s="114"/>
      <c r="C33" s="84" t="s">
        <v>47</v>
      </c>
      <c r="D33" s="44">
        <v>79</v>
      </c>
      <c r="E33" s="44">
        <v>0</v>
      </c>
      <c r="F33" s="44">
        <v>43011.605192000003</v>
      </c>
      <c r="G33" s="66">
        <v>1.4433E-2</v>
      </c>
      <c r="H33" s="43">
        <v>33</v>
      </c>
      <c r="I33" s="44">
        <v>48304.974567999998</v>
      </c>
      <c r="J33" s="74">
        <v>-7.8150999999999998E-2</v>
      </c>
      <c r="K33" s="44">
        <v>46</v>
      </c>
      <c r="L33" s="44">
        <v>39711.658056</v>
      </c>
      <c r="M33" s="66">
        <v>4.5567000000000003E-2</v>
      </c>
      <c r="N33" s="43">
        <v>0</v>
      </c>
      <c r="O33" s="44">
        <v>0</v>
      </c>
      <c r="P33" s="74">
        <v>0</v>
      </c>
    </row>
    <row r="34" spans="1:16" ht="15" customHeight="1" x14ac:dyDescent="0.2">
      <c r="A34" s="111"/>
      <c r="B34" s="114"/>
      <c r="C34" s="84" t="s">
        <v>48</v>
      </c>
      <c r="D34" s="44">
        <v>-34</v>
      </c>
      <c r="E34" s="44">
        <v>0</v>
      </c>
      <c r="F34" s="44">
        <v>39590.152182999998</v>
      </c>
      <c r="G34" s="66">
        <v>-7.9890000000000003E-2</v>
      </c>
      <c r="H34" s="43">
        <v>39</v>
      </c>
      <c r="I34" s="44">
        <v>49024.263529000003</v>
      </c>
      <c r="J34" s="74">
        <v>-4.6658999999999999E-2</v>
      </c>
      <c r="K34" s="44">
        <v>-73</v>
      </c>
      <c r="L34" s="44">
        <v>31785.303678</v>
      </c>
      <c r="M34" s="66">
        <v>-0.10213999999999999</v>
      </c>
      <c r="N34" s="43">
        <v>0</v>
      </c>
      <c r="O34" s="44">
        <v>0</v>
      </c>
      <c r="P34" s="74">
        <v>0</v>
      </c>
    </row>
    <row r="35" spans="1:16" ht="15" customHeight="1" x14ac:dyDescent="0.2">
      <c r="A35" s="111"/>
      <c r="B35" s="114"/>
      <c r="C35" s="84" t="s">
        <v>49</v>
      </c>
      <c r="D35" s="44">
        <v>-610</v>
      </c>
      <c r="E35" s="44">
        <v>0</v>
      </c>
      <c r="F35" s="44">
        <v>38048.986082000003</v>
      </c>
      <c r="G35" s="66">
        <v>-5.7618000000000003E-2</v>
      </c>
      <c r="H35" s="43">
        <v>-183</v>
      </c>
      <c r="I35" s="44">
        <v>49235.681898000003</v>
      </c>
      <c r="J35" s="74">
        <v>5.6429E-2</v>
      </c>
      <c r="K35" s="44">
        <v>-427</v>
      </c>
      <c r="L35" s="44">
        <v>28236.494900000002</v>
      </c>
      <c r="M35" s="66">
        <v>-0.13575300000000001</v>
      </c>
      <c r="N35" s="43">
        <v>0</v>
      </c>
      <c r="O35" s="44">
        <v>0</v>
      </c>
      <c r="P35" s="74">
        <v>0</v>
      </c>
    </row>
    <row r="36" spans="1:16" ht="15" customHeight="1" x14ac:dyDescent="0.2">
      <c r="A36" s="111"/>
      <c r="B36" s="114"/>
      <c r="C36" s="84" t="s">
        <v>50</v>
      </c>
      <c r="D36" s="44">
        <v>-763</v>
      </c>
      <c r="E36" s="44">
        <v>0</v>
      </c>
      <c r="F36" s="44">
        <v>30905.790260999998</v>
      </c>
      <c r="G36" s="66">
        <v>-0.12232999999999999</v>
      </c>
      <c r="H36" s="43">
        <v>-242</v>
      </c>
      <c r="I36" s="44">
        <v>32425.718239000002</v>
      </c>
      <c r="J36" s="74">
        <v>6.5024999999999999E-2</v>
      </c>
      <c r="K36" s="44">
        <v>-521</v>
      </c>
      <c r="L36" s="44">
        <v>29511.108872000001</v>
      </c>
      <c r="M36" s="66">
        <v>-0.22087000000000001</v>
      </c>
      <c r="N36" s="43">
        <v>0</v>
      </c>
      <c r="O36" s="44">
        <v>0</v>
      </c>
      <c r="P36" s="74">
        <v>0</v>
      </c>
    </row>
    <row r="37" spans="1:16" ht="15" customHeight="1" x14ac:dyDescent="0.2">
      <c r="A37" s="111"/>
      <c r="B37" s="114"/>
      <c r="C37" s="84" t="s">
        <v>51</v>
      </c>
      <c r="D37" s="44">
        <v>-617</v>
      </c>
      <c r="E37" s="44">
        <v>0</v>
      </c>
      <c r="F37" s="44">
        <v>17881.398478999999</v>
      </c>
      <c r="G37" s="66">
        <v>-0.424342</v>
      </c>
      <c r="H37" s="43">
        <v>-187</v>
      </c>
      <c r="I37" s="44">
        <v>34267.771513</v>
      </c>
      <c r="J37" s="74">
        <v>-3.0286E-2</v>
      </c>
      <c r="K37" s="44">
        <v>-430</v>
      </c>
      <c r="L37" s="44">
        <v>8326.9696870000007</v>
      </c>
      <c r="M37" s="66">
        <v>-0.63013600000000003</v>
      </c>
      <c r="N37" s="43">
        <v>0</v>
      </c>
      <c r="O37" s="44">
        <v>0</v>
      </c>
      <c r="P37" s="74">
        <v>0</v>
      </c>
    </row>
    <row r="38" spans="1:16" s="3" customFormat="1" ht="15" customHeight="1" x14ac:dyDescent="0.2">
      <c r="A38" s="111"/>
      <c r="B38" s="114"/>
      <c r="C38" s="84" t="s">
        <v>52</v>
      </c>
      <c r="D38" s="35">
        <v>-544</v>
      </c>
      <c r="E38" s="35">
        <v>0</v>
      </c>
      <c r="F38" s="35">
        <v>17444.979797</v>
      </c>
      <c r="G38" s="68">
        <v>-0.36267500000000003</v>
      </c>
      <c r="H38" s="43">
        <v>-139</v>
      </c>
      <c r="I38" s="44">
        <v>20895.977959</v>
      </c>
      <c r="J38" s="74">
        <v>-8.0822000000000005E-2</v>
      </c>
      <c r="K38" s="35">
        <v>-405</v>
      </c>
      <c r="L38" s="35">
        <v>17781.673575000001</v>
      </c>
      <c r="M38" s="68">
        <v>-0.450457</v>
      </c>
      <c r="N38" s="43">
        <v>0</v>
      </c>
      <c r="O38" s="44">
        <v>0</v>
      </c>
      <c r="P38" s="74">
        <v>0</v>
      </c>
    </row>
    <row r="39" spans="1:16" ht="15" customHeight="1" x14ac:dyDescent="0.2">
      <c r="A39" s="111"/>
      <c r="B39" s="114"/>
      <c r="C39" s="84" t="s">
        <v>53</v>
      </c>
      <c r="D39" s="44">
        <v>-480</v>
      </c>
      <c r="E39" s="44">
        <v>0</v>
      </c>
      <c r="F39" s="44">
        <v>-2230.5919130000002</v>
      </c>
      <c r="G39" s="66">
        <v>-0.49562400000000001</v>
      </c>
      <c r="H39" s="43">
        <v>-126</v>
      </c>
      <c r="I39" s="44">
        <v>7597.8480829999999</v>
      </c>
      <c r="J39" s="74">
        <v>-0.17381199999999999</v>
      </c>
      <c r="K39" s="44">
        <v>-354</v>
      </c>
      <c r="L39" s="44">
        <v>-3278.7733170000001</v>
      </c>
      <c r="M39" s="66">
        <v>-0.59296599999999999</v>
      </c>
      <c r="N39" s="43">
        <v>0</v>
      </c>
      <c r="O39" s="44">
        <v>0</v>
      </c>
      <c r="P39" s="74">
        <v>0</v>
      </c>
    </row>
    <row r="40" spans="1:16" ht="15" customHeight="1" x14ac:dyDescent="0.2">
      <c r="A40" s="111"/>
      <c r="B40" s="114"/>
      <c r="C40" s="84" t="s">
        <v>54</v>
      </c>
      <c r="D40" s="44">
        <v>-485</v>
      </c>
      <c r="E40" s="44">
        <v>0</v>
      </c>
      <c r="F40" s="44">
        <v>-2027.7887880000001</v>
      </c>
      <c r="G40" s="66">
        <v>-0.66315100000000005</v>
      </c>
      <c r="H40" s="43">
        <v>-115</v>
      </c>
      <c r="I40" s="44">
        <v>1343.048636</v>
      </c>
      <c r="J40" s="74">
        <v>-3.7037E-2</v>
      </c>
      <c r="K40" s="44">
        <v>-370</v>
      </c>
      <c r="L40" s="44">
        <v>4913.7238530000004</v>
      </c>
      <c r="M40" s="66">
        <v>-0.86638999999999999</v>
      </c>
      <c r="N40" s="43">
        <v>0</v>
      </c>
      <c r="O40" s="44">
        <v>0</v>
      </c>
      <c r="P40" s="74">
        <v>0</v>
      </c>
    </row>
    <row r="41" spans="1:16" ht="15" customHeight="1" x14ac:dyDescent="0.2">
      <c r="A41" s="111"/>
      <c r="B41" s="114"/>
      <c r="C41" s="84" t="s">
        <v>55</v>
      </c>
      <c r="D41" s="44">
        <v>-461</v>
      </c>
      <c r="E41" s="44">
        <v>0</v>
      </c>
      <c r="F41" s="44">
        <v>-18083.522360999999</v>
      </c>
      <c r="G41" s="66">
        <v>-0.55894999999999995</v>
      </c>
      <c r="H41" s="43">
        <v>-120</v>
      </c>
      <c r="I41" s="44">
        <v>-11058.366676</v>
      </c>
      <c r="J41" s="74">
        <v>-5.7932999999999998E-2</v>
      </c>
      <c r="K41" s="44">
        <v>-341</v>
      </c>
      <c r="L41" s="44">
        <v>-411.82361900000001</v>
      </c>
      <c r="M41" s="66">
        <v>-0.72403300000000004</v>
      </c>
      <c r="N41" s="43">
        <v>0</v>
      </c>
      <c r="O41" s="44">
        <v>0</v>
      </c>
      <c r="P41" s="74">
        <v>0</v>
      </c>
    </row>
    <row r="42" spans="1:16" s="3" customFormat="1" ht="15" customHeight="1" x14ac:dyDescent="0.2">
      <c r="A42" s="111"/>
      <c r="B42" s="114"/>
      <c r="C42" s="84" t="s">
        <v>56</v>
      </c>
      <c r="D42" s="35">
        <v>-483</v>
      </c>
      <c r="E42" s="35">
        <v>0</v>
      </c>
      <c r="F42" s="35">
        <v>-93623.775641</v>
      </c>
      <c r="G42" s="68">
        <v>-0.49054799999999998</v>
      </c>
      <c r="H42" s="43">
        <v>-107</v>
      </c>
      <c r="I42" s="44">
        <v>-66159.940902000002</v>
      </c>
      <c r="J42" s="74">
        <v>-3.091E-2</v>
      </c>
      <c r="K42" s="35">
        <v>-376</v>
      </c>
      <c r="L42" s="35">
        <v>-23456.691435000001</v>
      </c>
      <c r="M42" s="68">
        <v>-0.59343500000000005</v>
      </c>
      <c r="N42" s="43">
        <v>0</v>
      </c>
      <c r="O42" s="44">
        <v>0</v>
      </c>
      <c r="P42" s="74">
        <v>0</v>
      </c>
    </row>
    <row r="43" spans="1:16" s="3" customFormat="1" ht="15" customHeight="1" x14ac:dyDescent="0.2">
      <c r="A43" s="112"/>
      <c r="B43" s="115"/>
      <c r="C43" s="85" t="s">
        <v>9</v>
      </c>
      <c r="D43" s="46">
        <v>-4385</v>
      </c>
      <c r="E43" s="46">
        <v>0</v>
      </c>
      <c r="F43" s="46">
        <v>5089.5444369999996</v>
      </c>
      <c r="G43" s="67">
        <v>-0.318243</v>
      </c>
      <c r="H43" s="87">
        <v>-1144</v>
      </c>
      <c r="I43" s="46">
        <v>22494.777275</v>
      </c>
      <c r="J43" s="75">
        <v>-3.8954999999999997E-2</v>
      </c>
      <c r="K43" s="46">
        <v>-3241</v>
      </c>
      <c r="L43" s="46">
        <v>-4716.2917379999999</v>
      </c>
      <c r="M43" s="67">
        <v>-0.45210299999999998</v>
      </c>
      <c r="N43" s="87">
        <v>0</v>
      </c>
      <c r="O43" s="46">
        <v>0</v>
      </c>
      <c r="P43" s="75">
        <v>0</v>
      </c>
    </row>
    <row r="44" spans="1:16" ht="15" customHeight="1" x14ac:dyDescent="0.2">
      <c r="A44" s="110">
        <v>4</v>
      </c>
      <c r="B44" s="113" t="s">
        <v>59</v>
      </c>
      <c r="C44" s="84" t="s">
        <v>46</v>
      </c>
      <c r="D44" s="44">
        <v>0</v>
      </c>
      <c r="E44" s="53">
        <v>0</v>
      </c>
      <c r="F44" s="44">
        <v>0</v>
      </c>
      <c r="G44" s="66">
        <v>0</v>
      </c>
      <c r="H44" s="43">
        <v>0</v>
      </c>
      <c r="I44" s="44">
        <v>0</v>
      </c>
      <c r="J44" s="74">
        <v>0</v>
      </c>
      <c r="K44" s="44">
        <v>0</v>
      </c>
      <c r="L44" s="44">
        <v>0</v>
      </c>
      <c r="M44" s="66">
        <v>0</v>
      </c>
      <c r="N44" s="43">
        <v>0</v>
      </c>
      <c r="O44" s="44">
        <v>0</v>
      </c>
      <c r="P44" s="74">
        <v>0</v>
      </c>
    </row>
    <row r="45" spans="1:16" ht="15" customHeight="1" x14ac:dyDescent="0.2">
      <c r="A45" s="111"/>
      <c r="B45" s="114"/>
      <c r="C45" s="84" t="s">
        <v>47</v>
      </c>
      <c r="D45" s="44">
        <v>41</v>
      </c>
      <c r="E45" s="53">
        <v>5.6163999999999999E-2</v>
      </c>
      <c r="F45" s="44">
        <v>144888.804878</v>
      </c>
      <c r="G45" s="66">
        <v>9.7560999999999995E-2</v>
      </c>
      <c r="H45" s="43">
        <v>11</v>
      </c>
      <c r="I45" s="44">
        <v>152093</v>
      </c>
      <c r="J45" s="74">
        <v>0</v>
      </c>
      <c r="K45" s="44">
        <v>30</v>
      </c>
      <c r="L45" s="44">
        <v>142247.26666699999</v>
      </c>
      <c r="M45" s="66">
        <v>0.13333300000000001</v>
      </c>
      <c r="N45" s="43">
        <v>0</v>
      </c>
      <c r="O45" s="44">
        <v>0</v>
      </c>
      <c r="P45" s="74">
        <v>0</v>
      </c>
    </row>
    <row r="46" spans="1:16" ht="15" customHeight="1" x14ac:dyDescent="0.2">
      <c r="A46" s="111"/>
      <c r="B46" s="114"/>
      <c r="C46" s="84" t="s">
        <v>48</v>
      </c>
      <c r="D46" s="44">
        <v>375</v>
      </c>
      <c r="E46" s="53">
        <v>8.3761000000000002E-2</v>
      </c>
      <c r="F46" s="44">
        <v>175305.35733299999</v>
      </c>
      <c r="G46" s="66">
        <v>0.29333300000000001</v>
      </c>
      <c r="H46" s="43">
        <v>91</v>
      </c>
      <c r="I46" s="44">
        <v>179276.67032999999</v>
      </c>
      <c r="J46" s="74">
        <v>0.18681300000000001</v>
      </c>
      <c r="K46" s="44">
        <v>284</v>
      </c>
      <c r="L46" s="44">
        <v>174032.85915500001</v>
      </c>
      <c r="M46" s="66">
        <v>0.32746500000000001</v>
      </c>
      <c r="N46" s="43">
        <v>0</v>
      </c>
      <c r="O46" s="44">
        <v>0</v>
      </c>
      <c r="P46" s="74">
        <v>0</v>
      </c>
    </row>
    <row r="47" spans="1:16" ht="15" customHeight="1" x14ac:dyDescent="0.2">
      <c r="A47" s="111"/>
      <c r="B47" s="114"/>
      <c r="C47" s="84" t="s">
        <v>49</v>
      </c>
      <c r="D47" s="44">
        <v>861</v>
      </c>
      <c r="E47" s="53">
        <v>8.6943000000000006E-2</v>
      </c>
      <c r="F47" s="44">
        <v>198647.080139</v>
      </c>
      <c r="G47" s="66">
        <v>0.51800199999999996</v>
      </c>
      <c r="H47" s="43">
        <v>244</v>
      </c>
      <c r="I47" s="44">
        <v>193019.22541000001</v>
      </c>
      <c r="J47" s="74">
        <v>0.34426200000000001</v>
      </c>
      <c r="K47" s="44">
        <v>617</v>
      </c>
      <c r="L47" s="44">
        <v>200872.68233400001</v>
      </c>
      <c r="M47" s="66">
        <v>0.58670999999999995</v>
      </c>
      <c r="N47" s="43">
        <v>0</v>
      </c>
      <c r="O47" s="44">
        <v>0</v>
      </c>
      <c r="P47" s="74">
        <v>0</v>
      </c>
    </row>
    <row r="48" spans="1:16" ht="15" customHeight="1" x14ac:dyDescent="0.2">
      <c r="A48" s="111"/>
      <c r="B48" s="114"/>
      <c r="C48" s="84" t="s">
        <v>50</v>
      </c>
      <c r="D48" s="44">
        <v>839</v>
      </c>
      <c r="E48" s="53">
        <v>7.3705999999999994E-2</v>
      </c>
      <c r="F48" s="44">
        <v>219702.80095400001</v>
      </c>
      <c r="G48" s="66">
        <v>0.69487500000000002</v>
      </c>
      <c r="H48" s="43">
        <v>237</v>
      </c>
      <c r="I48" s="44">
        <v>210661.388186</v>
      </c>
      <c r="J48" s="74">
        <v>0.51898699999999998</v>
      </c>
      <c r="K48" s="44">
        <v>602</v>
      </c>
      <c r="L48" s="44">
        <v>223262.29402</v>
      </c>
      <c r="M48" s="66">
        <v>0.76412000000000002</v>
      </c>
      <c r="N48" s="43">
        <v>0</v>
      </c>
      <c r="O48" s="44">
        <v>0</v>
      </c>
      <c r="P48" s="74">
        <v>0</v>
      </c>
    </row>
    <row r="49" spans="1:16" ht="15" customHeight="1" x14ac:dyDescent="0.2">
      <c r="A49" s="111"/>
      <c r="B49" s="114"/>
      <c r="C49" s="84" t="s">
        <v>51</v>
      </c>
      <c r="D49" s="44">
        <v>579</v>
      </c>
      <c r="E49" s="53">
        <v>5.9438999999999999E-2</v>
      </c>
      <c r="F49" s="44">
        <v>241966.069085</v>
      </c>
      <c r="G49" s="66">
        <v>0.95682199999999995</v>
      </c>
      <c r="H49" s="43">
        <v>134</v>
      </c>
      <c r="I49" s="44">
        <v>225049.86567200001</v>
      </c>
      <c r="J49" s="74">
        <v>0.634328</v>
      </c>
      <c r="K49" s="44">
        <v>445</v>
      </c>
      <c r="L49" s="44">
        <v>247059.937079</v>
      </c>
      <c r="M49" s="66">
        <v>1.053933</v>
      </c>
      <c r="N49" s="43">
        <v>0</v>
      </c>
      <c r="O49" s="44">
        <v>0</v>
      </c>
      <c r="P49" s="74">
        <v>0</v>
      </c>
    </row>
    <row r="50" spans="1:16" s="3" customFormat="1" ht="15" customHeight="1" x14ac:dyDescent="0.2">
      <c r="A50" s="111"/>
      <c r="B50" s="114"/>
      <c r="C50" s="84" t="s">
        <v>52</v>
      </c>
      <c r="D50" s="35">
        <v>441</v>
      </c>
      <c r="E50" s="55">
        <v>5.0222000000000003E-2</v>
      </c>
      <c r="F50" s="35">
        <v>254449</v>
      </c>
      <c r="G50" s="68">
        <v>1.049887</v>
      </c>
      <c r="H50" s="43">
        <v>109</v>
      </c>
      <c r="I50" s="44">
        <v>219733.45871599999</v>
      </c>
      <c r="J50" s="74">
        <v>0.577982</v>
      </c>
      <c r="K50" s="35">
        <v>332</v>
      </c>
      <c r="L50" s="35">
        <v>265846.57228899997</v>
      </c>
      <c r="M50" s="68">
        <v>1.2048190000000001</v>
      </c>
      <c r="N50" s="43">
        <v>0</v>
      </c>
      <c r="O50" s="44">
        <v>0</v>
      </c>
      <c r="P50" s="74">
        <v>0</v>
      </c>
    </row>
    <row r="51" spans="1:16" ht="15" customHeight="1" x14ac:dyDescent="0.2">
      <c r="A51" s="111"/>
      <c r="B51" s="114"/>
      <c r="C51" s="84" t="s">
        <v>53</v>
      </c>
      <c r="D51" s="44">
        <v>309</v>
      </c>
      <c r="E51" s="53">
        <v>3.9050000000000001E-2</v>
      </c>
      <c r="F51" s="44">
        <v>247634.132686</v>
      </c>
      <c r="G51" s="66">
        <v>0.85113300000000003</v>
      </c>
      <c r="H51" s="43">
        <v>72</v>
      </c>
      <c r="I51" s="44">
        <v>213707.88888899999</v>
      </c>
      <c r="J51" s="74">
        <v>0.45833299999999999</v>
      </c>
      <c r="K51" s="44">
        <v>237</v>
      </c>
      <c r="L51" s="44">
        <v>257940.83966200001</v>
      </c>
      <c r="M51" s="66">
        <v>0.97046399999999999</v>
      </c>
      <c r="N51" s="43">
        <v>0</v>
      </c>
      <c r="O51" s="44">
        <v>0</v>
      </c>
      <c r="P51" s="74">
        <v>0</v>
      </c>
    </row>
    <row r="52" spans="1:16" ht="15" customHeight="1" x14ac:dyDescent="0.2">
      <c r="A52" s="111"/>
      <c r="B52" s="114"/>
      <c r="C52" s="84" t="s">
        <v>54</v>
      </c>
      <c r="D52" s="44">
        <v>118</v>
      </c>
      <c r="E52" s="53">
        <v>2.1113E-2</v>
      </c>
      <c r="F52" s="44">
        <v>265793.28813599999</v>
      </c>
      <c r="G52" s="66">
        <v>0.78813599999999995</v>
      </c>
      <c r="H52" s="43">
        <v>22</v>
      </c>
      <c r="I52" s="44">
        <v>235524.90909100001</v>
      </c>
      <c r="J52" s="74">
        <v>0.13636400000000001</v>
      </c>
      <c r="K52" s="44">
        <v>96</v>
      </c>
      <c r="L52" s="44">
        <v>272729.79166699998</v>
      </c>
      <c r="M52" s="66">
        <v>0.9375</v>
      </c>
      <c r="N52" s="43">
        <v>0</v>
      </c>
      <c r="O52" s="44">
        <v>0</v>
      </c>
      <c r="P52" s="74">
        <v>0</v>
      </c>
    </row>
    <row r="53" spans="1:16" ht="15" customHeight="1" x14ac:dyDescent="0.2">
      <c r="A53" s="111"/>
      <c r="B53" s="114"/>
      <c r="C53" s="84" t="s">
        <v>55</v>
      </c>
      <c r="D53" s="44">
        <v>36</v>
      </c>
      <c r="E53" s="53">
        <v>7.9089999999999994E-3</v>
      </c>
      <c r="F53" s="44">
        <v>305655.22222200001</v>
      </c>
      <c r="G53" s="66">
        <v>0.83333299999999999</v>
      </c>
      <c r="H53" s="43">
        <v>6</v>
      </c>
      <c r="I53" s="44">
        <v>292642.83333300002</v>
      </c>
      <c r="J53" s="74">
        <v>0.66666700000000001</v>
      </c>
      <c r="K53" s="44">
        <v>30</v>
      </c>
      <c r="L53" s="44">
        <v>308257.7</v>
      </c>
      <c r="M53" s="66">
        <v>0.86666699999999997</v>
      </c>
      <c r="N53" s="43">
        <v>0</v>
      </c>
      <c r="O53" s="44">
        <v>0</v>
      </c>
      <c r="P53" s="74">
        <v>0</v>
      </c>
    </row>
    <row r="54" spans="1:16" s="3" customFormat="1" ht="15" customHeight="1" x14ac:dyDescent="0.2">
      <c r="A54" s="111"/>
      <c r="B54" s="114"/>
      <c r="C54" s="84" t="s">
        <v>56</v>
      </c>
      <c r="D54" s="35">
        <v>6</v>
      </c>
      <c r="E54" s="55">
        <v>8.7900000000000001E-4</v>
      </c>
      <c r="F54" s="35">
        <v>257776.83333299999</v>
      </c>
      <c r="G54" s="68">
        <v>0.33333299999999999</v>
      </c>
      <c r="H54" s="43">
        <v>2</v>
      </c>
      <c r="I54" s="44">
        <v>201633.5</v>
      </c>
      <c r="J54" s="74">
        <v>0</v>
      </c>
      <c r="K54" s="35">
        <v>4</v>
      </c>
      <c r="L54" s="35">
        <v>285848.5</v>
      </c>
      <c r="M54" s="68">
        <v>0.5</v>
      </c>
      <c r="N54" s="43">
        <v>0</v>
      </c>
      <c r="O54" s="44">
        <v>0</v>
      </c>
      <c r="P54" s="74">
        <v>0</v>
      </c>
    </row>
    <row r="55" spans="1:16" s="3" customFormat="1" ht="15" customHeight="1" x14ac:dyDescent="0.2">
      <c r="A55" s="112"/>
      <c r="B55" s="115"/>
      <c r="C55" s="85" t="s">
        <v>9</v>
      </c>
      <c r="D55" s="46">
        <v>3605</v>
      </c>
      <c r="E55" s="54">
        <v>5.1518000000000001E-2</v>
      </c>
      <c r="F55" s="46">
        <v>221855.45159499999</v>
      </c>
      <c r="G55" s="67">
        <v>0.70679599999999998</v>
      </c>
      <c r="H55" s="87">
        <v>928</v>
      </c>
      <c r="I55" s="46">
        <v>206730.50538799999</v>
      </c>
      <c r="J55" s="75">
        <v>0.44396600000000003</v>
      </c>
      <c r="K55" s="46">
        <v>2677</v>
      </c>
      <c r="L55" s="46">
        <v>227098.61561400001</v>
      </c>
      <c r="M55" s="67">
        <v>0.79790799999999995</v>
      </c>
      <c r="N55" s="87">
        <v>0</v>
      </c>
      <c r="O55" s="46">
        <v>0</v>
      </c>
      <c r="P55" s="75">
        <v>0</v>
      </c>
    </row>
    <row r="56" spans="1:16" ht="15" customHeight="1" x14ac:dyDescent="0.2">
      <c r="A56" s="110">
        <v>5</v>
      </c>
      <c r="B56" s="113" t="s">
        <v>60</v>
      </c>
      <c r="C56" s="84" t="s">
        <v>46</v>
      </c>
      <c r="D56" s="44">
        <v>84</v>
      </c>
      <c r="E56" s="53">
        <v>1</v>
      </c>
      <c r="F56" s="44">
        <v>70472.583333000002</v>
      </c>
      <c r="G56" s="66">
        <v>0.119048</v>
      </c>
      <c r="H56" s="43">
        <v>40</v>
      </c>
      <c r="I56" s="44">
        <v>74503.074999999997</v>
      </c>
      <c r="J56" s="74">
        <v>0.17499999999999999</v>
      </c>
      <c r="K56" s="44">
        <v>44</v>
      </c>
      <c r="L56" s="44">
        <v>66808.5</v>
      </c>
      <c r="M56" s="66">
        <v>6.8182000000000006E-2</v>
      </c>
      <c r="N56" s="43">
        <v>0</v>
      </c>
      <c r="O56" s="44">
        <v>0</v>
      </c>
      <c r="P56" s="74">
        <v>0</v>
      </c>
    </row>
    <row r="57" spans="1:16" ht="15" customHeight="1" x14ac:dyDescent="0.2">
      <c r="A57" s="111"/>
      <c r="B57" s="114"/>
      <c r="C57" s="84" t="s">
        <v>47</v>
      </c>
      <c r="D57" s="44">
        <v>730</v>
      </c>
      <c r="E57" s="53">
        <v>1</v>
      </c>
      <c r="F57" s="44">
        <v>139626.910959</v>
      </c>
      <c r="G57" s="66">
        <v>0.10410999999999999</v>
      </c>
      <c r="H57" s="43">
        <v>204</v>
      </c>
      <c r="I57" s="44">
        <v>153532.52450999999</v>
      </c>
      <c r="J57" s="74">
        <v>0.15196100000000001</v>
      </c>
      <c r="K57" s="44">
        <v>526</v>
      </c>
      <c r="L57" s="44">
        <v>134233.85931599999</v>
      </c>
      <c r="M57" s="66">
        <v>8.5551000000000002E-2</v>
      </c>
      <c r="N57" s="43">
        <v>0</v>
      </c>
      <c r="O57" s="44">
        <v>0</v>
      </c>
      <c r="P57" s="74">
        <v>0</v>
      </c>
    </row>
    <row r="58" spans="1:16" ht="15" customHeight="1" x14ac:dyDescent="0.2">
      <c r="A58" s="111"/>
      <c r="B58" s="114"/>
      <c r="C58" s="84" t="s">
        <v>48</v>
      </c>
      <c r="D58" s="44">
        <v>4477</v>
      </c>
      <c r="E58" s="53">
        <v>1</v>
      </c>
      <c r="F58" s="44">
        <v>163681.700916</v>
      </c>
      <c r="G58" s="66">
        <v>0.185615</v>
      </c>
      <c r="H58" s="43">
        <v>1496</v>
      </c>
      <c r="I58" s="44">
        <v>171690.536096</v>
      </c>
      <c r="J58" s="74">
        <v>0.21123</v>
      </c>
      <c r="K58" s="44">
        <v>2981</v>
      </c>
      <c r="L58" s="44">
        <v>159662.50687700001</v>
      </c>
      <c r="M58" s="66">
        <v>0.172761</v>
      </c>
      <c r="N58" s="43">
        <v>0</v>
      </c>
      <c r="O58" s="44">
        <v>0</v>
      </c>
      <c r="P58" s="74">
        <v>0</v>
      </c>
    </row>
    <row r="59" spans="1:16" ht="15" customHeight="1" x14ac:dyDescent="0.2">
      <c r="A59" s="111"/>
      <c r="B59" s="114"/>
      <c r="C59" s="84" t="s">
        <v>49</v>
      </c>
      <c r="D59" s="44">
        <v>9903</v>
      </c>
      <c r="E59" s="53">
        <v>1</v>
      </c>
      <c r="F59" s="44">
        <v>190591.733515</v>
      </c>
      <c r="G59" s="66">
        <v>0.42441699999999999</v>
      </c>
      <c r="H59" s="43">
        <v>3385</v>
      </c>
      <c r="I59" s="44">
        <v>189681.98404700001</v>
      </c>
      <c r="J59" s="74">
        <v>0.361595</v>
      </c>
      <c r="K59" s="44">
        <v>6518</v>
      </c>
      <c r="L59" s="44">
        <v>191064.19469199999</v>
      </c>
      <c r="M59" s="66">
        <v>0.457042</v>
      </c>
      <c r="N59" s="43">
        <v>0</v>
      </c>
      <c r="O59" s="44">
        <v>0</v>
      </c>
      <c r="P59" s="74">
        <v>0</v>
      </c>
    </row>
    <row r="60" spans="1:16" ht="15" customHeight="1" x14ac:dyDescent="0.2">
      <c r="A60" s="111"/>
      <c r="B60" s="114"/>
      <c r="C60" s="84" t="s">
        <v>50</v>
      </c>
      <c r="D60" s="44">
        <v>11383</v>
      </c>
      <c r="E60" s="53">
        <v>1</v>
      </c>
      <c r="F60" s="44">
        <v>216673.64051699999</v>
      </c>
      <c r="G60" s="66">
        <v>0.70614100000000002</v>
      </c>
      <c r="H60" s="43">
        <v>3766</v>
      </c>
      <c r="I60" s="44">
        <v>208368.58523600001</v>
      </c>
      <c r="J60" s="74">
        <v>0.53292600000000001</v>
      </c>
      <c r="K60" s="44">
        <v>7617</v>
      </c>
      <c r="L60" s="44">
        <v>220779.82906700001</v>
      </c>
      <c r="M60" s="66">
        <v>0.79178199999999999</v>
      </c>
      <c r="N60" s="43">
        <v>0</v>
      </c>
      <c r="O60" s="44">
        <v>0</v>
      </c>
      <c r="P60" s="74">
        <v>0</v>
      </c>
    </row>
    <row r="61" spans="1:16" ht="15" customHeight="1" x14ac:dyDescent="0.2">
      <c r="A61" s="111"/>
      <c r="B61" s="114"/>
      <c r="C61" s="84" t="s">
        <v>51</v>
      </c>
      <c r="D61" s="44">
        <v>9741</v>
      </c>
      <c r="E61" s="53">
        <v>1</v>
      </c>
      <c r="F61" s="44">
        <v>241329.506314</v>
      </c>
      <c r="G61" s="66">
        <v>0.99014500000000005</v>
      </c>
      <c r="H61" s="43">
        <v>3159</v>
      </c>
      <c r="I61" s="44">
        <v>220586.637544</v>
      </c>
      <c r="J61" s="74">
        <v>0.61665099999999995</v>
      </c>
      <c r="K61" s="44">
        <v>6582</v>
      </c>
      <c r="L61" s="44">
        <v>251284.94880000001</v>
      </c>
      <c r="M61" s="66">
        <v>1.1694009999999999</v>
      </c>
      <c r="N61" s="43">
        <v>0</v>
      </c>
      <c r="O61" s="44">
        <v>0</v>
      </c>
      <c r="P61" s="74">
        <v>0</v>
      </c>
    </row>
    <row r="62" spans="1:16" s="3" customFormat="1" ht="15" customHeight="1" x14ac:dyDescent="0.2">
      <c r="A62" s="111"/>
      <c r="B62" s="114"/>
      <c r="C62" s="84" t="s">
        <v>52</v>
      </c>
      <c r="D62" s="35">
        <v>8781</v>
      </c>
      <c r="E62" s="55">
        <v>1</v>
      </c>
      <c r="F62" s="35">
        <v>257539.325931</v>
      </c>
      <c r="G62" s="68">
        <v>1.1699120000000001</v>
      </c>
      <c r="H62" s="43">
        <v>2635</v>
      </c>
      <c r="I62" s="44">
        <v>223033.50474400001</v>
      </c>
      <c r="J62" s="74">
        <v>0.63149900000000003</v>
      </c>
      <c r="K62" s="35">
        <v>6146</v>
      </c>
      <c r="L62" s="35">
        <v>272333.14936500002</v>
      </c>
      <c r="M62" s="68">
        <v>1.4007480000000001</v>
      </c>
      <c r="N62" s="43">
        <v>0</v>
      </c>
      <c r="O62" s="44">
        <v>0</v>
      </c>
      <c r="P62" s="74">
        <v>0</v>
      </c>
    </row>
    <row r="63" spans="1:16" ht="15" customHeight="1" x14ac:dyDescent="0.2">
      <c r="A63" s="111"/>
      <c r="B63" s="114"/>
      <c r="C63" s="84" t="s">
        <v>53</v>
      </c>
      <c r="D63" s="44">
        <v>7913</v>
      </c>
      <c r="E63" s="53">
        <v>1</v>
      </c>
      <c r="F63" s="44">
        <v>261819.92746100001</v>
      </c>
      <c r="G63" s="66">
        <v>1.132946</v>
      </c>
      <c r="H63" s="43">
        <v>2287</v>
      </c>
      <c r="I63" s="44">
        <v>220558.40358499999</v>
      </c>
      <c r="J63" s="74">
        <v>0.55137700000000001</v>
      </c>
      <c r="K63" s="44">
        <v>5626</v>
      </c>
      <c r="L63" s="44">
        <v>278592.96427300002</v>
      </c>
      <c r="M63" s="66">
        <v>1.3693569999999999</v>
      </c>
      <c r="N63" s="43">
        <v>0</v>
      </c>
      <c r="O63" s="44">
        <v>0</v>
      </c>
      <c r="P63" s="74">
        <v>0</v>
      </c>
    </row>
    <row r="64" spans="1:16" ht="15" customHeight="1" x14ac:dyDescent="0.2">
      <c r="A64" s="111"/>
      <c r="B64" s="114"/>
      <c r="C64" s="84" t="s">
        <v>54</v>
      </c>
      <c r="D64" s="44">
        <v>5589</v>
      </c>
      <c r="E64" s="53">
        <v>1</v>
      </c>
      <c r="F64" s="44">
        <v>255715.90087700001</v>
      </c>
      <c r="G64" s="66">
        <v>1.000537</v>
      </c>
      <c r="H64" s="43">
        <v>1555</v>
      </c>
      <c r="I64" s="44">
        <v>208960.74405099999</v>
      </c>
      <c r="J64" s="74">
        <v>0.378778</v>
      </c>
      <c r="K64" s="44">
        <v>4034</v>
      </c>
      <c r="L64" s="44">
        <v>273738.773674</v>
      </c>
      <c r="M64" s="66">
        <v>1.240208</v>
      </c>
      <c r="N64" s="43">
        <v>0</v>
      </c>
      <c r="O64" s="44">
        <v>0</v>
      </c>
      <c r="P64" s="74">
        <v>0</v>
      </c>
    </row>
    <row r="65" spans="1:16" ht="15" customHeight="1" x14ac:dyDescent="0.2">
      <c r="A65" s="111"/>
      <c r="B65" s="114"/>
      <c r="C65" s="84" t="s">
        <v>55</v>
      </c>
      <c r="D65" s="44">
        <v>4552</v>
      </c>
      <c r="E65" s="53">
        <v>1</v>
      </c>
      <c r="F65" s="44">
        <v>255623.76911200001</v>
      </c>
      <c r="G65" s="66">
        <v>0.86709099999999995</v>
      </c>
      <c r="H65" s="43">
        <v>1111</v>
      </c>
      <c r="I65" s="44">
        <v>212640.586859</v>
      </c>
      <c r="J65" s="74">
        <v>0.24032400000000001</v>
      </c>
      <c r="K65" s="44">
        <v>3441</v>
      </c>
      <c r="L65" s="44">
        <v>269501.80325499998</v>
      </c>
      <c r="M65" s="66">
        <v>1.0694570000000001</v>
      </c>
      <c r="N65" s="43">
        <v>0</v>
      </c>
      <c r="O65" s="44">
        <v>0</v>
      </c>
      <c r="P65" s="74">
        <v>0</v>
      </c>
    </row>
    <row r="66" spans="1:16" s="3" customFormat="1" ht="15" customHeight="1" x14ac:dyDescent="0.2">
      <c r="A66" s="111"/>
      <c r="B66" s="114"/>
      <c r="C66" s="84" t="s">
        <v>56</v>
      </c>
      <c r="D66" s="35">
        <v>6823</v>
      </c>
      <c r="E66" s="55">
        <v>1</v>
      </c>
      <c r="F66" s="35">
        <v>245007.41623900001</v>
      </c>
      <c r="G66" s="68">
        <v>0.57789800000000002</v>
      </c>
      <c r="H66" s="43">
        <v>2094</v>
      </c>
      <c r="I66" s="44">
        <v>192617.557784</v>
      </c>
      <c r="J66" s="74">
        <v>9.8853999999999997E-2</v>
      </c>
      <c r="K66" s="35">
        <v>4729</v>
      </c>
      <c r="L66" s="35">
        <v>268205.63226899999</v>
      </c>
      <c r="M66" s="68">
        <v>0.79001900000000003</v>
      </c>
      <c r="N66" s="43">
        <v>0</v>
      </c>
      <c r="O66" s="44">
        <v>0</v>
      </c>
      <c r="P66" s="74">
        <v>0</v>
      </c>
    </row>
    <row r="67" spans="1:16" s="3" customFormat="1" ht="15" customHeight="1" x14ac:dyDescent="0.2">
      <c r="A67" s="112"/>
      <c r="B67" s="115"/>
      <c r="C67" s="85" t="s">
        <v>9</v>
      </c>
      <c r="D67" s="46">
        <v>69976</v>
      </c>
      <c r="E67" s="54">
        <v>1</v>
      </c>
      <c r="F67" s="46">
        <v>230693.124786</v>
      </c>
      <c r="G67" s="67">
        <v>0.793458</v>
      </c>
      <c r="H67" s="87">
        <v>21732</v>
      </c>
      <c r="I67" s="46">
        <v>205751.96783499999</v>
      </c>
      <c r="J67" s="75">
        <v>0.43811</v>
      </c>
      <c r="K67" s="46">
        <v>48244</v>
      </c>
      <c r="L67" s="46">
        <v>241928.12235699999</v>
      </c>
      <c r="M67" s="67">
        <v>0.95352800000000004</v>
      </c>
      <c r="N67" s="87">
        <v>0</v>
      </c>
      <c r="O67" s="46">
        <v>0</v>
      </c>
      <c r="P67" s="75">
        <v>0</v>
      </c>
    </row>
    <row r="68" spans="1:16" s="3" customFormat="1" ht="15" customHeight="1" x14ac:dyDescent="0.2">
      <c r="A68" s="78"/>
      <c r="B68" s="79"/>
      <c r="C68" s="81"/>
      <c r="D68" s="45"/>
      <c r="E68" s="76"/>
      <c r="F68" s="45"/>
      <c r="G68" s="77"/>
      <c r="H68" s="45"/>
      <c r="I68" s="45"/>
      <c r="J68" s="77"/>
      <c r="K68" s="45"/>
      <c r="L68" s="45"/>
      <c r="M68" s="77"/>
      <c r="N68" s="45"/>
      <c r="O68" s="45"/>
      <c r="P68" s="77"/>
    </row>
    <row r="69" spans="1:16" s="37" customFormat="1" ht="15" customHeight="1" x14ac:dyDescent="0.2">
      <c r="A69" s="38" t="s">
        <v>2</v>
      </c>
      <c r="C69" s="82"/>
      <c r="D69" s="86">
        <f>+Nacional!D69</f>
        <v>45737</v>
      </c>
      <c r="F69" s="60"/>
      <c r="G69" s="69"/>
      <c r="H69" s="60"/>
      <c r="I69" s="60"/>
      <c r="J69" s="69"/>
      <c r="K69" s="60"/>
      <c r="L69" s="60"/>
      <c r="M69" s="69"/>
      <c r="N69" s="60"/>
      <c r="O69" s="60"/>
      <c r="P69" s="69"/>
    </row>
    <row r="70" spans="1:16" ht="15" customHeight="1" x14ac:dyDescent="0.2">
      <c r="A70" s="47"/>
      <c r="B70" s="24"/>
      <c r="C70" s="83"/>
      <c r="D70" s="61"/>
      <c r="E70" s="56"/>
      <c r="F70" s="61"/>
      <c r="G70" s="70"/>
      <c r="H70" s="61"/>
      <c r="I70" s="61"/>
      <c r="J70" s="70"/>
      <c r="K70" s="61"/>
      <c r="L70" s="61"/>
      <c r="M70" s="70"/>
      <c r="N70" s="61"/>
      <c r="O70" s="61"/>
      <c r="P70" s="70"/>
    </row>
    <row r="71" spans="1:16" ht="15" customHeight="1" x14ac:dyDescent="0.2">
      <c r="A71" s="48"/>
      <c r="C71" s="23"/>
      <c r="D71" s="35"/>
      <c r="E71" s="55"/>
      <c r="F71" s="35"/>
      <c r="G71" s="68"/>
      <c r="H71" s="35"/>
      <c r="I71" s="35"/>
      <c r="J71" s="68"/>
      <c r="K71" s="35"/>
      <c r="L71" s="35"/>
      <c r="M71" s="68"/>
      <c r="N71" s="35"/>
      <c r="O71" s="35"/>
      <c r="P71" s="68"/>
    </row>
    <row r="72" spans="1:16" ht="15" customHeight="1" x14ac:dyDescent="0.2">
      <c r="A72" s="48"/>
      <c r="C72" s="23"/>
      <c r="D72" s="35"/>
      <c r="E72" s="55"/>
      <c r="F72" s="35"/>
      <c r="G72" s="68"/>
      <c r="H72" s="35"/>
      <c r="I72" s="35"/>
      <c r="J72" s="68"/>
      <c r="K72" s="35"/>
      <c r="L72" s="35"/>
      <c r="M72" s="68"/>
      <c r="N72" s="35"/>
      <c r="O72" s="35"/>
      <c r="P72" s="68"/>
    </row>
    <row r="73" spans="1:16" ht="15" customHeight="1" x14ac:dyDescent="0.2">
      <c r="A73" s="48"/>
      <c r="C73" s="23"/>
      <c r="D73" s="35"/>
      <c r="E73" s="55"/>
      <c r="F73" s="35"/>
      <c r="G73" s="68"/>
      <c r="H73" s="35"/>
      <c r="I73" s="35"/>
      <c r="J73" s="68"/>
      <c r="K73" s="35"/>
      <c r="L73" s="35"/>
      <c r="M73" s="68"/>
      <c r="N73" s="35"/>
      <c r="O73" s="35"/>
      <c r="P73" s="68"/>
    </row>
    <row r="74" spans="1:16" ht="15" customHeight="1" x14ac:dyDescent="0.2">
      <c r="A74" s="48"/>
      <c r="C74" s="23"/>
      <c r="D74" s="35"/>
      <c r="E74" s="55"/>
      <c r="F74" s="35"/>
      <c r="G74" s="68"/>
      <c r="H74" s="35"/>
      <c r="I74" s="35"/>
      <c r="J74" s="68"/>
      <c r="K74" s="35"/>
      <c r="L74" s="35"/>
      <c r="M74" s="68"/>
      <c r="N74" s="35"/>
      <c r="O74" s="35"/>
      <c r="P74" s="68"/>
    </row>
    <row r="75" spans="1:16" ht="15" customHeight="1" x14ac:dyDescent="0.2">
      <c r="A75" s="48"/>
      <c r="C75" s="23"/>
      <c r="D75" s="35"/>
      <c r="E75" s="55"/>
      <c r="F75" s="35"/>
      <c r="G75" s="68"/>
      <c r="H75" s="35"/>
      <c r="I75" s="35"/>
      <c r="J75" s="68"/>
      <c r="K75" s="35"/>
      <c r="L75" s="35"/>
      <c r="M75" s="68"/>
      <c r="N75" s="35"/>
      <c r="O75" s="35"/>
      <c r="P75" s="68"/>
    </row>
    <row r="76" spans="1:16" ht="15" customHeight="1" x14ac:dyDescent="0.2">
      <c r="A76" s="48"/>
      <c r="C76" s="23"/>
      <c r="D76" s="35"/>
      <c r="E76" s="55"/>
      <c r="F76" s="35"/>
      <c r="G76" s="68"/>
      <c r="H76" s="35"/>
      <c r="I76" s="35"/>
      <c r="J76" s="68"/>
      <c r="K76" s="35"/>
      <c r="L76" s="35"/>
      <c r="M76" s="68"/>
      <c r="N76" s="35"/>
      <c r="O76" s="35"/>
      <c r="P76" s="68"/>
    </row>
    <row r="77" spans="1:16" ht="15" customHeight="1" x14ac:dyDescent="0.2">
      <c r="A77" s="48"/>
      <c r="C77" s="23"/>
      <c r="D77" s="35"/>
      <c r="E77" s="55"/>
      <c r="F77" s="35"/>
      <c r="G77" s="68"/>
      <c r="H77" s="35"/>
      <c r="I77" s="35"/>
      <c r="J77" s="68"/>
      <c r="K77" s="35"/>
      <c r="L77" s="35"/>
      <c r="M77" s="68"/>
      <c r="N77" s="35"/>
      <c r="O77" s="35"/>
      <c r="P77" s="68"/>
    </row>
    <row r="78" spans="1:16" ht="15" customHeight="1" x14ac:dyDescent="0.2">
      <c r="A78" s="48"/>
      <c r="C78" s="23"/>
      <c r="D78" s="35"/>
      <c r="E78" s="55"/>
      <c r="F78" s="35"/>
      <c r="G78" s="68"/>
      <c r="H78" s="35"/>
      <c r="I78" s="35"/>
      <c r="J78" s="68"/>
      <c r="K78" s="35"/>
      <c r="L78" s="35"/>
      <c r="M78" s="68"/>
      <c r="N78" s="35"/>
      <c r="O78" s="35"/>
      <c r="P78" s="68"/>
    </row>
    <row r="79" spans="1:16" ht="15" customHeight="1" x14ac:dyDescent="0.2">
      <c r="A79" s="48"/>
      <c r="C79" s="23"/>
      <c r="D79" s="35"/>
      <c r="E79" s="55"/>
      <c r="F79" s="35"/>
      <c r="G79" s="68"/>
      <c r="H79" s="35"/>
      <c r="I79" s="35"/>
      <c r="J79" s="68"/>
      <c r="K79" s="35"/>
      <c r="L79" s="35"/>
      <c r="M79" s="68"/>
      <c r="N79" s="35"/>
      <c r="O79" s="35"/>
      <c r="P79" s="68"/>
    </row>
    <row r="80" spans="1:16" ht="15" customHeight="1" x14ac:dyDescent="0.2">
      <c r="A80" s="48"/>
      <c r="C80" s="23"/>
      <c r="D80" s="35"/>
      <c r="E80" s="55"/>
      <c r="F80" s="35"/>
      <c r="G80" s="68"/>
      <c r="H80" s="35"/>
      <c r="I80" s="35"/>
      <c r="J80" s="68"/>
      <c r="K80" s="35"/>
      <c r="L80" s="35"/>
      <c r="M80" s="68"/>
      <c r="N80" s="35"/>
      <c r="O80" s="35"/>
      <c r="P80" s="68"/>
    </row>
    <row r="81" spans="1:16" ht="15" customHeight="1" x14ac:dyDescent="0.2">
      <c r="A81" s="48"/>
      <c r="C81" s="23"/>
      <c r="D81" s="35"/>
      <c r="E81" s="55"/>
      <c r="F81" s="35"/>
      <c r="G81" s="68"/>
      <c r="H81" s="35"/>
      <c r="I81" s="35"/>
      <c r="J81" s="68"/>
      <c r="K81" s="35"/>
      <c r="L81" s="35"/>
      <c r="M81" s="68"/>
      <c r="N81" s="35"/>
      <c r="O81" s="35"/>
      <c r="P81" s="68"/>
    </row>
    <row r="82" spans="1:16" ht="15" customHeight="1" x14ac:dyDescent="0.2">
      <c r="A82" s="48"/>
      <c r="C82" s="23"/>
      <c r="D82" s="35"/>
      <c r="E82" s="55"/>
      <c r="F82" s="35"/>
      <c r="G82" s="68"/>
      <c r="H82" s="35"/>
      <c r="I82" s="35"/>
      <c r="J82" s="68"/>
      <c r="K82" s="35"/>
      <c r="L82" s="35"/>
      <c r="M82" s="68"/>
      <c r="N82" s="35"/>
      <c r="O82" s="35"/>
      <c r="P82" s="68"/>
    </row>
    <row r="83" spans="1:16" ht="15" customHeight="1" x14ac:dyDescent="0.2">
      <c r="A83" s="48"/>
      <c r="C83" s="23"/>
      <c r="D83" s="35"/>
      <c r="E83" s="55"/>
      <c r="F83" s="35"/>
      <c r="G83" s="68"/>
      <c r="H83" s="35"/>
      <c r="I83" s="35"/>
      <c r="J83" s="68"/>
      <c r="K83" s="35"/>
      <c r="L83" s="35"/>
      <c r="M83" s="68"/>
      <c r="N83" s="35"/>
      <c r="O83" s="35"/>
      <c r="P83" s="68"/>
    </row>
    <row r="84" spans="1:16" ht="15" customHeight="1" x14ac:dyDescent="0.2">
      <c r="A84" s="48"/>
      <c r="C84" s="23"/>
      <c r="D84" s="35"/>
      <c r="E84" s="55"/>
      <c r="F84" s="35"/>
      <c r="G84" s="68"/>
      <c r="H84" s="35"/>
      <c r="I84" s="35"/>
      <c r="J84" s="68"/>
      <c r="K84" s="35"/>
      <c r="L84" s="35"/>
      <c r="M84" s="68"/>
      <c r="N84" s="35"/>
      <c r="O84" s="35"/>
      <c r="P84" s="68"/>
    </row>
    <row r="85" spans="1:16" ht="15" customHeight="1" x14ac:dyDescent="0.2">
      <c r="A85" s="48"/>
      <c r="C85" s="23"/>
      <c r="D85" s="35"/>
      <c r="E85" s="55"/>
      <c r="F85" s="35"/>
      <c r="G85" s="68"/>
      <c r="H85" s="35"/>
      <c r="I85" s="35"/>
      <c r="J85" s="68"/>
      <c r="K85" s="35"/>
      <c r="L85" s="35"/>
      <c r="M85" s="68"/>
      <c r="N85" s="35"/>
      <c r="O85" s="35"/>
      <c r="P85" s="68"/>
    </row>
    <row r="86" spans="1:16" ht="15" customHeight="1" x14ac:dyDescent="0.2">
      <c r="A86" s="48"/>
      <c r="C86" s="23"/>
      <c r="D86" s="35"/>
      <c r="E86" s="55"/>
      <c r="F86" s="35"/>
      <c r="G86" s="68"/>
      <c r="H86" s="35"/>
      <c r="I86" s="35"/>
      <c r="J86" s="68"/>
      <c r="K86" s="35"/>
      <c r="L86" s="35"/>
      <c r="M86" s="68"/>
      <c r="N86" s="35"/>
      <c r="O86" s="35"/>
      <c r="P86" s="68"/>
    </row>
    <row r="87" spans="1:16" ht="15" customHeight="1" x14ac:dyDescent="0.2">
      <c r="A87" s="48"/>
      <c r="C87" s="23"/>
      <c r="D87" s="35"/>
      <c r="E87" s="55"/>
      <c r="F87" s="35"/>
      <c r="G87" s="68"/>
      <c r="H87" s="35"/>
      <c r="I87" s="35"/>
      <c r="J87" s="68"/>
      <c r="K87" s="35"/>
      <c r="L87" s="35"/>
      <c r="M87" s="68"/>
      <c r="N87" s="35"/>
      <c r="O87" s="35"/>
      <c r="P87" s="68"/>
    </row>
    <row r="88" spans="1:16" ht="15" customHeight="1" x14ac:dyDescent="0.2">
      <c r="A88" s="48"/>
      <c r="C88" s="23"/>
      <c r="D88" s="35"/>
      <c r="E88" s="55"/>
      <c r="F88" s="35"/>
      <c r="G88" s="68"/>
      <c r="H88" s="35"/>
      <c r="I88" s="35"/>
      <c r="J88" s="68"/>
      <c r="K88" s="35"/>
      <c r="L88" s="35"/>
      <c r="M88" s="68"/>
      <c r="N88" s="35"/>
      <c r="O88" s="35"/>
      <c r="P88" s="68"/>
    </row>
    <row r="89" spans="1:16" ht="15" customHeight="1" x14ac:dyDescent="0.2">
      <c r="A89" s="48"/>
      <c r="C89" s="23"/>
      <c r="D89" s="35"/>
      <c r="E89" s="55"/>
      <c r="F89" s="35"/>
      <c r="G89" s="68"/>
      <c r="H89" s="35"/>
      <c r="I89" s="35"/>
      <c r="J89" s="68"/>
      <c r="K89" s="35"/>
      <c r="L89" s="35"/>
      <c r="M89" s="68"/>
      <c r="N89" s="35"/>
      <c r="O89" s="35"/>
      <c r="P89" s="68"/>
    </row>
    <row r="90" spans="1:16" ht="15" customHeight="1" x14ac:dyDescent="0.2">
      <c r="A90" s="48"/>
      <c r="C90" s="23"/>
      <c r="D90" s="35"/>
      <c r="E90" s="55"/>
      <c r="F90" s="35"/>
      <c r="G90" s="68"/>
      <c r="H90" s="35"/>
      <c r="I90" s="35"/>
      <c r="J90" s="68"/>
      <c r="K90" s="35"/>
      <c r="L90" s="35"/>
      <c r="M90" s="68"/>
      <c r="N90" s="35"/>
      <c r="O90" s="35"/>
      <c r="P90" s="68"/>
    </row>
    <row r="91" spans="1:16" ht="15" customHeight="1" x14ac:dyDescent="0.2">
      <c r="A91" s="48"/>
      <c r="C91" s="23"/>
      <c r="D91" s="35"/>
      <c r="E91" s="55"/>
      <c r="F91" s="35"/>
      <c r="G91" s="68"/>
      <c r="H91" s="35"/>
      <c r="I91" s="35"/>
      <c r="J91" s="68"/>
      <c r="K91" s="35"/>
      <c r="L91" s="35"/>
      <c r="M91" s="68"/>
      <c r="N91" s="35"/>
      <c r="O91" s="35"/>
      <c r="P91" s="68"/>
    </row>
    <row r="92" spans="1:16" ht="15" customHeight="1" x14ac:dyDescent="0.2">
      <c r="A92" s="48"/>
      <c r="C92" s="23"/>
      <c r="D92" s="35"/>
      <c r="E92" s="55"/>
      <c r="F92" s="35"/>
      <c r="G92" s="68"/>
      <c r="H92" s="35"/>
      <c r="I92" s="35"/>
      <c r="J92" s="68"/>
      <c r="K92" s="35"/>
      <c r="L92" s="35"/>
      <c r="M92" s="68"/>
      <c r="N92" s="35"/>
      <c r="O92" s="35"/>
      <c r="P92" s="68"/>
    </row>
    <row r="93" spans="1:16" ht="15" customHeight="1" x14ac:dyDescent="0.2">
      <c r="A93" s="48"/>
      <c r="C93" s="23"/>
      <c r="D93" s="35"/>
      <c r="E93" s="55"/>
      <c r="F93" s="35"/>
      <c r="G93" s="68"/>
      <c r="H93" s="35"/>
      <c r="I93" s="35"/>
      <c r="J93" s="68"/>
      <c r="K93" s="35"/>
      <c r="L93" s="35"/>
      <c r="M93" s="68"/>
      <c r="N93" s="35"/>
      <c r="O93" s="35"/>
      <c r="P93" s="68"/>
    </row>
    <row r="94" spans="1:16" ht="15" customHeight="1" x14ac:dyDescent="0.2">
      <c r="A94" s="48"/>
      <c r="C94" s="23"/>
      <c r="D94" s="35"/>
      <c r="E94" s="55"/>
      <c r="F94" s="35"/>
      <c r="G94" s="68"/>
      <c r="H94" s="35"/>
      <c r="I94" s="35"/>
      <c r="J94" s="68"/>
      <c r="K94" s="35"/>
      <c r="L94" s="35"/>
      <c r="M94" s="68"/>
      <c r="N94" s="35"/>
      <c r="O94" s="35"/>
      <c r="P94" s="68"/>
    </row>
    <row r="95" spans="1:16" ht="15" customHeight="1" x14ac:dyDescent="0.2">
      <c r="A95" s="48"/>
      <c r="C95" s="23"/>
      <c r="D95" s="35"/>
      <c r="E95" s="55"/>
      <c r="F95" s="35"/>
      <c r="G95" s="68"/>
      <c r="H95" s="35"/>
      <c r="I95" s="35"/>
      <c r="J95" s="68"/>
      <c r="K95" s="35"/>
      <c r="L95" s="35"/>
      <c r="M95" s="68"/>
      <c r="N95" s="35"/>
      <c r="O95" s="35"/>
      <c r="P95" s="68"/>
    </row>
  </sheetData>
  <mergeCells count="19">
    <mergeCell ref="A2:P2"/>
    <mergeCell ref="A3:P3"/>
    <mergeCell ref="A6:A7"/>
    <mergeCell ref="B6:B7"/>
    <mergeCell ref="C6:C7"/>
    <mergeCell ref="D6:G6"/>
    <mergeCell ref="H6:J6"/>
    <mergeCell ref="K6:M6"/>
    <mergeCell ref="N6:P6"/>
    <mergeCell ref="A44:A55"/>
    <mergeCell ref="B44:B55"/>
    <mergeCell ref="A56:A67"/>
    <mergeCell ref="B56:B67"/>
    <mergeCell ref="A8:A19"/>
    <mergeCell ref="B8:B19"/>
    <mergeCell ref="A20:A31"/>
    <mergeCell ref="B20:B31"/>
    <mergeCell ref="A32:A43"/>
    <mergeCell ref="B32:B43"/>
  </mergeCells>
  <conditionalFormatting sqref="D8:D19">
    <cfRule type="cellIs" dxfId="490" priority="30" operator="notEqual">
      <formula>H8+K8+N8</formula>
    </cfRule>
  </conditionalFormatting>
  <conditionalFormatting sqref="D20:D30">
    <cfRule type="cellIs" dxfId="489" priority="29" operator="notEqual">
      <formula>H20+K20+N20</formula>
    </cfRule>
  </conditionalFormatting>
  <conditionalFormatting sqref="D32:D42">
    <cfRule type="cellIs" dxfId="488" priority="28" operator="notEqual">
      <formula>H32+K32+N32</formula>
    </cfRule>
  </conditionalFormatting>
  <conditionalFormatting sqref="D44:D54">
    <cfRule type="cellIs" dxfId="487" priority="27" operator="notEqual">
      <formula>H44+K44+N44</formula>
    </cfRule>
  </conditionalFormatting>
  <conditionalFormatting sqref="D56:D66">
    <cfRule type="cellIs" dxfId="486" priority="26" operator="notEqual">
      <formula>H56+K56+N56</formula>
    </cfRule>
  </conditionalFormatting>
  <conditionalFormatting sqref="D19">
    <cfRule type="cellIs" dxfId="485" priority="25" operator="notEqual">
      <formula>SUM(D8:D18)</formula>
    </cfRule>
  </conditionalFormatting>
  <conditionalFormatting sqref="D31">
    <cfRule type="cellIs" dxfId="484" priority="24" operator="notEqual">
      <formula>H31+K31+N31</formula>
    </cfRule>
  </conditionalFormatting>
  <conditionalFormatting sqref="D31">
    <cfRule type="cellIs" dxfId="483" priority="23" operator="notEqual">
      <formula>SUM(D20:D30)</formula>
    </cfRule>
  </conditionalFormatting>
  <conditionalFormatting sqref="D43">
    <cfRule type="cellIs" dxfId="482" priority="22" operator="notEqual">
      <formula>H43+K43+N43</formula>
    </cfRule>
  </conditionalFormatting>
  <conditionalFormatting sqref="D43">
    <cfRule type="cellIs" dxfId="481" priority="21" operator="notEqual">
      <formula>SUM(D32:D42)</formula>
    </cfRule>
  </conditionalFormatting>
  <conditionalFormatting sqref="D55">
    <cfRule type="cellIs" dxfId="480" priority="20" operator="notEqual">
      <formula>H55+K55+N55</formula>
    </cfRule>
  </conditionalFormatting>
  <conditionalFormatting sqref="D55">
    <cfRule type="cellIs" dxfId="479" priority="19" operator="notEqual">
      <formula>SUM(D44:D54)</formula>
    </cfRule>
  </conditionalFormatting>
  <conditionalFormatting sqref="D67">
    <cfRule type="cellIs" dxfId="478" priority="18" operator="notEqual">
      <formula>H67+K67+N67</formula>
    </cfRule>
  </conditionalFormatting>
  <conditionalFormatting sqref="D67">
    <cfRule type="cellIs" dxfId="477" priority="17" operator="notEqual">
      <formula>SUM(D56:D66)</formula>
    </cfRule>
  </conditionalFormatting>
  <conditionalFormatting sqref="H19">
    <cfRule type="cellIs" dxfId="476" priority="16" operator="notEqual">
      <formula>SUM(H8:H18)</formula>
    </cfRule>
  </conditionalFormatting>
  <conditionalFormatting sqref="K19">
    <cfRule type="cellIs" dxfId="475" priority="15" operator="notEqual">
      <formula>SUM(K8:K18)</formula>
    </cfRule>
  </conditionalFormatting>
  <conditionalFormatting sqref="N19">
    <cfRule type="cellIs" dxfId="474" priority="14" operator="notEqual">
      <formula>SUM(N8:N18)</formula>
    </cfRule>
  </conditionalFormatting>
  <conditionalFormatting sqref="H31">
    <cfRule type="cellIs" dxfId="473" priority="13" operator="notEqual">
      <formula>SUM(H20:H30)</formula>
    </cfRule>
  </conditionalFormatting>
  <conditionalFormatting sqref="K31">
    <cfRule type="cellIs" dxfId="472" priority="12" operator="notEqual">
      <formula>SUM(K20:K30)</formula>
    </cfRule>
  </conditionalFormatting>
  <conditionalFormatting sqref="N31">
    <cfRule type="cellIs" dxfId="471" priority="11" operator="notEqual">
      <formula>SUM(N20:N30)</formula>
    </cfRule>
  </conditionalFormatting>
  <conditionalFormatting sqref="H43">
    <cfRule type="cellIs" dxfId="470" priority="10" operator="notEqual">
      <formula>SUM(H32:H42)</formula>
    </cfRule>
  </conditionalFormatting>
  <conditionalFormatting sqref="K43">
    <cfRule type="cellIs" dxfId="469" priority="9" operator="notEqual">
      <formula>SUM(K32:K42)</formula>
    </cfRule>
  </conditionalFormatting>
  <conditionalFormatting sqref="N43">
    <cfRule type="cellIs" dxfId="468" priority="8" operator="notEqual">
      <formula>SUM(N32:N42)</formula>
    </cfRule>
  </conditionalFormatting>
  <conditionalFormatting sqref="H55">
    <cfRule type="cellIs" dxfId="467" priority="7" operator="notEqual">
      <formula>SUM(H44:H54)</formula>
    </cfRule>
  </conditionalFormatting>
  <conditionalFormatting sqref="K55">
    <cfRule type="cellIs" dxfId="466" priority="6" operator="notEqual">
      <formula>SUM(K44:K54)</formula>
    </cfRule>
  </conditionalFormatting>
  <conditionalFormatting sqref="N55">
    <cfRule type="cellIs" dxfId="465" priority="5" operator="notEqual">
      <formula>SUM(N44:N54)</formula>
    </cfRule>
  </conditionalFormatting>
  <conditionalFormatting sqref="H67">
    <cfRule type="cellIs" dxfId="464" priority="4" operator="notEqual">
      <formula>SUM(H56:H66)</formula>
    </cfRule>
  </conditionalFormatting>
  <conditionalFormatting sqref="K67">
    <cfRule type="cellIs" dxfId="463" priority="3" operator="notEqual">
      <formula>SUM(K56:K66)</formula>
    </cfRule>
  </conditionalFormatting>
  <conditionalFormatting sqref="N67">
    <cfRule type="cellIs" dxfId="462" priority="2" operator="notEqual">
      <formula>SUM(N56:N66)</formula>
    </cfRule>
  </conditionalFormatting>
  <conditionalFormatting sqref="D32:D43">
    <cfRule type="cellIs" dxfId="461" priority="1" operator="notEqual">
      <formula>D20-D8</formula>
    </cfRule>
  </conditionalFormatting>
  <printOptions horizontalCentered="1"/>
  <pageMargins left="0.31496062992125984" right="0.31496062992125984" top="0.74803149606299213" bottom="0.74803149606299213" header="0.31496062992125984" footer="0.31496062992125984"/>
  <pageSetup scale="66" fitToHeight="0" orientation="landscape" r:id="rId1"/>
  <rowBreaks count="1" manualBreakCount="1">
    <brk id="43" max="15"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P95"/>
  <sheetViews>
    <sheetView zoomScaleNormal="100" workbookViewId="0">
      <pane xSplit="2" ySplit="7" topLeftCell="C8" activePane="bottomRight" state="frozen"/>
      <selection pane="topRight" activeCell="C1" sqref="C1"/>
      <selection pane="bottomLeft" activeCell="A9" sqref="A9"/>
      <selection pane="bottomRight" activeCell="C8" sqref="C8"/>
    </sheetView>
  </sheetViews>
  <sheetFormatPr baseColWidth="10" defaultColWidth="10.5" defaultRowHeight="15" customHeight="1" x14ac:dyDescent="0.2"/>
  <cols>
    <col min="1" max="1" width="5" style="3" customWidth="1"/>
    <col min="2" max="2" width="15.83203125" style="1" customWidth="1"/>
    <col min="3" max="3" width="15.6640625" style="80" customWidth="1"/>
    <col min="4" max="4" width="16.5" style="36" customWidth="1"/>
    <col min="5" max="5" width="12.33203125" style="49" customWidth="1"/>
    <col min="6" max="6" width="16.5" style="36" customWidth="1"/>
    <col min="7" max="7" width="16.5" style="62" customWidth="1"/>
    <col min="8" max="9" width="16.5" style="36" customWidth="1"/>
    <col min="10" max="10" width="16.5" style="62" customWidth="1"/>
    <col min="11" max="12" width="16.5" style="36" customWidth="1"/>
    <col min="13" max="13" width="16.5" style="62" customWidth="1"/>
    <col min="14" max="15" width="16.5" style="36" customWidth="1"/>
    <col min="16" max="16" width="16.5" style="62" customWidth="1"/>
    <col min="17" max="28" width="16.5" style="1" customWidth="1"/>
    <col min="29" max="16384" width="10.5" style="1"/>
  </cols>
  <sheetData>
    <row r="1" spans="1:16" ht="15" customHeight="1" x14ac:dyDescent="0.2">
      <c r="B1" s="42"/>
    </row>
    <row r="2" spans="1:16" ht="24.6" customHeight="1" x14ac:dyDescent="0.2">
      <c r="A2" s="116" t="s">
        <v>64</v>
      </c>
      <c r="B2" s="116"/>
      <c r="C2" s="116"/>
      <c r="D2" s="116"/>
      <c r="E2" s="116"/>
      <c r="F2" s="116"/>
      <c r="G2" s="116"/>
      <c r="H2" s="116"/>
      <c r="I2" s="116"/>
      <c r="J2" s="116"/>
      <c r="K2" s="116"/>
      <c r="L2" s="116"/>
      <c r="M2" s="116"/>
      <c r="N2" s="116"/>
      <c r="O2" s="116"/>
      <c r="P2" s="116"/>
    </row>
    <row r="3" spans="1:16" s="21" customFormat="1" ht="15" customHeight="1" x14ac:dyDescent="0.2">
      <c r="A3" s="117" t="str">
        <f>+Notas!C6</f>
        <v>FEBRERO 2024 Y FEBRERO 2025</v>
      </c>
      <c r="B3" s="117"/>
      <c r="C3" s="117"/>
      <c r="D3" s="117"/>
      <c r="E3" s="117"/>
      <c r="F3" s="117"/>
      <c r="G3" s="117"/>
      <c r="H3" s="117"/>
      <c r="I3" s="117"/>
      <c r="J3" s="117"/>
      <c r="K3" s="117"/>
      <c r="L3" s="117"/>
      <c r="M3" s="117"/>
      <c r="N3" s="117"/>
      <c r="O3" s="117"/>
      <c r="P3" s="117"/>
    </row>
    <row r="4" spans="1:16" ht="15" customHeight="1" x14ac:dyDescent="0.2">
      <c r="A4" s="34"/>
      <c r="B4" s="34"/>
      <c r="C4" s="40"/>
      <c r="D4" s="57"/>
      <c r="E4" s="50"/>
      <c r="F4" s="57"/>
      <c r="G4" s="63"/>
      <c r="H4" s="57"/>
      <c r="I4" s="57"/>
      <c r="J4" s="63"/>
      <c r="K4" s="57"/>
      <c r="L4" s="57"/>
      <c r="M4" s="63"/>
      <c r="N4" s="57"/>
      <c r="O4" s="57"/>
      <c r="P4" s="63"/>
    </row>
    <row r="5" spans="1:16" ht="15" customHeight="1" x14ac:dyDescent="0.2">
      <c r="A5" s="20"/>
      <c r="B5" s="20"/>
      <c r="C5" s="20"/>
      <c r="D5" s="58"/>
      <c r="E5" s="51"/>
      <c r="F5" s="58"/>
      <c r="G5" s="64"/>
      <c r="H5" s="58"/>
      <c r="I5" s="58"/>
      <c r="J5" s="64"/>
      <c r="K5" s="58"/>
      <c r="L5" s="58"/>
      <c r="M5" s="64"/>
      <c r="N5" s="58"/>
      <c r="O5" s="58"/>
      <c r="P5" s="64"/>
    </row>
    <row r="6" spans="1:16" ht="21.6" customHeight="1" x14ac:dyDescent="0.2">
      <c r="A6" s="118" t="s">
        <v>5</v>
      </c>
      <c r="B6" s="118" t="s">
        <v>35</v>
      </c>
      <c r="C6" s="120" t="s">
        <v>36</v>
      </c>
      <c r="D6" s="122" t="s">
        <v>37</v>
      </c>
      <c r="E6" s="122"/>
      <c r="F6" s="122"/>
      <c r="G6" s="122"/>
      <c r="H6" s="123" t="s">
        <v>42</v>
      </c>
      <c r="I6" s="122"/>
      <c r="J6" s="124"/>
      <c r="K6" s="122" t="s">
        <v>43</v>
      </c>
      <c r="L6" s="122"/>
      <c r="M6" s="122"/>
      <c r="N6" s="123" t="s">
        <v>44</v>
      </c>
      <c r="O6" s="122"/>
      <c r="P6" s="124"/>
    </row>
    <row r="7" spans="1:16" s="2" customFormat="1" ht="42" x14ac:dyDescent="0.2">
      <c r="A7" s="119"/>
      <c r="B7" s="119"/>
      <c r="C7" s="121"/>
      <c r="D7" s="71" t="s">
        <v>38</v>
      </c>
      <c r="E7" s="52" t="s">
        <v>39</v>
      </c>
      <c r="F7" s="59" t="s">
        <v>40</v>
      </c>
      <c r="G7" s="65" t="s">
        <v>41</v>
      </c>
      <c r="H7" s="72" t="s">
        <v>38</v>
      </c>
      <c r="I7" s="59" t="s">
        <v>40</v>
      </c>
      <c r="J7" s="73" t="s">
        <v>41</v>
      </c>
      <c r="K7" s="71" t="s">
        <v>38</v>
      </c>
      <c r="L7" s="59" t="s">
        <v>40</v>
      </c>
      <c r="M7" s="65" t="s">
        <v>41</v>
      </c>
      <c r="N7" s="72" t="s">
        <v>38</v>
      </c>
      <c r="O7" s="59" t="s">
        <v>40</v>
      </c>
      <c r="P7" s="73" t="s">
        <v>41</v>
      </c>
    </row>
    <row r="8" spans="1:16" ht="15" customHeight="1" x14ac:dyDescent="0.2">
      <c r="A8" s="110">
        <v>1</v>
      </c>
      <c r="B8" s="113" t="s">
        <v>45</v>
      </c>
      <c r="C8" s="84" t="s">
        <v>46</v>
      </c>
      <c r="D8" s="44">
        <v>3</v>
      </c>
      <c r="E8" s="53">
        <v>0.13636400000000001</v>
      </c>
      <c r="F8" s="44">
        <v>50368.272087999998</v>
      </c>
      <c r="G8" s="66">
        <v>0</v>
      </c>
      <c r="H8" s="43">
        <v>1</v>
      </c>
      <c r="I8" s="44">
        <v>21737.812353000001</v>
      </c>
      <c r="J8" s="74">
        <v>0</v>
      </c>
      <c r="K8" s="44">
        <v>2</v>
      </c>
      <c r="L8" s="44">
        <v>64683.501955</v>
      </c>
      <c r="M8" s="66">
        <v>0</v>
      </c>
      <c r="N8" s="43">
        <v>0</v>
      </c>
      <c r="O8" s="44">
        <v>0</v>
      </c>
      <c r="P8" s="74">
        <v>0</v>
      </c>
    </row>
    <row r="9" spans="1:16" ht="15" customHeight="1" x14ac:dyDescent="0.2">
      <c r="A9" s="111"/>
      <c r="B9" s="114"/>
      <c r="C9" s="84" t="s">
        <v>47</v>
      </c>
      <c r="D9" s="44">
        <v>35</v>
      </c>
      <c r="E9" s="53">
        <v>0.32710299999999998</v>
      </c>
      <c r="F9" s="44">
        <v>103407.754239</v>
      </c>
      <c r="G9" s="66">
        <v>8.5713999999999999E-2</v>
      </c>
      <c r="H9" s="43">
        <v>6</v>
      </c>
      <c r="I9" s="44">
        <v>101889.275215</v>
      </c>
      <c r="J9" s="74">
        <v>0</v>
      </c>
      <c r="K9" s="44">
        <v>29</v>
      </c>
      <c r="L9" s="44">
        <v>103721.922313</v>
      </c>
      <c r="M9" s="66">
        <v>0.103448</v>
      </c>
      <c r="N9" s="43">
        <v>0</v>
      </c>
      <c r="O9" s="44">
        <v>0</v>
      </c>
      <c r="P9" s="74">
        <v>0</v>
      </c>
    </row>
    <row r="10" spans="1:16" ht="15" customHeight="1" x14ac:dyDescent="0.2">
      <c r="A10" s="111"/>
      <c r="B10" s="114"/>
      <c r="C10" s="84" t="s">
        <v>48</v>
      </c>
      <c r="D10" s="44">
        <v>168</v>
      </c>
      <c r="E10" s="53">
        <v>0.178344</v>
      </c>
      <c r="F10" s="44">
        <v>116558.10685</v>
      </c>
      <c r="G10" s="66">
        <v>0.17261899999999999</v>
      </c>
      <c r="H10" s="43">
        <v>47</v>
      </c>
      <c r="I10" s="44">
        <v>130024.086005</v>
      </c>
      <c r="J10" s="74">
        <v>0.25531900000000002</v>
      </c>
      <c r="K10" s="44">
        <v>121</v>
      </c>
      <c r="L10" s="44">
        <v>111327.51990499999</v>
      </c>
      <c r="M10" s="66">
        <v>0.14049600000000001</v>
      </c>
      <c r="N10" s="43">
        <v>0</v>
      </c>
      <c r="O10" s="44">
        <v>0</v>
      </c>
      <c r="P10" s="74">
        <v>0</v>
      </c>
    </row>
    <row r="11" spans="1:16" ht="15" customHeight="1" x14ac:dyDescent="0.2">
      <c r="A11" s="111"/>
      <c r="B11" s="114"/>
      <c r="C11" s="84" t="s">
        <v>49</v>
      </c>
      <c r="D11" s="44">
        <v>411</v>
      </c>
      <c r="E11" s="53">
        <v>0.16316</v>
      </c>
      <c r="F11" s="44">
        <v>133512.69383900001</v>
      </c>
      <c r="G11" s="66">
        <v>0.360097</v>
      </c>
      <c r="H11" s="43">
        <v>122</v>
      </c>
      <c r="I11" s="44">
        <v>143060.75984700001</v>
      </c>
      <c r="J11" s="74">
        <v>0.40983599999999998</v>
      </c>
      <c r="K11" s="44">
        <v>289</v>
      </c>
      <c r="L11" s="44">
        <v>129482.022375</v>
      </c>
      <c r="M11" s="66">
        <v>0.33910000000000001</v>
      </c>
      <c r="N11" s="43">
        <v>0</v>
      </c>
      <c r="O11" s="44">
        <v>0</v>
      </c>
      <c r="P11" s="74">
        <v>0</v>
      </c>
    </row>
    <row r="12" spans="1:16" ht="15" customHeight="1" x14ac:dyDescent="0.2">
      <c r="A12" s="111"/>
      <c r="B12" s="114"/>
      <c r="C12" s="84" t="s">
        <v>50</v>
      </c>
      <c r="D12" s="44">
        <v>391</v>
      </c>
      <c r="E12" s="53">
        <v>0.12528</v>
      </c>
      <c r="F12" s="44">
        <v>152405.05982600001</v>
      </c>
      <c r="G12" s="66">
        <v>0.53452699999999997</v>
      </c>
      <c r="H12" s="43">
        <v>95</v>
      </c>
      <c r="I12" s="44">
        <v>174109.04894400001</v>
      </c>
      <c r="J12" s="74">
        <v>0.53684200000000004</v>
      </c>
      <c r="K12" s="44">
        <v>296</v>
      </c>
      <c r="L12" s="44">
        <v>145439.25250800001</v>
      </c>
      <c r="M12" s="66">
        <v>0.53378400000000004</v>
      </c>
      <c r="N12" s="43">
        <v>0</v>
      </c>
      <c r="O12" s="44">
        <v>0</v>
      </c>
      <c r="P12" s="74">
        <v>0</v>
      </c>
    </row>
    <row r="13" spans="1:16" ht="15" customHeight="1" x14ac:dyDescent="0.2">
      <c r="A13" s="111"/>
      <c r="B13" s="114"/>
      <c r="C13" s="84" t="s">
        <v>51</v>
      </c>
      <c r="D13" s="44">
        <v>312</v>
      </c>
      <c r="E13" s="53">
        <v>0.110638</v>
      </c>
      <c r="F13" s="44">
        <v>172612.12805999999</v>
      </c>
      <c r="G13" s="66">
        <v>0.81089699999999998</v>
      </c>
      <c r="H13" s="43">
        <v>73</v>
      </c>
      <c r="I13" s="44">
        <v>185757.86360800001</v>
      </c>
      <c r="J13" s="74">
        <v>0.83561600000000003</v>
      </c>
      <c r="K13" s="44">
        <v>239</v>
      </c>
      <c r="L13" s="44">
        <v>168596.90339399999</v>
      </c>
      <c r="M13" s="66">
        <v>0.80334700000000003</v>
      </c>
      <c r="N13" s="43">
        <v>0</v>
      </c>
      <c r="O13" s="44">
        <v>0</v>
      </c>
      <c r="P13" s="74">
        <v>0</v>
      </c>
    </row>
    <row r="14" spans="1:16" s="3" customFormat="1" ht="15" customHeight="1" x14ac:dyDescent="0.2">
      <c r="A14" s="111"/>
      <c r="B14" s="114"/>
      <c r="C14" s="84" t="s">
        <v>52</v>
      </c>
      <c r="D14" s="35">
        <v>234</v>
      </c>
      <c r="E14" s="55">
        <v>9.8485000000000003E-2</v>
      </c>
      <c r="F14" s="35">
        <v>177947.46335800001</v>
      </c>
      <c r="G14" s="68">
        <v>0.82051300000000005</v>
      </c>
      <c r="H14" s="43">
        <v>63</v>
      </c>
      <c r="I14" s="44">
        <v>183293.145724</v>
      </c>
      <c r="J14" s="74">
        <v>0.60317500000000002</v>
      </c>
      <c r="K14" s="35">
        <v>171</v>
      </c>
      <c r="L14" s="35">
        <v>175978.001433</v>
      </c>
      <c r="M14" s="68">
        <v>0.90058499999999997</v>
      </c>
      <c r="N14" s="43">
        <v>0</v>
      </c>
      <c r="O14" s="44">
        <v>0</v>
      </c>
      <c r="P14" s="74">
        <v>0</v>
      </c>
    </row>
    <row r="15" spans="1:16" ht="15" customHeight="1" x14ac:dyDescent="0.2">
      <c r="A15" s="111"/>
      <c r="B15" s="114"/>
      <c r="C15" s="84" t="s">
        <v>53</v>
      </c>
      <c r="D15" s="44">
        <v>183</v>
      </c>
      <c r="E15" s="53">
        <v>9.1045000000000001E-2</v>
      </c>
      <c r="F15" s="44">
        <v>199648.412553</v>
      </c>
      <c r="G15" s="66">
        <v>0.97267800000000004</v>
      </c>
      <c r="H15" s="43">
        <v>46</v>
      </c>
      <c r="I15" s="44">
        <v>196024.39801800001</v>
      </c>
      <c r="J15" s="74">
        <v>0.60869600000000001</v>
      </c>
      <c r="K15" s="44">
        <v>137</v>
      </c>
      <c r="L15" s="44">
        <v>200865.234952</v>
      </c>
      <c r="M15" s="66">
        <v>1.0948910000000001</v>
      </c>
      <c r="N15" s="43">
        <v>0</v>
      </c>
      <c r="O15" s="44">
        <v>0</v>
      </c>
      <c r="P15" s="74">
        <v>0</v>
      </c>
    </row>
    <row r="16" spans="1:16" ht="15" customHeight="1" x14ac:dyDescent="0.2">
      <c r="A16" s="111"/>
      <c r="B16" s="114"/>
      <c r="C16" s="84" t="s">
        <v>54</v>
      </c>
      <c r="D16" s="44">
        <v>179</v>
      </c>
      <c r="E16" s="53">
        <v>0.111042</v>
      </c>
      <c r="F16" s="44">
        <v>199395.21272700001</v>
      </c>
      <c r="G16" s="66">
        <v>0.86033499999999996</v>
      </c>
      <c r="H16" s="43">
        <v>44</v>
      </c>
      <c r="I16" s="44">
        <v>179134.298866</v>
      </c>
      <c r="J16" s="74">
        <v>0.34090900000000002</v>
      </c>
      <c r="K16" s="44">
        <v>135</v>
      </c>
      <c r="L16" s="44">
        <v>205998.76983800001</v>
      </c>
      <c r="M16" s="66">
        <v>1.02963</v>
      </c>
      <c r="N16" s="43">
        <v>0</v>
      </c>
      <c r="O16" s="44">
        <v>0</v>
      </c>
      <c r="P16" s="74">
        <v>0</v>
      </c>
    </row>
    <row r="17" spans="1:16" ht="15" customHeight="1" x14ac:dyDescent="0.2">
      <c r="A17" s="111"/>
      <c r="B17" s="114"/>
      <c r="C17" s="84" t="s">
        <v>55</v>
      </c>
      <c r="D17" s="44">
        <v>167</v>
      </c>
      <c r="E17" s="53">
        <v>0.143594</v>
      </c>
      <c r="F17" s="44">
        <v>213920.80212099999</v>
      </c>
      <c r="G17" s="66">
        <v>0.79041899999999998</v>
      </c>
      <c r="H17" s="43">
        <v>45</v>
      </c>
      <c r="I17" s="44">
        <v>179626.91508999999</v>
      </c>
      <c r="J17" s="74">
        <v>0.111111</v>
      </c>
      <c r="K17" s="44">
        <v>122</v>
      </c>
      <c r="L17" s="44">
        <v>226570.186682</v>
      </c>
      <c r="M17" s="66">
        <v>1.0409839999999999</v>
      </c>
      <c r="N17" s="43">
        <v>0</v>
      </c>
      <c r="O17" s="44">
        <v>0</v>
      </c>
      <c r="P17" s="74">
        <v>0</v>
      </c>
    </row>
    <row r="18" spans="1:16" s="3" customFormat="1" ht="15" customHeight="1" x14ac:dyDescent="0.2">
      <c r="A18" s="111"/>
      <c r="B18" s="114"/>
      <c r="C18" s="84" t="s">
        <v>56</v>
      </c>
      <c r="D18" s="35">
        <v>173</v>
      </c>
      <c r="E18" s="55">
        <v>0.12776999999999999</v>
      </c>
      <c r="F18" s="35">
        <v>244809.23616500001</v>
      </c>
      <c r="G18" s="68">
        <v>0.83814999999999995</v>
      </c>
      <c r="H18" s="43">
        <v>36</v>
      </c>
      <c r="I18" s="44">
        <v>182320.39695699999</v>
      </c>
      <c r="J18" s="74">
        <v>0.111111</v>
      </c>
      <c r="K18" s="35">
        <v>137</v>
      </c>
      <c r="L18" s="35">
        <v>261229.661066</v>
      </c>
      <c r="M18" s="68">
        <v>1.0291969999999999</v>
      </c>
      <c r="N18" s="43">
        <v>0</v>
      </c>
      <c r="O18" s="44">
        <v>0</v>
      </c>
      <c r="P18" s="74">
        <v>0</v>
      </c>
    </row>
    <row r="19" spans="1:16" s="3" customFormat="1" ht="15" customHeight="1" x14ac:dyDescent="0.2">
      <c r="A19" s="112"/>
      <c r="B19" s="115"/>
      <c r="C19" s="85" t="s">
        <v>9</v>
      </c>
      <c r="D19" s="46">
        <v>2256</v>
      </c>
      <c r="E19" s="54">
        <v>0.12501399999999999</v>
      </c>
      <c r="F19" s="46">
        <v>170042.15358700001</v>
      </c>
      <c r="G19" s="67">
        <v>0.63962799999999997</v>
      </c>
      <c r="H19" s="87">
        <v>578</v>
      </c>
      <c r="I19" s="46">
        <v>168497.486175</v>
      </c>
      <c r="J19" s="75">
        <v>0.45674700000000001</v>
      </c>
      <c r="K19" s="46">
        <v>1678</v>
      </c>
      <c r="L19" s="46">
        <v>170574.22615199999</v>
      </c>
      <c r="M19" s="67">
        <v>0.70262199999999997</v>
      </c>
      <c r="N19" s="87">
        <v>0</v>
      </c>
      <c r="O19" s="46">
        <v>0</v>
      </c>
      <c r="P19" s="75">
        <v>0</v>
      </c>
    </row>
    <row r="20" spans="1:16" ht="15" customHeight="1" x14ac:dyDescent="0.2">
      <c r="A20" s="110">
        <v>2</v>
      </c>
      <c r="B20" s="113" t="s">
        <v>57</v>
      </c>
      <c r="C20" s="84" t="s">
        <v>46</v>
      </c>
      <c r="D20" s="44">
        <v>4</v>
      </c>
      <c r="E20" s="53">
        <v>0.18181800000000001</v>
      </c>
      <c r="F20" s="44">
        <v>41774.5</v>
      </c>
      <c r="G20" s="66">
        <v>0</v>
      </c>
      <c r="H20" s="43">
        <v>4</v>
      </c>
      <c r="I20" s="44">
        <v>41774.5</v>
      </c>
      <c r="J20" s="74">
        <v>0</v>
      </c>
      <c r="K20" s="44">
        <v>0</v>
      </c>
      <c r="L20" s="44">
        <v>0</v>
      </c>
      <c r="M20" s="66">
        <v>0</v>
      </c>
      <c r="N20" s="43">
        <v>0</v>
      </c>
      <c r="O20" s="44">
        <v>0</v>
      </c>
      <c r="P20" s="74">
        <v>0</v>
      </c>
    </row>
    <row r="21" spans="1:16" ht="15" customHeight="1" x14ac:dyDescent="0.2">
      <c r="A21" s="111"/>
      <c r="B21" s="114"/>
      <c r="C21" s="84" t="s">
        <v>47</v>
      </c>
      <c r="D21" s="44">
        <v>39</v>
      </c>
      <c r="E21" s="53">
        <v>0.36448599999999998</v>
      </c>
      <c r="F21" s="44">
        <v>135731.153846</v>
      </c>
      <c r="G21" s="66">
        <v>7.6923000000000005E-2</v>
      </c>
      <c r="H21" s="43">
        <v>14</v>
      </c>
      <c r="I21" s="44">
        <v>155404.785714</v>
      </c>
      <c r="J21" s="74">
        <v>0.14285700000000001</v>
      </c>
      <c r="K21" s="44">
        <v>25</v>
      </c>
      <c r="L21" s="44">
        <v>124713.92</v>
      </c>
      <c r="M21" s="66">
        <v>0.04</v>
      </c>
      <c r="N21" s="43">
        <v>0</v>
      </c>
      <c r="O21" s="44">
        <v>0</v>
      </c>
      <c r="P21" s="74">
        <v>0</v>
      </c>
    </row>
    <row r="22" spans="1:16" ht="15" customHeight="1" x14ac:dyDescent="0.2">
      <c r="A22" s="111"/>
      <c r="B22" s="114"/>
      <c r="C22" s="84" t="s">
        <v>48</v>
      </c>
      <c r="D22" s="44">
        <v>157</v>
      </c>
      <c r="E22" s="53">
        <v>0.16666700000000001</v>
      </c>
      <c r="F22" s="44">
        <v>159039.67515900001</v>
      </c>
      <c r="G22" s="66">
        <v>0.17197499999999999</v>
      </c>
      <c r="H22" s="43">
        <v>51</v>
      </c>
      <c r="I22" s="44">
        <v>168263.568627</v>
      </c>
      <c r="J22" s="74">
        <v>0.13725499999999999</v>
      </c>
      <c r="K22" s="44">
        <v>106</v>
      </c>
      <c r="L22" s="44">
        <v>154601.76415100001</v>
      </c>
      <c r="M22" s="66">
        <v>0.18867900000000001</v>
      </c>
      <c r="N22" s="43">
        <v>0</v>
      </c>
      <c r="O22" s="44">
        <v>0</v>
      </c>
      <c r="P22" s="74">
        <v>0</v>
      </c>
    </row>
    <row r="23" spans="1:16" ht="15" customHeight="1" x14ac:dyDescent="0.2">
      <c r="A23" s="111"/>
      <c r="B23" s="114"/>
      <c r="C23" s="84" t="s">
        <v>49</v>
      </c>
      <c r="D23" s="44">
        <v>147</v>
      </c>
      <c r="E23" s="53">
        <v>5.8355999999999998E-2</v>
      </c>
      <c r="F23" s="44">
        <v>166858.12244899999</v>
      </c>
      <c r="G23" s="66">
        <v>0.22449</v>
      </c>
      <c r="H23" s="43">
        <v>59</v>
      </c>
      <c r="I23" s="44">
        <v>171105.542373</v>
      </c>
      <c r="J23" s="74">
        <v>0.25423699999999999</v>
      </c>
      <c r="K23" s="44">
        <v>88</v>
      </c>
      <c r="L23" s="44">
        <v>164010.42045500001</v>
      </c>
      <c r="M23" s="66">
        <v>0.204545</v>
      </c>
      <c r="N23" s="43">
        <v>0</v>
      </c>
      <c r="O23" s="44">
        <v>0</v>
      </c>
      <c r="P23" s="74">
        <v>0</v>
      </c>
    </row>
    <row r="24" spans="1:16" ht="15" customHeight="1" x14ac:dyDescent="0.2">
      <c r="A24" s="111"/>
      <c r="B24" s="114"/>
      <c r="C24" s="84" t="s">
        <v>50</v>
      </c>
      <c r="D24" s="44">
        <v>124</v>
      </c>
      <c r="E24" s="53">
        <v>3.9731000000000002E-2</v>
      </c>
      <c r="F24" s="44">
        <v>187925.08871000001</v>
      </c>
      <c r="G24" s="66">
        <v>0.443548</v>
      </c>
      <c r="H24" s="43">
        <v>42</v>
      </c>
      <c r="I24" s="44">
        <v>194126.38095200001</v>
      </c>
      <c r="J24" s="74">
        <v>0.61904800000000004</v>
      </c>
      <c r="K24" s="44">
        <v>82</v>
      </c>
      <c r="L24" s="44">
        <v>184748.81707300001</v>
      </c>
      <c r="M24" s="66">
        <v>0.353659</v>
      </c>
      <c r="N24" s="43">
        <v>0</v>
      </c>
      <c r="O24" s="44">
        <v>0</v>
      </c>
      <c r="P24" s="74">
        <v>0</v>
      </c>
    </row>
    <row r="25" spans="1:16" ht="15" customHeight="1" x14ac:dyDescent="0.2">
      <c r="A25" s="111"/>
      <c r="B25" s="114"/>
      <c r="C25" s="84" t="s">
        <v>51</v>
      </c>
      <c r="D25" s="44">
        <v>84</v>
      </c>
      <c r="E25" s="53">
        <v>2.9787000000000001E-2</v>
      </c>
      <c r="F25" s="44">
        <v>206042.08333299999</v>
      </c>
      <c r="G25" s="66">
        <v>0.67857100000000004</v>
      </c>
      <c r="H25" s="43">
        <v>25</v>
      </c>
      <c r="I25" s="44">
        <v>195491.72</v>
      </c>
      <c r="J25" s="74">
        <v>0.44</v>
      </c>
      <c r="K25" s="44">
        <v>59</v>
      </c>
      <c r="L25" s="44">
        <v>210512.576271</v>
      </c>
      <c r="M25" s="66">
        <v>0.77966100000000005</v>
      </c>
      <c r="N25" s="43">
        <v>0</v>
      </c>
      <c r="O25" s="44">
        <v>0</v>
      </c>
      <c r="P25" s="74">
        <v>0</v>
      </c>
    </row>
    <row r="26" spans="1:16" s="3" customFormat="1" ht="15" customHeight="1" x14ac:dyDescent="0.2">
      <c r="A26" s="111"/>
      <c r="B26" s="114"/>
      <c r="C26" s="84" t="s">
        <v>52</v>
      </c>
      <c r="D26" s="35">
        <v>52</v>
      </c>
      <c r="E26" s="55">
        <v>2.1885999999999999E-2</v>
      </c>
      <c r="F26" s="35">
        <v>190222.038462</v>
      </c>
      <c r="G26" s="68">
        <v>0.480769</v>
      </c>
      <c r="H26" s="43">
        <v>21</v>
      </c>
      <c r="I26" s="44">
        <v>195295.142857</v>
      </c>
      <c r="J26" s="74">
        <v>0.47619</v>
      </c>
      <c r="K26" s="35">
        <v>31</v>
      </c>
      <c r="L26" s="35">
        <v>186785.41935499999</v>
      </c>
      <c r="M26" s="68">
        <v>0.483871</v>
      </c>
      <c r="N26" s="43">
        <v>0</v>
      </c>
      <c r="O26" s="44">
        <v>0</v>
      </c>
      <c r="P26" s="74">
        <v>0</v>
      </c>
    </row>
    <row r="27" spans="1:16" ht="15" customHeight="1" x14ac:dyDescent="0.2">
      <c r="A27" s="111"/>
      <c r="B27" s="114"/>
      <c r="C27" s="84" t="s">
        <v>53</v>
      </c>
      <c r="D27" s="44">
        <v>46</v>
      </c>
      <c r="E27" s="53">
        <v>2.2886E-2</v>
      </c>
      <c r="F27" s="44">
        <v>202979.26087</v>
      </c>
      <c r="G27" s="66">
        <v>0.5</v>
      </c>
      <c r="H27" s="43">
        <v>14</v>
      </c>
      <c r="I27" s="44">
        <v>193613.642857</v>
      </c>
      <c r="J27" s="74">
        <v>0.42857099999999998</v>
      </c>
      <c r="K27" s="44">
        <v>32</v>
      </c>
      <c r="L27" s="44">
        <v>207076.71875</v>
      </c>
      <c r="M27" s="66">
        <v>0.53125</v>
      </c>
      <c r="N27" s="43">
        <v>0</v>
      </c>
      <c r="O27" s="44">
        <v>0</v>
      </c>
      <c r="P27" s="74">
        <v>0</v>
      </c>
    </row>
    <row r="28" spans="1:16" ht="15" customHeight="1" x14ac:dyDescent="0.2">
      <c r="A28" s="111"/>
      <c r="B28" s="114"/>
      <c r="C28" s="84" t="s">
        <v>54</v>
      </c>
      <c r="D28" s="44">
        <v>14</v>
      </c>
      <c r="E28" s="53">
        <v>8.685E-3</v>
      </c>
      <c r="F28" s="44">
        <v>244078.428571</v>
      </c>
      <c r="G28" s="66">
        <v>0.28571400000000002</v>
      </c>
      <c r="H28" s="43">
        <v>2</v>
      </c>
      <c r="I28" s="44">
        <v>347801.5</v>
      </c>
      <c r="J28" s="74">
        <v>0.5</v>
      </c>
      <c r="K28" s="44">
        <v>12</v>
      </c>
      <c r="L28" s="44">
        <v>226791.25</v>
      </c>
      <c r="M28" s="66">
        <v>0.25</v>
      </c>
      <c r="N28" s="43">
        <v>0</v>
      </c>
      <c r="O28" s="44">
        <v>0</v>
      </c>
      <c r="P28" s="74">
        <v>0</v>
      </c>
    </row>
    <row r="29" spans="1:16" ht="15" customHeight="1" x14ac:dyDescent="0.2">
      <c r="A29" s="111"/>
      <c r="B29" s="114"/>
      <c r="C29" s="84" t="s">
        <v>55</v>
      </c>
      <c r="D29" s="44">
        <v>2</v>
      </c>
      <c r="E29" s="53">
        <v>1.72E-3</v>
      </c>
      <c r="F29" s="44">
        <v>322870.5</v>
      </c>
      <c r="G29" s="66">
        <v>0.5</v>
      </c>
      <c r="H29" s="43">
        <v>0</v>
      </c>
      <c r="I29" s="44">
        <v>0</v>
      </c>
      <c r="J29" s="74">
        <v>0</v>
      </c>
      <c r="K29" s="44">
        <v>2</v>
      </c>
      <c r="L29" s="44">
        <v>322870.5</v>
      </c>
      <c r="M29" s="66">
        <v>0.5</v>
      </c>
      <c r="N29" s="43">
        <v>0</v>
      </c>
      <c r="O29" s="44">
        <v>0</v>
      </c>
      <c r="P29" s="74">
        <v>0</v>
      </c>
    </row>
    <row r="30" spans="1:16" s="3" customFormat="1" ht="15" customHeight="1" x14ac:dyDescent="0.2">
      <c r="A30" s="111"/>
      <c r="B30" s="114"/>
      <c r="C30" s="84" t="s">
        <v>56</v>
      </c>
      <c r="D30" s="35">
        <v>10</v>
      </c>
      <c r="E30" s="55">
        <v>7.3860000000000002E-3</v>
      </c>
      <c r="F30" s="35">
        <v>207556.4</v>
      </c>
      <c r="G30" s="68">
        <v>0.1</v>
      </c>
      <c r="H30" s="43">
        <v>8</v>
      </c>
      <c r="I30" s="44">
        <v>175081.5</v>
      </c>
      <c r="J30" s="74">
        <v>0.125</v>
      </c>
      <c r="K30" s="35">
        <v>2</v>
      </c>
      <c r="L30" s="35">
        <v>337456</v>
      </c>
      <c r="M30" s="68">
        <v>0</v>
      </c>
      <c r="N30" s="43">
        <v>0</v>
      </c>
      <c r="O30" s="44">
        <v>0</v>
      </c>
      <c r="P30" s="74">
        <v>0</v>
      </c>
    </row>
    <row r="31" spans="1:16" s="3" customFormat="1" ht="15" customHeight="1" x14ac:dyDescent="0.2">
      <c r="A31" s="112"/>
      <c r="B31" s="115"/>
      <c r="C31" s="85" t="s">
        <v>9</v>
      </c>
      <c r="D31" s="46">
        <v>679</v>
      </c>
      <c r="E31" s="54">
        <v>3.7626E-2</v>
      </c>
      <c r="F31" s="46">
        <v>178107.84536100001</v>
      </c>
      <c r="G31" s="67">
        <v>0.33726099999999998</v>
      </c>
      <c r="H31" s="87">
        <v>240</v>
      </c>
      <c r="I31" s="46">
        <v>179033.66250000001</v>
      </c>
      <c r="J31" s="75">
        <v>0.32916699999999999</v>
      </c>
      <c r="K31" s="46">
        <v>439</v>
      </c>
      <c r="L31" s="46">
        <v>177601.70387200001</v>
      </c>
      <c r="M31" s="67">
        <v>0.34168599999999999</v>
      </c>
      <c r="N31" s="87">
        <v>0</v>
      </c>
      <c r="O31" s="46">
        <v>0</v>
      </c>
      <c r="P31" s="75">
        <v>0</v>
      </c>
    </row>
    <row r="32" spans="1:16" ht="15" customHeight="1" x14ac:dyDescent="0.2">
      <c r="A32" s="110">
        <v>3</v>
      </c>
      <c r="B32" s="113" t="s">
        <v>58</v>
      </c>
      <c r="C32" s="84" t="s">
        <v>46</v>
      </c>
      <c r="D32" s="44">
        <v>1</v>
      </c>
      <c r="E32" s="44">
        <v>0</v>
      </c>
      <c r="F32" s="44">
        <v>-8593.7720879999997</v>
      </c>
      <c r="G32" s="66">
        <v>0</v>
      </c>
      <c r="H32" s="43">
        <v>3</v>
      </c>
      <c r="I32" s="44">
        <v>20036.687646999999</v>
      </c>
      <c r="J32" s="74">
        <v>0</v>
      </c>
      <c r="K32" s="44">
        <v>-2</v>
      </c>
      <c r="L32" s="44">
        <v>-64683.501955</v>
      </c>
      <c r="M32" s="66">
        <v>0</v>
      </c>
      <c r="N32" s="43">
        <v>0</v>
      </c>
      <c r="O32" s="44">
        <v>0</v>
      </c>
      <c r="P32" s="74">
        <v>0</v>
      </c>
    </row>
    <row r="33" spans="1:16" ht="15" customHeight="1" x14ac:dyDescent="0.2">
      <c r="A33" s="111"/>
      <c r="B33" s="114"/>
      <c r="C33" s="84" t="s">
        <v>47</v>
      </c>
      <c r="D33" s="44">
        <v>4</v>
      </c>
      <c r="E33" s="44">
        <v>0</v>
      </c>
      <c r="F33" s="44">
        <v>32323.399606999999</v>
      </c>
      <c r="G33" s="66">
        <v>-8.7910000000000002E-3</v>
      </c>
      <c r="H33" s="43">
        <v>8</v>
      </c>
      <c r="I33" s="44">
        <v>53515.510499000004</v>
      </c>
      <c r="J33" s="74">
        <v>0.14285700000000001</v>
      </c>
      <c r="K33" s="44">
        <v>-4</v>
      </c>
      <c r="L33" s="44">
        <v>20991.997686999999</v>
      </c>
      <c r="M33" s="66">
        <v>-6.3448000000000004E-2</v>
      </c>
      <c r="N33" s="43">
        <v>0</v>
      </c>
      <c r="O33" s="44">
        <v>0</v>
      </c>
      <c r="P33" s="74">
        <v>0</v>
      </c>
    </row>
    <row r="34" spans="1:16" ht="15" customHeight="1" x14ac:dyDescent="0.2">
      <c r="A34" s="111"/>
      <c r="B34" s="114"/>
      <c r="C34" s="84" t="s">
        <v>48</v>
      </c>
      <c r="D34" s="44">
        <v>-11</v>
      </c>
      <c r="E34" s="44">
        <v>0</v>
      </c>
      <c r="F34" s="44">
        <v>42481.568310000002</v>
      </c>
      <c r="G34" s="66">
        <v>-6.4499999999999996E-4</v>
      </c>
      <c r="H34" s="43">
        <v>4</v>
      </c>
      <c r="I34" s="44">
        <v>38239.482623000004</v>
      </c>
      <c r="J34" s="74">
        <v>-0.118064</v>
      </c>
      <c r="K34" s="44">
        <v>-15</v>
      </c>
      <c r="L34" s="44">
        <v>43274.244246000002</v>
      </c>
      <c r="M34" s="66">
        <v>4.8182999999999997E-2</v>
      </c>
      <c r="N34" s="43">
        <v>0</v>
      </c>
      <c r="O34" s="44">
        <v>0</v>
      </c>
      <c r="P34" s="74">
        <v>0</v>
      </c>
    </row>
    <row r="35" spans="1:16" ht="15" customHeight="1" x14ac:dyDescent="0.2">
      <c r="A35" s="111"/>
      <c r="B35" s="114"/>
      <c r="C35" s="84" t="s">
        <v>49</v>
      </c>
      <c r="D35" s="44">
        <v>-264</v>
      </c>
      <c r="E35" s="44">
        <v>0</v>
      </c>
      <c r="F35" s="44">
        <v>33345.428610000003</v>
      </c>
      <c r="G35" s="66">
        <v>-0.13560800000000001</v>
      </c>
      <c r="H35" s="43">
        <v>-63</v>
      </c>
      <c r="I35" s="44">
        <v>28044.782525999999</v>
      </c>
      <c r="J35" s="74">
        <v>-0.15559899999999999</v>
      </c>
      <c r="K35" s="44">
        <v>-201</v>
      </c>
      <c r="L35" s="44">
        <v>34528.398079999999</v>
      </c>
      <c r="M35" s="66">
        <v>-0.13455500000000001</v>
      </c>
      <c r="N35" s="43">
        <v>0</v>
      </c>
      <c r="O35" s="44">
        <v>0</v>
      </c>
      <c r="P35" s="74">
        <v>0</v>
      </c>
    </row>
    <row r="36" spans="1:16" ht="15" customHeight="1" x14ac:dyDescent="0.2">
      <c r="A36" s="111"/>
      <c r="B36" s="114"/>
      <c r="C36" s="84" t="s">
        <v>50</v>
      </c>
      <c r="D36" s="44">
        <v>-267</v>
      </c>
      <c r="E36" s="44">
        <v>0</v>
      </c>
      <c r="F36" s="44">
        <v>35520.028882999999</v>
      </c>
      <c r="G36" s="66">
        <v>-9.0978000000000003E-2</v>
      </c>
      <c r="H36" s="43">
        <v>-53</v>
      </c>
      <c r="I36" s="44">
        <v>20017.332008000001</v>
      </c>
      <c r="J36" s="74">
        <v>8.2206000000000001E-2</v>
      </c>
      <c r="K36" s="44">
        <v>-214</v>
      </c>
      <c r="L36" s="44">
        <v>39309.564565000001</v>
      </c>
      <c r="M36" s="66">
        <v>-0.18012500000000001</v>
      </c>
      <c r="N36" s="43">
        <v>0</v>
      </c>
      <c r="O36" s="44">
        <v>0</v>
      </c>
      <c r="P36" s="74">
        <v>0</v>
      </c>
    </row>
    <row r="37" spans="1:16" ht="15" customHeight="1" x14ac:dyDescent="0.2">
      <c r="A37" s="111"/>
      <c r="B37" s="114"/>
      <c r="C37" s="84" t="s">
        <v>51</v>
      </c>
      <c r="D37" s="44">
        <v>-228</v>
      </c>
      <c r="E37" s="44">
        <v>0</v>
      </c>
      <c r="F37" s="44">
        <v>33429.955274</v>
      </c>
      <c r="G37" s="66">
        <v>-0.132326</v>
      </c>
      <c r="H37" s="43">
        <v>-48</v>
      </c>
      <c r="I37" s="44">
        <v>9733.8563919999997</v>
      </c>
      <c r="J37" s="74">
        <v>-0.39561600000000002</v>
      </c>
      <c r="K37" s="44">
        <v>-180</v>
      </c>
      <c r="L37" s="44">
        <v>41915.672876999997</v>
      </c>
      <c r="M37" s="66">
        <v>-2.3685999999999999E-2</v>
      </c>
      <c r="N37" s="43">
        <v>0</v>
      </c>
      <c r="O37" s="44">
        <v>0</v>
      </c>
      <c r="P37" s="74">
        <v>0</v>
      </c>
    </row>
    <row r="38" spans="1:16" s="3" customFormat="1" ht="15" customHeight="1" x14ac:dyDescent="0.2">
      <c r="A38" s="111"/>
      <c r="B38" s="114"/>
      <c r="C38" s="84" t="s">
        <v>52</v>
      </c>
      <c r="D38" s="35">
        <v>-182</v>
      </c>
      <c r="E38" s="35">
        <v>0</v>
      </c>
      <c r="F38" s="35">
        <v>12274.575104</v>
      </c>
      <c r="G38" s="68">
        <v>-0.33974399999999999</v>
      </c>
      <c r="H38" s="43">
        <v>-42</v>
      </c>
      <c r="I38" s="44">
        <v>12001.997133000001</v>
      </c>
      <c r="J38" s="74">
        <v>-0.12698400000000001</v>
      </c>
      <c r="K38" s="35">
        <v>-140</v>
      </c>
      <c r="L38" s="35">
        <v>10807.417921</v>
      </c>
      <c r="M38" s="68">
        <v>-0.41671399999999997</v>
      </c>
      <c r="N38" s="43">
        <v>0</v>
      </c>
      <c r="O38" s="44">
        <v>0</v>
      </c>
      <c r="P38" s="74">
        <v>0</v>
      </c>
    </row>
    <row r="39" spans="1:16" ht="15" customHeight="1" x14ac:dyDescent="0.2">
      <c r="A39" s="111"/>
      <c r="B39" s="114"/>
      <c r="C39" s="84" t="s">
        <v>53</v>
      </c>
      <c r="D39" s="44">
        <v>-137</v>
      </c>
      <c r="E39" s="44">
        <v>0</v>
      </c>
      <c r="F39" s="44">
        <v>3330.8483160000001</v>
      </c>
      <c r="G39" s="66">
        <v>-0.47267799999999999</v>
      </c>
      <c r="H39" s="43">
        <v>-32</v>
      </c>
      <c r="I39" s="44">
        <v>-2410.755161</v>
      </c>
      <c r="J39" s="74">
        <v>-0.18012400000000001</v>
      </c>
      <c r="K39" s="44">
        <v>-105</v>
      </c>
      <c r="L39" s="44">
        <v>6211.4837980000002</v>
      </c>
      <c r="M39" s="66">
        <v>-0.56364099999999995</v>
      </c>
      <c r="N39" s="43">
        <v>0</v>
      </c>
      <c r="O39" s="44">
        <v>0</v>
      </c>
      <c r="P39" s="74">
        <v>0</v>
      </c>
    </row>
    <row r="40" spans="1:16" ht="15" customHeight="1" x14ac:dyDescent="0.2">
      <c r="A40" s="111"/>
      <c r="B40" s="114"/>
      <c r="C40" s="84" t="s">
        <v>54</v>
      </c>
      <c r="D40" s="44">
        <v>-165</v>
      </c>
      <c r="E40" s="44">
        <v>0</v>
      </c>
      <c r="F40" s="44">
        <v>44683.215843999998</v>
      </c>
      <c r="G40" s="66">
        <v>-0.57462100000000005</v>
      </c>
      <c r="H40" s="43">
        <v>-42</v>
      </c>
      <c r="I40" s="44">
        <v>168667.201134</v>
      </c>
      <c r="J40" s="74">
        <v>0.15909100000000001</v>
      </c>
      <c r="K40" s="44">
        <v>-123</v>
      </c>
      <c r="L40" s="44">
        <v>20792.480162</v>
      </c>
      <c r="M40" s="66">
        <v>-0.77963000000000005</v>
      </c>
      <c r="N40" s="43">
        <v>0</v>
      </c>
      <c r="O40" s="44">
        <v>0</v>
      </c>
      <c r="P40" s="74">
        <v>0</v>
      </c>
    </row>
    <row r="41" spans="1:16" ht="15" customHeight="1" x14ac:dyDescent="0.2">
      <c r="A41" s="111"/>
      <c r="B41" s="114"/>
      <c r="C41" s="84" t="s">
        <v>55</v>
      </c>
      <c r="D41" s="44">
        <v>-165</v>
      </c>
      <c r="E41" s="44">
        <v>0</v>
      </c>
      <c r="F41" s="44">
        <v>108949.697879</v>
      </c>
      <c r="G41" s="66">
        <v>-0.29041899999999998</v>
      </c>
      <c r="H41" s="43">
        <v>-45</v>
      </c>
      <c r="I41" s="44">
        <v>-179626.91508999999</v>
      </c>
      <c r="J41" s="74">
        <v>-0.111111</v>
      </c>
      <c r="K41" s="44">
        <v>-120</v>
      </c>
      <c r="L41" s="44">
        <v>96300.313318</v>
      </c>
      <c r="M41" s="66">
        <v>-0.54098400000000002</v>
      </c>
      <c r="N41" s="43">
        <v>0</v>
      </c>
      <c r="O41" s="44">
        <v>0</v>
      </c>
      <c r="P41" s="74">
        <v>0</v>
      </c>
    </row>
    <row r="42" spans="1:16" s="3" customFormat="1" ht="15" customHeight="1" x14ac:dyDescent="0.2">
      <c r="A42" s="111"/>
      <c r="B42" s="114"/>
      <c r="C42" s="84" t="s">
        <v>56</v>
      </c>
      <c r="D42" s="35">
        <v>-163</v>
      </c>
      <c r="E42" s="35">
        <v>0</v>
      </c>
      <c r="F42" s="35">
        <v>-37252.836165000001</v>
      </c>
      <c r="G42" s="68">
        <v>-0.73814999999999997</v>
      </c>
      <c r="H42" s="43">
        <v>-28</v>
      </c>
      <c r="I42" s="44">
        <v>-7238.8969569999999</v>
      </c>
      <c r="J42" s="74">
        <v>1.3889E-2</v>
      </c>
      <c r="K42" s="35">
        <v>-135</v>
      </c>
      <c r="L42" s="35">
        <v>76226.338933999999</v>
      </c>
      <c r="M42" s="68">
        <v>-1.0291969999999999</v>
      </c>
      <c r="N42" s="43">
        <v>0</v>
      </c>
      <c r="O42" s="44">
        <v>0</v>
      </c>
      <c r="P42" s="74">
        <v>0</v>
      </c>
    </row>
    <row r="43" spans="1:16" s="3" customFormat="1" ht="15" customHeight="1" x14ac:dyDescent="0.2">
      <c r="A43" s="112"/>
      <c r="B43" s="115"/>
      <c r="C43" s="85" t="s">
        <v>9</v>
      </c>
      <c r="D43" s="46">
        <v>-1577</v>
      </c>
      <c r="E43" s="46">
        <v>0</v>
      </c>
      <c r="F43" s="46">
        <v>8065.6917739999999</v>
      </c>
      <c r="G43" s="67">
        <v>-0.302367</v>
      </c>
      <c r="H43" s="87">
        <v>-338</v>
      </c>
      <c r="I43" s="46">
        <v>10536.176325</v>
      </c>
      <c r="J43" s="75">
        <v>-0.127581</v>
      </c>
      <c r="K43" s="46">
        <v>-1239</v>
      </c>
      <c r="L43" s="46">
        <v>7027.4777210000002</v>
      </c>
      <c r="M43" s="67">
        <v>-0.36093700000000001</v>
      </c>
      <c r="N43" s="87">
        <v>0</v>
      </c>
      <c r="O43" s="46">
        <v>0</v>
      </c>
      <c r="P43" s="75">
        <v>0</v>
      </c>
    </row>
    <row r="44" spans="1:16" ht="15" customHeight="1" x14ac:dyDescent="0.2">
      <c r="A44" s="110">
        <v>4</v>
      </c>
      <c r="B44" s="113" t="s">
        <v>59</v>
      </c>
      <c r="C44" s="84" t="s">
        <v>46</v>
      </c>
      <c r="D44" s="44">
        <v>0</v>
      </c>
      <c r="E44" s="53">
        <v>0</v>
      </c>
      <c r="F44" s="44">
        <v>0</v>
      </c>
      <c r="G44" s="66">
        <v>0</v>
      </c>
      <c r="H44" s="43">
        <v>0</v>
      </c>
      <c r="I44" s="44">
        <v>0</v>
      </c>
      <c r="J44" s="74">
        <v>0</v>
      </c>
      <c r="K44" s="44">
        <v>0</v>
      </c>
      <c r="L44" s="44">
        <v>0</v>
      </c>
      <c r="M44" s="66">
        <v>0</v>
      </c>
      <c r="N44" s="43">
        <v>0</v>
      </c>
      <c r="O44" s="44">
        <v>0</v>
      </c>
      <c r="P44" s="74">
        <v>0</v>
      </c>
    </row>
    <row r="45" spans="1:16" ht="15" customHeight="1" x14ac:dyDescent="0.2">
      <c r="A45" s="111"/>
      <c r="B45" s="114"/>
      <c r="C45" s="84" t="s">
        <v>47</v>
      </c>
      <c r="D45" s="44">
        <v>5</v>
      </c>
      <c r="E45" s="53">
        <v>4.6729E-2</v>
      </c>
      <c r="F45" s="44">
        <v>217532</v>
      </c>
      <c r="G45" s="66">
        <v>0.6</v>
      </c>
      <c r="H45" s="43">
        <v>0</v>
      </c>
      <c r="I45" s="44">
        <v>0</v>
      </c>
      <c r="J45" s="74">
        <v>0</v>
      </c>
      <c r="K45" s="44">
        <v>5</v>
      </c>
      <c r="L45" s="44">
        <v>217532</v>
      </c>
      <c r="M45" s="66">
        <v>0.6</v>
      </c>
      <c r="N45" s="43">
        <v>0</v>
      </c>
      <c r="O45" s="44">
        <v>0</v>
      </c>
      <c r="P45" s="74">
        <v>0</v>
      </c>
    </row>
    <row r="46" spans="1:16" ht="15" customHeight="1" x14ac:dyDescent="0.2">
      <c r="A46" s="111"/>
      <c r="B46" s="114"/>
      <c r="C46" s="84" t="s">
        <v>48</v>
      </c>
      <c r="D46" s="44">
        <v>78</v>
      </c>
      <c r="E46" s="53">
        <v>8.2803000000000002E-2</v>
      </c>
      <c r="F46" s="44">
        <v>167546.67948699999</v>
      </c>
      <c r="G46" s="66">
        <v>0.19230800000000001</v>
      </c>
      <c r="H46" s="43">
        <v>14</v>
      </c>
      <c r="I46" s="44">
        <v>168087.928571</v>
      </c>
      <c r="J46" s="74">
        <v>0.14285700000000001</v>
      </c>
      <c r="K46" s="44">
        <v>64</v>
      </c>
      <c r="L46" s="44">
        <v>167428.28125</v>
      </c>
      <c r="M46" s="66">
        <v>0.203125</v>
      </c>
      <c r="N46" s="43">
        <v>0</v>
      </c>
      <c r="O46" s="44">
        <v>0</v>
      </c>
      <c r="P46" s="74">
        <v>0</v>
      </c>
    </row>
    <row r="47" spans="1:16" ht="15" customHeight="1" x14ac:dyDescent="0.2">
      <c r="A47" s="111"/>
      <c r="B47" s="114"/>
      <c r="C47" s="84" t="s">
        <v>49</v>
      </c>
      <c r="D47" s="44">
        <v>209</v>
      </c>
      <c r="E47" s="53">
        <v>8.2969000000000001E-2</v>
      </c>
      <c r="F47" s="44">
        <v>186152.53588499999</v>
      </c>
      <c r="G47" s="66">
        <v>0.33971299999999999</v>
      </c>
      <c r="H47" s="43">
        <v>53</v>
      </c>
      <c r="I47" s="44">
        <v>179519.45282999999</v>
      </c>
      <c r="J47" s="74">
        <v>0.33962300000000001</v>
      </c>
      <c r="K47" s="44">
        <v>156</v>
      </c>
      <c r="L47" s="44">
        <v>188406.08333299999</v>
      </c>
      <c r="M47" s="66">
        <v>0.33974399999999999</v>
      </c>
      <c r="N47" s="43">
        <v>0</v>
      </c>
      <c r="O47" s="44">
        <v>0</v>
      </c>
      <c r="P47" s="74">
        <v>0</v>
      </c>
    </row>
    <row r="48" spans="1:16" ht="15" customHeight="1" x14ac:dyDescent="0.2">
      <c r="A48" s="111"/>
      <c r="B48" s="114"/>
      <c r="C48" s="84" t="s">
        <v>50</v>
      </c>
      <c r="D48" s="44">
        <v>244</v>
      </c>
      <c r="E48" s="53">
        <v>7.8179999999999999E-2</v>
      </c>
      <c r="F48" s="44">
        <v>218020.016393</v>
      </c>
      <c r="G48" s="66">
        <v>0.66803299999999999</v>
      </c>
      <c r="H48" s="43">
        <v>56</v>
      </c>
      <c r="I48" s="44">
        <v>222542.642857</v>
      </c>
      <c r="J48" s="74">
        <v>0.67857100000000004</v>
      </c>
      <c r="K48" s="44">
        <v>188</v>
      </c>
      <c r="L48" s="44">
        <v>216672.85106399999</v>
      </c>
      <c r="M48" s="66">
        <v>0.66489399999999999</v>
      </c>
      <c r="N48" s="43">
        <v>0</v>
      </c>
      <c r="O48" s="44">
        <v>0</v>
      </c>
      <c r="P48" s="74">
        <v>0</v>
      </c>
    </row>
    <row r="49" spans="1:16" ht="15" customHeight="1" x14ac:dyDescent="0.2">
      <c r="A49" s="111"/>
      <c r="B49" s="114"/>
      <c r="C49" s="84" t="s">
        <v>51</v>
      </c>
      <c r="D49" s="44">
        <v>188</v>
      </c>
      <c r="E49" s="53">
        <v>6.6667000000000004E-2</v>
      </c>
      <c r="F49" s="44">
        <v>229023.43617</v>
      </c>
      <c r="G49" s="66">
        <v>0.80319099999999999</v>
      </c>
      <c r="H49" s="43">
        <v>42</v>
      </c>
      <c r="I49" s="44">
        <v>217317.04761899999</v>
      </c>
      <c r="J49" s="74">
        <v>0.61904800000000004</v>
      </c>
      <c r="K49" s="44">
        <v>146</v>
      </c>
      <c r="L49" s="44">
        <v>232391.027397</v>
      </c>
      <c r="M49" s="66">
        <v>0.85616400000000004</v>
      </c>
      <c r="N49" s="43">
        <v>0</v>
      </c>
      <c r="O49" s="44">
        <v>0</v>
      </c>
      <c r="P49" s="74">
        <v>0</v>
      </c>
    </row>
    <row r="50" spans="1:16" s="3" customFormat="1" ht="15" customHeight="1" x14ac:dyDescent="0.2">
      <c r="A50" s="111"/>
      <c r="B50" s="114"/>
      <c r="C50" s="84" t="s">
        <v>52</v>
      </c>
      <c r="D50" s="35">
        <v>151</v>
      </c>
      <c r="E50" s="55">
        <v>6.3551999999999997E-2</v>
      </c>
      <c r="F50" s="35">
        <v>245025.70198700001</v>
      </c>
      <c r="G50" s="68">
        <v>0.92715199999999998</v>
      </c>
      <c r="H50" s="43">
        <v>29</v>
      </c>
      <c r="I50" s="44">
        <v>242503.206897</v>
      </c>
      <c r="J50" s="74">
        <v>0.89655200000000002</v>
      </c>
      <c r="K50" s="35">
        <v>122</v>
      </c>
      <c r="L50" s="35">
        <v>245625.31147499999</v>
      </c>
      <c r="M50" s="68">
        <v>0.93442599999999998</v>
      </c>
      <c r="N50" s="43">
        <v>0</v>
      </c>
      <c r="O50" s="44">
        <v>0</v>
      </c>
      <c r="P50" s="74">
        <v>0</v>
      </c>
    </row>
    <row r="51" spans="1:16" ht="15" customHeight="1" x14ac:dyDescent="0.2">
      <c r="A51" s="111"/>
      <c r="B51" s="114"/>
      <c r="C51" s="84" t="s">
        <v>53</v>
      </c>
      <c r="D51" s="44">
        <v>90</v>
      </c>
      <c r="E51" s="53">
        <v>4.4776000000000003E-2</v>
      </c>
      <c r="F51" s="44">
        <v>241070.544444</v>
      </c>
      <c r="G51" s="66">
        <v>0.78888899999999995</v>
      </c>
      <c r="H51" s="43">
        <v>21</v>
      </c>
      <c r="I51" s="44">
        <v>219708</v>
      </c>
      <c r="J51" s="74">
        <v>0.66666700000000001</v>
      </c>
      <c r="K51" s="44">
        <v>69</v>
      </c>
      <c r="L51" s="44">
        <v>247572.188406</v>
      </c>
      <c r="M51" s="66">
        <v>0.82608700000000002</v>
      </c>
      <c r="N51" s="43">
        <v>0</v>
      </c>
      <c r="O51" s="44">
        <v>0</v>
      </c>
      <c r="P51" s="74">
        <v>0</v>
      </c>
    </row>
    <row r="52" spans="1:16" ht="15" customHeight="1" x14ac:dyDescent="0.2">
      <c r="A52" s="111"/>
      <c r="B52" s="114"/>
      <c r="C52" s="84" t="s">
        <v>54</v>
      </c>
      <c r="D52" s="44">
        <v>49</v>
      </c>
      <c r="E52" s="53">
        <v>3.0397E-2</v>
      </c>
      <c r="F52" s="44">
        <v>263780.34693900001</v>
      </c>
      <c r="G52" s="66">
        <v>0.73469399999999996</v>
      </c>
      <c r="H52" s="43">
        <v>14</v>
      </c>
      <c r="I52" s="44">
        <v>238374.214286</v>
      </c>
      <c r="J52" s="74">
        <v>0.35714299999999999</v>
      </c>
      <c r="K52" s="44">
        <v>35</v>
      </c>
      <c r="L52" s="44">
        <v>273942.8</v>
      </c>
      <c r="M52" s="66">
        <v>0.885714</v>
      </c>
      <c r="N52" s="43">
        <v>0</v>
      </c>
      <c r="O52" s="44">
        <v>0</v>
      </c>
      <c r="P52" s="74">
        <v>0</v>
      </c>
    </row>
    <row r="53" spans="1:16" ht="15" customHeight="1" x14ac:dyDescent="0.2">
      <c r="A53" s="111"/>
      <c r="B53" s="114"/>
      <c r="C53" s="84" t="s">
        <v>55</v>
      </c>
      <c r="D53" s="44">
        <v>13</v>
      </c>
      <c r="E53" s="53">
        <v>1.1178E-2</v>
      </c>
      <c r="F53" s="44">
        <v>308752.38461499999</v>
      </c>
      <c r="G53" s="66">
        <v>0.84615399999999996</v>
      </c>
      <c r="H53" s="43">
        <v>2</v>
      </c>
      <c r="I53" s="44">
        <v>257060.5</v>
      </c>
      <c r="J53" s="74">
        <v>0.5</v>
      </c>
      <c r="K53" s="44">
        <v>11</v>
      </c>
      <c r="L53" s="44">
        <v>318150.90909099998</v>
      </c>
      <c r="M53" s="66">
        <v>0.90909099999999998</v>
      </c>
      <c r="N53" s="43">
        <v>0</v>
      </c>
      <c r="O53" s="44">
        <v>0</v>
      </c>
      <c r="P53" s="74">
        <v>0</v>
      </c>
    </row>
    <row r="54" spans="1:16" s="3" customFormat="1" ht="15" customHeight="1" x14ac:dyDescent="0.2">
      <c r="A54" s="111"/>
      <c r="B54" s="114"/>
      <c r="C54" s="84" t="s">
        <v>56</v>
      </c>
      <c r="D54" s="35">
        <v>3</v>
      </c>
      <c r="E54" s="55">
        <v>2.2160000000000001E-3</v>
      </c>
      <c r="F54" s="35">
        <v>368862.33333300002</v>
      </c>
      <c r="G54" s="68">
        <v>0.66666700000000001</v>
      </c>
      <c r="H54" s="43">
        <v>0</v>
      </c>
      <c r="I54" s="44">
        <v>0</v>
      </c>
      <c r="J54" s="74">
        <v>0</v>
      </c>
      <c r="K54" s="35">
        <v>3</v>
      </c>
      <c r="L54" s="35">
        <v>368862.33333300002</v>
      </c>
      <c r="M54" s="68">
        <v>0.66666700000000001</v>
      </c>
      <c r="N54" s="43">
        <v>0</v>
      </c>
      <c r="O54" s="44">
        <v>0</v>
      </c>
      <c r="P54" s="74">
        <v>0</v>
      </c>
    </row>
    <row r="55" spans="1:16" s="3" customFormat="1" ht="15" customHeight="1" x14ac:dyDescent="0.2">
      <c r="A55" s="112"/>
      <c r="B55" s="115"/>
      <c r="C55" s="85" t="s">
        <v>9</v>
      </c>
      <c r="D55" s="46">
        <v>1030</v>
      </c>
      <c r="E55" s="54">
        <v>5.7076000000000002E-2</v>
      </c>
      <c r="F55" s="46">
        <v>219472.14174799999</v>
      </c>
      <c r="G55" s="67">
        <v>0.64368899999999996</v>
      </c>
      <c r="H55" s="87">
        <v>231</v>
      </c>
      <c r="I55" s="46">
        <v>211927.649351</v>
      </c>
      <c r="J55" s="75">
        <v>0.56277100000000002</v>
      </c>
      <c r="K55" s="46">
        <v>799</v>
      </c>
      <c r="L55" s="46">
        <v>221653.34042600001</v>
      </c>
      <c r="M55" s="67">
        <v>0.66708400000000001</v>
      </c>
      <c r="N55" s="87">
        <v>0</v>
      </c>
      <c r="O55" s="46">
        <v>0</v>
      </c>
      <c r="P55" s="75">
        <v>0</v>
      </c>
    </row>
    <row r="56" spans="1:16" ht="15" customHeight="1" x14ac:dyDescent="0.2">
      <c r="A56" s="110">
        <v>5</v>
      </c>
      <c r="B56" s="113" t="s">
        <v>60</v>
      </c>
      <c r="C56" s="84" t="s">
        <v>46</v>
      </c>
      <c r="D56" s="44">
        <v>22</v>
      </c>
      <c r="E56" s="53">
        <v>1</v>
      </c>
      <c r="F56" s="44">
        <v>30579.045454999999</v>
      </c>
      <c r="G56" s="66">
        <v>4.5455000000000002E-2</v>
      </c>
      <c r="H56" s="43">
        <v>11</v>
      </c>
      <c r="I56" s="44">
        <v>25637.272727</v>
      </c>
      <c r="J56" s="74">
        <v>0</v>
      </c>
      <c r="K56" s="44">
        <v>11</v>
      </c>
      <c r="L56" s="44">
        <v>35520.818182000003</v>
      </c>
      <c r="M56" s="66">
        <v>9.0909000000000004E-2</v>
      </c>
      <c r="N56" s="43">
        <v>0</v>
      </c>
      <c r="O56" s="44">
        <v>0</v>
      </c>
      <c r="P56" s="74">
        <v>0</v>
      </c>
    </row>
    <row r="57" spans="1:16" ht="15" customHeight="1" x14ac:dyDescent="0.2">
      <c r="A57" s="111"/>
      <c r="B57" s="114"/>
      <c r="C57" s="84" t="s">
        <v>47</v>
      </c>
      <c r="D57" s="44">
        <v>107</v>
      </c>
      <c r="E57" s="53">
        <v>1</v>
      </c>
      <c r="F57" s="44">
        <v>131070.28972</v>
      </c>
      <c r="G57" s="66">
        <v>6.5421000000000007E-2</v>
      </c>
      <c r="H57" s="43">
        <v>27</v>
      </c>
      <c r="I57" s="44">
        <v>155644.77777799999</v>
      </c>
      <c r="J57" s="74">
        <v>0.111111</v>
      </c>
      <c r="K57" s="44">
        <v>80</v>
      </c>
      <c r="L57" s="44">
        <v>122776.4</v>
      </c>
      <c r="M57" s="66">
        <v>0.05</v>
      </c>
      <c r="N57" s="43">
        <v>0</v>
      </c>
      <c r="O57" s="44">
        <v>0</v>
      </c>
      <c r="P57" s="74">
        <v>0</v>
      </c>
    </row>
    <row r="58" spans="1:16" ht="15" customHeight="1" x14ac:dyDescent="0.2">
      <c r="A58" s="111"/>
      <c r="B58" s="114"/>
      <c r="C58" s="84" t="s">
        <v>48</v>
      </c>
      <c r="D58" s="44">
        <v>942</v>
      </c>
      <c r="E58" s="53">
        <v>1</v>
      </c>
      <c r="F58" s="44">
        <v>158437.81316300001</v>
      </c>
      <c r="G58" s="66">
        <v>0.160297</v>
      </c>
      <c r="H58" s="43">
        <v>274</v>
      </c>
      <c r="I58" s="44">
        <v>166493.22992700001</v>
      </c>
      <c r="J58" s="74">
        <v>0.18613099999999999</v>
      </c>
      <c r="K58" s="44">
        <v>668</v>
      </c>
      <c r="L58" s="44">
        <v>155133.64520999999</v>
      </c>
      <c r="M58" s="66">
        <v>0.149701</v>
      </c>
      <c r="N58" s="43">
        <v>0</v>
      </c>
      <c r="O58" s="44">
        <v>0</v>
      </c>
      <c r="P58" s="74">
        <v>0</v>
      </c>
    </row>
    <row r="59" spans="1:16" ht="15" customHeight="1" x14ac:dyDescent="0.2">
      <c r="A59" s="111"/>
      <c r="B59" s="114"/>
      <c r="C59" s="84" t="s">
        <v>49</v>
      </c>
      <c r="D59" s="44">
        <v>2519</v>
      </c>
      <c r="E59" s="53">
        <v>1</v>
      </c>
      <c r="F59" s="44">
        <v>184168.70226300001</v>
      </c>
      <c r="G59" s="66">
        <v>0.32552599999999998</v>
      </c>
      <c r="H59" s="43">
        <v>769</v>
      </c>
      <c r="I59" s="44">
        <v>184577.87646299999</v>
      </c>
      <c r="J59" s="74">
        <v>0.34330300000000002</v>
      </c>
      <c r="K59" s="44">
        <v>1750</v>
      </c>
      <c r="L59" s="44">
        <v>183988.89942900001</v>
      </c>
      <c r="M59" s="66">
        <v>0.317714</v>
      </c>
      <c r="N59" s="43">
        <v>0</v>
      </c>
      <c r="O59" s="44">
        <v>0</v>
      </c>
      <c r="P59" s="74">
        <v>0</v>
      </c>
    </row>
    <row r="60" spans="1:16" ht="15" customHeight="1" x14ac:dyDescent="0.2">
      <c r="A60" s="111"/>
      <c r="B60" s="114"/>
      <c r="C60" s="84" t="s">
        <v>50</v>
      </c>
      <c r="D60" s="44">
        <v>3121</v>
      </c>
      <c r="E60" s="53">
        <v>1</v>
      </c>
      <c r="F60" s="44">
        <v>207485.60845900001</v>
      </c>
      <c r="G60" s="66">
        <v>0.59307900000000002</v>
      </c>
      <c r="H60" s="43">
        <v>888</v>
      </c>
      <c r="I60" s="44">
        <v>207060.539414</v>
      </c>
      <c r="J60" s="74">
        <v>0.545045</v>
      </c>
      <c r="K60" s="44">
        <v>2233</v>
      </c>
      <c r="L60" s="44">
        <v>207654.64621599999</v>
      </c>
      <c r="M60" s="66">
        <v>0.61218099999999998</v>
      </c>
      <c r="N60" s="43">
        <v>0</v>
      </c>
      <c r="O60" s="44">
        <v>0</v>
      </c>
      <c r="P60" s="74">
        <v>0</v>
      </c>
    </row>
    <row r="61" spans="1:16" ht="15" customHeight="1" x14ac:dyDescent="0.2">
      <c r="A61" s="111"/>
      <c r="B61" s="114"/>
      <c r="C61" s="84" t="s">
        <v>51</v>
      </c>
      <c r="D61" s="44">
        <v>2820</v>
      </c>
      <c r="E61" s="53">
        <v>1</v>
      </c>
      <c r="F61" s="44">
        <v>236594.025887</v>
      </c>
      <c r="G61" s="66">
        <v>0.94148900000000002</v>
      </c>
      <c r="H61" s="43">
        <v>814</v>
      </c>
      <c r="I61" s="44">
        <v>221843.38083499999</v>
      </c>
      <c r="J61" s="74">
        <v>0.67076199999999997</v>
      </c>
      <c r="K61" s="44">
        <v>2006</v>
      </c>
      <c r="L61" s="44">
        <v>242579.58175499999</v>
      </c>
      <c r="M61" s="66">
        <v>1.0513459999999999</v>
      </c>
      <c r="N61" s="43">
        <v>0</v>
      </c>
      <c r="O61" s="44">
        <v>0</v>
      </c>
      <c r="P61" s="74">
        <v>0</v>
      </c>
    </row>
    <row r="62" spans="1:16" s="3" customFormat="1" ht="15" customHeight="1" x14ac:dyDescent="0.2">
      <c r="A62" s="111"/>
      <c r="B62" s="114"/>
      <c r="C62" s="84" t="s">
        <v>52</v>
      </c>
      <c r="D62" s="35">
        <v>2376</v>
      </c>
      <c r="E62" s="55">
        <v>1</v>
      </c>
      <c r="F62" s="35">
        <v>246990.51683499999</v>
      </c>
      <c r="G62" s="68">
        <v>1.0715490000000001</v>
      </c>
      <c r="H62" s="43">
        <v>680</v>
      </c>
      <c r="I62" s="44">
        <v>225068.67352899999</v>
      </c>
      <c r="J62" s="74">
        <v>0.68970600000000004</v>
      </c>
      <c r="K62" s="35">
        <v>1696</v>
      </c>
      <c r="L62" s="35">
        <v>255779.935142</v>
      </c>
      <c r="M62" s="68">
        <v>1.2246459999999999</v>
      </c>
      <c r="N62" s="43">
        <v>0</v>
      </c>
      <c r="O62" s="44">
        <v>0</v>
      </c>
      <c r="P62" s="74">
        <v>0</v>
      </c>
    </row>
    <row r="63" spans="1:16" ht="15" customHeight="1" x14ac:dyDescent="0.2">
      <c r="A63" s="111"/>
      <c r="B63" s="114"/>
      <c r="C63" s="84" t="s">
        <v>53</v>
      </c>
      <c r="D63" s="44">
        <v>2010</v>
      </c>
      <c r="E63" s="53">
        <v>1</v>
      </c>
      <c r="F63" s="44">
        <v>248740.79801</v>
      </c>
      <c r="G63" s="66">
        <v>1.0363180000000001</v>
      </c>
      <c r="H63" s="43">
        <v>542</v>
      </c>
      <c r="I63" s="44">
        <v>214002.84132800001</v>
      </c>
      <c r="J63" s="74">
        <v>0.54981500000000005</v>
      </c>
      <c r="K63" s="44">
        <v>1468</v>
      </c>
      <c r="L63" s="44">
        <v>261566.39237099999</v>
      </c>
      <c r="M63" s="66">
        <v>1.21594</v>
      </c>
      <c r="N63" s="43">
        <v>0</v>
      </c>
      <c r="O63" s="44">
        <v>0</v>
      </c>
      <c r="P63" s="74">
        <v>0</v>
      </c>
    </row>
    <row r="64" spans="1:16" ht="15" customHeight="1" x14ac:dyDescent="0.2">
      <c r="A64" s="111"/>
      <c r="B64" s="114"/>
      <c r="C64" s="84" t="s">
        <v>54</v>
      </c>
      <c r="D64" s="44">
        <v>1612</v>
      </c>
      <c r="E64" s="53">
        <v>1</v>
      </c>
      <c r="F64" s="44">
        <v>252150.20409399999</v>
      </c>
      <c r="G64" s="66">
        <v>0.94478899999999999</v>
      </c>
      <c r="H64" s="43">
        <v>423</v>
      </c>
      <c r="I64" s="44">
        <v>208245.15366400001</v>
      </c>
      <c r="J64" s="74">
        <v>0.390071</v>
      </c>
      <c r="K64" s="44">
        <v>1189</v>
      </c>
      <c r="L64" s="44">
        <v>267769.91505499999</v>
      </c>
      <c r="M64" s="66">
        <v>1.142136</v>
      </c>
      <c r="N64" s="43">
        <v>0</v>
      </c>
      <c r="O64" s="44">
        <v>0</v>
      </c>
      <c r="P64" s="74">
        <v>0</v>
      </c>
    </row>
    <row r="65" spans="1:16" ht="15" customHeight="1" x14ac:dyDescent="0.2">
      <c r="A65" s="111"/>
      <c r="B65" s="114"/>
      <c r="C65" s="84" t="s">
        <v>55</v>
      </c>
      <c r="D65" s="44">
        <v>1163</v>
      </c>
      <c r="E65" s="53">
        <v>1</v>
      </c>
      <c r="F65" s="44">
        <v>256463.22442000001</v>
      </c>
      <c r="G65" s="66">
        <v>0.79707700000000004</v>
      </c>
      <c r="H65" s="43">
        <v>329</v>
      </c>
      <c r="I65" s="44">
        <v>215131.72340399999</v>
      </c>
      <c r="J65" s="74">
        <v>0.30699100000000001</v>
      </c>
      <c r="K65" s="44">
        <v>834</v>
      </c>
      <c r="L65" s="44">
        <v>272767.85731400002</v>
      </c>
      <c r="M65" s="66">
        <v>0.99040799999999996</v>
      </c>
      <c r="N65" s="43">
        <v>0</v>
      </c>
      <c r="O65" s="44">
        <v>0</v>
      </c>
      <c r="P65" s="74">
        <v>0</v>
      </c>
    </row>
    <row r="66" spans="1:16" s="3" customFormat="1" ht="15" customHeight="1" x14ac:dyDescent="0.2">
      <c r="A66" s="111"/>
      <c r="B66" s="114"/>
      <c r="C66" s="84" t="s">
        <v>56</v>
      </c>
      <c r="D66" s="35">
        <v>1354</v>
      </c>
      <c r="E66" s="55">
        <v>1</v>
      </c>
      <c r="F66" s="35">
        <v>245129.390694</v>
      </c>
      <c r="G66" s="68">
        <v>0.51624800000000004</v>
      </c>
      <c r="H66" s="43">
        <v>432</v>
      </c>
      <c r="I66" s="44">
        <v>193562.72685199999</v>
      </c>
      <c r="J66" s="74">
        <v>0.101852</v>
      </c>
      <c r="K66" s="35">
        <v>922</v>
      </c>
      <c r="L66" s="35">
        <v>269290.777657</v>
      </c>
      <c r="M66" s="68">
        <v>0.71041200000000004</v>
      </c>
      <c r="N66" s="43">
        <v>0</v>
      </c>
      <c r="O66" s="44">
        <v>0</v>
      </c>
      <c r="P66" s="74">
        <v>0</v>
      </c>
    </row>
    <row r="67" spans="1:16" s="3" customFormat="1" ht="15" customHeight="1" x14ac:dyDescent="0.2">
      <c r="A67" s="112"/>
      <c r="B67" s="115"/>
      <c r="C67" s="85" t="s">
        <v>9</v>
      </c>
      <c r="D67" s="46">
        <v>18046</v>
      </c>
      <c r="E67" s="54">
        <v>1</v>
      </c>
      <c r="F67" s="46">
        <v>225317.571983</v>
      </c>
      <c r="G67" s="67">
        <v>0.73495500000000002</v>
      </c>
      <c r="H67" s="87">
        <v>5189</v>
      </c>
      <c r="I67" s="46">
        <v>205823.00925</v>
      </c>
      <c r="J67" s="75">
        <v>0.467335</v>
      </c>
      <c r="K67" s="46">
        <v>12857</v>
      </c>
      <c r="L67" s="46">
        <v>233185.44831599999</v>
      </c>
      <c r="M67" s="67">
        <v>0.84296499999999996</v>
      </c>
      <c r="N67" s="87">
        <v>0</v>
      </c>
      <c r="O67" s="46">
        <v>0</v>
      </c>
      <c r="P67" s="75">
        <v>0</v>
      </c>
    </row>
    <row r="68" spans="1:16" s="3" customFormat="1" ht="15" customHeight="1" x14ac:dyDescent="0.2">
      <c r="A68" s="78"/>
      <c r="B68" s="79"/>
      <c r="C68" s="81"/>
      <c r="D68" s="45"/>
      <c r="E68" s="76"/>
      <c r="F68" s="45"/>
      <c r="G68" s="77"/>
      <c r="H68" s="45"/>
      <c r="I68" s="45"/>
      <c r="J68" s="77"/>
      <c r="K68" s="45"/>
      <c r="L68" s="45"/>
      <c r="M68" s="77"/>
      <c r="N68" s="45"/>
      <c r="O68" s="45"/>
      <c r="P68" s="77"/>
    </row>
    <row r="69" spans="1:16" s="37" customFormat="1" ht="15" customHeight="1" x14ac:dyDescent="0.2">
      <c r="A69" s="38" t="s">
        <v>2</v>
      </c>
      <c r="C69" s="82"/>
      <c r="D69" s="86">
        <f>+Nacional!D69</f>
        <v>45737</v>
      </c>
      <c r="F69" s="60"/>
      <c r="G69" s="69"/>
      <c r="H69" s="60"/>
      <c r="I69" s="60"/>
      <c r="J69" s="69"/>
      <c r="K69" s="60"/>
      <c r="L69" s="60"/>
      <c r="M69" s="69"/>
      <c r="N69" s="60"/>
      <c r="O69" s="60"/>
      <c r="P69" s="69"/>
    </row>
    <row r="70" spans="1:16" ht="15" customHeight="1" x14ac:dyDescent="0.2">
      <c r="A70" s="47"/>
      <c r="B70" s="24"/>
      <c r="C70" s="83"/>
      <c r="D70" s="61"/>
      <c r="E70" s="56"/>
      <c r="F70" s="61"/>
      <c r="G70" s="70"/>
      <c r="H70" s="61"/>
      <c r="I70" s="61"/>
      <c r="J70" s="70"/>
      <c r="K70" s="61"/>
      <c r="L70" s="61"/>
      <c r="M70" s="70"/>
      <c r="N70" s="61"/>
      <c r="O70" s="61"/>
      <c r="P70" s="70"/>
    </row>
    <row r="71" spans="1:16" ht="15" customHeight="1" x14ac:dyDescent="0.2">
      <c r="A71" s="48"/>
      <c r="C71" s="23"/>
      <c r="D71" s="35"/>
      <c r="E71" s="55"/>
      <c r="F71" s="35"/>
      <c r="G71" s="68"/>
      <c r="H71" s="35"/>
      <c r="I71" s="35"/>
      <c r="J71" s="68"/>
      <c r="K71" s="35"/>
      <c r="L71" s="35"/>
      <c r="M71" s="68"/>
      <c r="N71" s="35"/>
      <c r="O71" s="35"/>
      <c r="P71" s="68"/>
    </row>
    <row r="72" spans="1:16" ht="15" customHeight="1" x14ac:dyDescent="0.2">
      <c r="A72" s="48"/>
      <c r="C72" s="23"/>
      <c r="D72" s="35"/>
      <c r="E72" s="55"/>
      <c r="F72" s="35"/>
      <c r="G72" s="68"/>
      <c r="H72" s="35"/>
      <c r="I72" s="35"/>
      <c r="J72" s="68"/>
      <c r="K72" s="35"/>
      <c r="L72" s="35"/>
      <c r="M72" s="68"/>
      <c r="N72" s="35"/>
      <c r="O72" s="35"/>
      <c r="P72" s="68"/>
    </row>
    <row r="73" spans="1:16" ht="15" customHeight="1" x14ac:dyDescent="0.2">
      <c r="A73" s="48"/>
      <c r="C73" s="23"/>
      <c r="D73" s="35"/>
      <c r="E73" s="55"/>
      <c r="F73" s="35"/>
      <c r="G73" s="68"/>
      <c r="H73" s="35"/>
      <c r="I73" s="35"/>
      <c r="J73" s="68"/>
      <c r="K73" s="35"/>
      <c r="L73" s="35"/>
      <c r="M73" s="68"/>
      <c r="N73" s="35"/>
      <c r="O73" s="35"/>
      <c r="P73" s="68"/>
    </row>
    <row r="74" spans="1:16" ht="15" customHeight="1" x14ac:dyDescent="0.2">
      <c r="A74" s="48"/>
      <c r="C74" s="23"/>
      <c r="D74" s="35"/>
      <c r="E74" s="55"/>
      <c r="F74" s="35"/>
      <c r="G74" s="68"/>
      <c r="H74" s="35"/>
      <c r="I74" s="35"/>
      <c r="J74" s="68"/>
      <c r="K74" s="35"/>
      <c r="L74" s="35"/>
      <c r="M74" s="68"/>
      <c r="N74" s="35"/>
      <c r="O74" s="35"/>
      <c r="P74" s="68"/>
    </row>
    <row r="75" spans="1:16" ht="15" customHeight="1" x14ac:dyDescent="0.2">
      <c r="A75" s="48"/>
      <c r="C75" s="23"/>
      <c r="D75" s="35"/>
      <c r="E75" s="55"/>
      <c r="F75" s="35"/>
      <c r="G75" s="68"/>
      <c r="H75" s="35"/>
      <c r="I75" s="35"/>
      <c r="J75" s="68"/>
      <c r="K75" s="35"/>
      <c r="L75" s="35"/>
      <c r="M75" s="68"/>
      <c r="N75" s="35"/>
      <c r="O75" s="35"/>
      <c r="P75" s="68"/>
    </row>
    <row r="76" spans="1:16" ht="15" customHeight="1" x14ac:dyDescent="0.2">
      <c r="A76" s="48"/>
      <c r="C76" s="23"/>
      <c r="D76" s="35"/>
      <c r="E76" s="55"/>
      <c r="F76" s="35"/>
      <c r="G76" s="68"/>
      <c r="H76" s="35"/>
      <c r="I76" s="35"/>
      <c r="J76" s="68"/>
      <c r="K76" s="35"/>
      <c r="L76" s="35"/>
      <c r="M76" s="68"/>
      <c r="N76" s="35"/>
      <c r="O76" s="35"/>
      <c r="P76" s="68"/>
    </row>
    <row r="77" spans="1:16" ht="15" customHeight="1" x14ac:dyDescent="0.2">
      <c r="A77" s="48"/>
      <c r="C77" s="23"/>
      <c r="D77" s="35"/>
      <c r="E77" s="55"/>
      <c r="F77" s="35"/>
      <c r="G77" s="68"/>
      <c r="H77" s="35"/>
      <c r="I77" s="35"/>
      <c r="J77" s="68"/>
      <c r="K77" s="35"/>
      <c r="L77" s="35"/>
      <c r="M77" s="68"/>
      <c r="N77" s="35"/>
      <c r="O77" s="35"/>
      <c r="P77" s="68"/>
    </row>
    <row r="78" spans="1:16" ht="15" customHeight="1" x14ac:dyDescent="0.2">
      <c r="A78" s="48"/>
      <c r="C78" s="23"/>
      <c r="D78" s="35"/>
      <c r="E78" s="55"/>
      <c r="F78" s="35"/>
      <c r="G78" s="68"/>
      <c r="H78" s="35"/>
      <c r="I78" s="35"/>
      <c r="J78" s="68"/>
      <c r="K78" s="35"/>
      <c r="L78" s="35"/>
      <c r="M78" s="68"/>
      <c r="N78" s="35"/>
      <c r="O78" s="35"/>
      <c r="P78" s="68"/>
    </row>
    <row r="79" spans="1:16" ht="15" customHeight="1" x14ac:dyDescent="0.2">
      <c r="A79" s="48"/>
      <c r="C79" s="23"/>
      <c r="D79" s="35"/>
      <c r="E79" s="55"/>
      <c r="F79" s="35"/>
      <c r="G79" s="68"/>
      <c r="H79" s="35"/>
      <c r="I79" s="35"/>
      <c r="J79" s="68"/>
      <c r="K79" s="35"/>
      <c r="L79" s="35"/>
      <c r="M79" s="68"/>
      <c r="N79" s="35"/>
      <c r="O79" s="35"/>
      <c r="P79" s="68"/>
    </row>
    <row r="80" spans="1:16" ht="15" customHeight="1" x14ac:dyDescent="0.2">
      <c r="A80" s="48"/>
      <c r="C80" s="23"/>
      <c r="D80" s="35"/>
      <c r="E80" s="55"/>
      <c r="F80" s="35"/>
      <c r="G80" s="68"/>
      <c r="H80" s="35"/>
      <c r="I80" s="35"/>
      <c r="J80" s="68"/>
      <c r="K80" s="35"/>
      <c r="L80" s="35"/>
      <c r="M80" s="68"/>
      <c r="N80" s="35"/>
      <c r="O80" s="35"/>
      <c r="P80" s="68"/>
    </row>
    <row r="81" spans="1:16" ht="15" customHeight="1" x14ac:dyDescent="0.2">
      <c r="A81" s="48"/>
      <c r="C81" s="23"/>
      <c r="D81" s="35"/>
      <c r="E81" s="55"/>
      <c r="F81" s="35"/>
      <c r="G81" s="68"/>
      <c r="H81" s="35"/>
      <c r="I81" s="35"/>
      <c r="J81" s="68"/>
      <c r="K81" s="35"/>
      <c r="L81" s="35"/>
      <c r="M81" s="68"/>
      <c r="N81" s="35"/>
      <c r="O81" s="35"/>
      <c r="P81" s="68"/>
    </row>
    <row r="82" spans="1:16" ht="15" customHeight="1" x14ac:dyDescent="0.2">
      <c r="A82" s="48"/>
      <c r="C82" s="23"/>
      <c r="D82" s="35"/>
      <c r="E82" s="55"/>
      <c r="F82" s="35"/>
      <c r="G82" s="68"/>
      <c r="H82" s="35"/>
      <c r="I82" s="35"/>
      <c r="J82" s="68"/>
      <c r="K82" s="35"/>
      <c r="L82" s="35"/>
      <c r="M82" s="68"/>
      <c r="N82" s="35"/>
      <c r="O82" s="35"/>
      <c r="P82" s="68"/>
    </row>
    <row r="83" spans="1:16" ht="15" customHeight="1" x14ac:dyDescent="0.2">
      <c r="A83" s="48"/>
      <c r="C83" s="23"/>
      <c r="D83" s="35"/>
      <c r="E83" s="55"/>
      <c r="F83" s="35"/>
      <c r="G83" s="68"/>
      <c r="H83" s="35"/>
      <c r="I83" s="35"/>
      <c r="J83" s="68"/>
      <c r="K83" s="35"/>
      <c r="L83" s="35"/>
      <c r="M83" s="68"/>
      <c r="N83" s="35"/>
      <c r="O83" s="35"/>
      <c r="P83" s="68"/>
    </row>
    <row r="84" spans="1:16" ht="15" customHeight="1" x14ac:dyDescent="0.2">
      <c r="A84" s="48"/>
      <c r="C84" s="23"/>
      <c r="D84" s="35"/>
      <c r="E84" s="55"/>
      <c r="F84" s="35"/>
      <c r="G84" s="68"/>
      <c r="H84" s="35"/>
      <c r="I84" s="35"/>
      <c r="J84" s="68"/>
      <c r="K84" s="35"/>
      <c r="L84" s="35"/>
      <c r="M84" s="68"/>
      <c r="N84" s="35"/>
      <c r="O84" s="35"/>
      <c r="P84" s="68"/>
    </row>
    <row r="85" spans="1:16" ht="15" customHeight="1" x14ac:dyDescent="0.2">
      <c r="A85" s="48"/>
      <c r="C85" s="23"/>
      <c r="D85" s="35"/>
      <c r="E85" s="55"/>
      <c r="F85" s="35"/>
      <c r="G85" s="68"/>
      <c r="H85" s="35"/>
      <c r="I85" s="35"/>
      <c r="J85" s="68"/>
      <c r="K85" s="35"/>
      <c r="L85" s="35"/>
      <c r="M85" s="68"/>
      <c r="N85" s="35"/>
      <c r="O85" s="35"/>
      <c r="P85" s="68"/>
    </row>
    <row r="86" spans="1:16" ht="15" customHeight="1" x14ac:dyDescent="0.2">
      <c r="A86" s="48"/>
      <c r="C86" s="23"/>
      <c r="D86" s="35"/>
      <c r="E86" s="55"/>
      <c r="F86" s="35"/>
      <c r="G86" s="68"/>
      <c r="H86" s="35"/>
      <c r="I86" s="35"/>
      <c r="J86" s="68"/>
      <c r="K86" s="35"/>
      <c r="L86" s="35"/>
      <c r="M86" s="68"/>
      <c r="N86" s="35"/>
      <c r="O86" s="35"/>
      <c r="P86" s="68"/>
    </row>
    <row r="87" spans="1:16" ht="15" customHeight="1" x14ac:dyDescent="0.2">
      <c r="A87" s="48"/>
      <c r="C87" s="23"/>
      <c r="D87" s="35"/>
      <c r="E87" s="55"/>
      <c r="F87" s="35"/>
      <c r="G87" s="68"/>
      <c r="H87" s="35"/>
      <c r="I87" s="35"/>
      <c r="J87" s="68"/>
      <c r="K87" s="35"/>
      <c r="L87" s="35"/>
      <c r="M87" s="68"/>
      <c r="N87" s="35"/>
      <c r="O87" s="35"/>
      <c r="P87" s="68"/>
    </row>
    <row r="88" spans="1:16" ht="15" customHeight="1" x14ac:dyDescent="0.2">
      <c r="A88" s="48"/>
      <c r="C88" s="23"/>
      <c r="D88" s="35"/>
      <c r="E88" s="55"/>
      <c r="F88" s="35"/>
      <c r="G88" s="68"/>
      <c r="H88" s="35"/>
      <c r="I88" s="35"/>
      <c r="J88" s="68"/>
      <c r="K88" s="35"/>
      <c r="L88" s="35"/>
      <c r="M88" s="68"/>
      <c r="N88" s="35"/>
      <c r="O88" s="35"/>
      <c r="P88" s="68"/>
    </row>
    <row r="89" spans="1:16" ht="15" customHeight="1" x14ac:dyDescent="0.2">
      <c r="A89" s="48"/>
      <c r="C89" s="23"/>
      <c r="D89" s="35"/>
      <c r="E89" s="55"/>
      <c r="F89" s="35"/>
      <c r="G89" s="68"/>
      <c r="H89" s="35"/>
      <c r="I89" s="35"/>
      <c r="J89" s="68"/>
      <c r="K89" s="35"/>
      <c r="L89" s="35"/>
      <c r="M89" s="68"/>
      <c r="N89" s="35"/>
      <c r="O89" s="35"/>
      <c r="P89" s="68"/>
    </row>
    <row r="90" spans="1:16" ht="15" customHeight="1" x14ac:dyDescent="0.2">
      <c r="A90" s="48"/>
      <c r="C90" s="23"/>
      <c r="D90" s="35"/>
      <c r="E90" s="55"/>
      <c r="F90" s="35"/>
      <c r="G90" s="68"/>
      <c r="H90" s="35"/>
      <c r="I90" s="35"/>
      <c r="J90" s="68"/>
      <c r="K90" s="35"/>
      <c r="L90" s="35"/>
      <c r="M90" s="68"/>
      <c r="N90" s="35"/>
      <c r="O90" s="35"/>
      <c r="P90" s="68"/>
    </row>
    <row r="91" spans="1:16" ht="15" customHeight="1" x14ac:dyDescent="0.2">
      <c r="A91" s="48"/>
      <c r="C91" s="23"/>
      <c r="D91" s="35"/>
      <c r="E91" s="55"/>
      <c r="F91" s="35"/>
      <c r="G91" s="68"/>
      <c r="H91" s="35"/>
      <c r="I91" s="35"/>
      <c r="J91" s="68"/>
      <c r="K91" s="35"/>
      <c r="L91" s="35"/>
      <c r="M91" s="68"/>
      <c r="N91" s="35"/>
      <c r="O91" s="35"/>
      <c r="P91" s="68"/>
    </row>
    <row r="92" spans="1:16" ht="15" customHeight="1" x14ac:dyDescent="0.2">
      <c r="A92" s="48"/>
      <c r="C92" s="23"/>
      <c r="D92" s="35"/>
      <c r="E92" s="55"/>
      <c r="F92" s="35"/>
      <c r="G92" s="68"/>
      <c r="H92" s="35"/>
      <c r="I92" s="35"/>
      <c r="J92" s="68"/>
      <c r="K92" s="35"/>
      <c r="L92" s="35"/>
      <c r="M92" s="68"/>
      <c r="N92" s="35"/>
      <c r="O92" s="35"/>
      <c r="P92" s="68"/>
    </row>
    <row r="93" spans="1:16" ht="15" customHeight="1" x14ac:dyDescent="0.2">
      <c r="A93" s="48"/>
      <c r="C93" s="23"/>
      <c r="D93" s="35"/>
      <c r="E93" s="55"/>
      <c r="F93" s="35"/>
      <c r="G93" s="68"/>
      <c r="H93" s="35"/>
      <c r="I93" s="35"/>
      <c r="J93" s="68"/>
      <c r="K93" s="35"/>
      <c r="L93" s="35"/>
      <c r="M93" s="68"/>
      <c r="N93" s="35"/>
      <c r="O93" s="35"/>
      <c r="P93" s="68"/>
    </row>
    <row r="94" spans="1:16" ht="15" customHeight="1" x14ac:dyDescent="0.2">
      <c r="A94" s="48"/>
      <c r="C94" s="23"/>
      <c r="D94" s="35"/>
      <c r="E94" s="55"/>
      <c r="F94" s="35"/>
      <c r="G94" s="68"/>
      <c r="H94" s="35"/>
      <c r="I94" s="35"/>
      <c r="J94" s="68"/>
      <c r="K94" s="35"/>
      <c r="L94" s="35"/>
      <c r="M94" s="68"/>
      <c r="N94" s="35"/>
      <c r="O94" s="35"/>
      <c r="P94" s="68"/>
    </row>
    <row r="95" spans="1:16" ht="15" customHeight="1" x14ac:dyDescent="0.2">
      <c r="A95" s="48"/>
      <c r="C95" s="23"/>
      <c r="D95" s="35"/>
      <c r="E95" s="55"/>
      <c r="F95" s="35"/>
      <c r="G95" s="68"/>
      <c r="H95" s="35"/>
      <c r="I95" s="35"/>
      <c r="J95" s="68"/>
      <c r="K95" s="35"/>
      <c r="L95" s="35"/>
      <c r="M95" s="68"/>
      <c r="N95" s="35"/>
      <c r="O95" s="35"/>
      <c r="P95" s="68"/>
    </row>
  </sheetData>
  <mergeCells count="19">
    <mergeCell ref="A2:P2"/>
    <mergeCell ref="A3:P3"/>
    <mergeCell ref="A6:A7"/>
    <mergeCell ref="B6:B7"/>
    <mergeCell ref="C6:C7"/>
    <mergeCell ref="D6:G6"/>
    <mergeCell ref="H6:J6"/>
    <mergeCell ref="K6:M6"/>
    <mergeCell ref="N6:P6"/>
    <mergeCell ref="A44:A55"/>
    <mergeCell ref="B44:B55"/>
    <mergeCell ref="A56:A67"/>
    <mergeCell ref="B56:B67"/>
    <mergeCell ref="A8:A19"/>
    <mergeCell ref="B8:B19"/>
    <mergeCell ref="A20:A31"/>
    <mergeCell ref="B20:B31"/>
    <mergeCell ref="A32:A43"/>
    <mergeCell ref="B32:B43"/>
  </mergeCells>
  <conditionalFormatting sqref="D8:D19">
    <cfRule type="cellIs" dxfId="460" priority="30" operator="notEqual">
      <formula>H8+K8+N8</formula>
    </cfRule>
  </conditionalFormatting>
  <conditionalFormatting sqref="D20:D30">
    <cfRule type="cellIs" dxfId="459" priority="29" operator="notEqual">
      <formula>H20+K20+N20</formula>
    </cfRule>
  </conditionalFormatting>
  <conditionalFormatting sqref="D32:D42">
    <cfRule type="cellIs" dxfId="458" priority="28" operator="notEqual">
      <formula>H32+K32+N32</formula>
    </cfRule>
  </conditionalFormatting>
  <conditionalFormatting sqref="D44:D54">
    <cfRule type="cellIs" dxfId="457" priority="27" operator="notEqual">
      <formula>H44+K44+N44</formula>
    </cfRule>
  </conditionalFormatting>
  <conditionalFormatting sqref="D56:D66">
    <cfRule type="cellIs" dxfId="456" priority="26" operator="notEqual">
      <formula>H56+K56+N56</formula>
    </cfRule>
  </conditionalFormatting>
  <conditionalFormatting sqref="D19">
    <cfRule type="cellIs" dxfId="455" priority="25" operator="notEqual">
      <formula>SUM(D8:D18)</formula>
    </cfRule>
  </conditionalFormatting>
  <conditionalFormatting sqref="D31">
    <cfRule type="cellIs" dxfId="454" priority="24" operator="notEqual">
      <formula>H31+K31+N31</formula>
    </cfRule>
  </conditionalFormatting>
  <conditionalFormatting sqref="D31">
    <cfRule type="cellIs" dxfId="453" priority="23" operator="notEqual">
      <formula>SUM(D20:D30)</formula>
    </cfRule>
  </conditionalFormatting>
  <conditionalFormatting sqref="D43">
    <cfRule type="cellIs" dxfId="452" priority="22" operator="notEqual">
      <formula>H43+K43+N43</formula>
    </cfRule>
  </conditionalFormatting>
  <conditionalFormatting sqref="D43">
    <cfRule type="cellIs" dxfId="451" priority="21" operator="notEqual">
      <formula>SUM(D32:D42)</formula>
    </cfRule>
  </conditionalFormatting>
  <conditionalFormatting sqref="D55">
    <cfRule type="cellIs" dxfId="450" priority="20" operator="notEqual">
      <formula>H55+K55+N55</formula>
    </cfRule>
  </conditionalFormatting>
  <conditionalFormatting sqref="D55">
    <cfRule type="cellIs" dxfId="449" priority="19" operator="notEqual">
      <formula>SUM(D44:D54)</formula>
    </cfRule>
  </conditionalFormatting>
  <conditionalFormatting sqref="D67">
    <cfRule type="cellIs" dxfId="448" priority="18" operator="notEqual">
      <formula>H67+K67+N67</formula>
    </cfRule>
  </conditionalFormatting>
  <conditionalFormatting sqref="D67">
    <cfRule type="cellIs" dxfId="447" priority="17" operator="notEqual">
      <formula>SUM(D56:D66)</formula>
    </cfRule>
  </conditionalFormatting>
  <conditionalFormatting sqref="H19">
    <cfRule type="cellIs" dxfId="446" priority="16" operator="notEqual">
      <formula>SUM(H8:H18)</formula>
    </cfRule>
  </conditionalFormatting>
  <conditionalFormatting sqref="K19">
    <cfRule type="cellIs" dxfId="445" priority="15" operator="notEqual">
      <formula>SUM(K8:K18)</formula>
    </cfRule>
  </conditionalFormatting>
  <conditionalFormatting sqref="N19">
    <cfRule type="cellIs" dxfId="444" priority="14" operator="notEqual">
      <formula>SUM(N8:N18)</formula>
    </cfRule>
  </conditionalFormatting>
  <conditionalFormatting sqref="H31">
    <cfRule type="cellIs" dxfId="443" priority="13" operator="notEqual">
      <formula>SUM(H20:H30)</formula>
    </cfRule>
  </conditionalFormatting>
  <conditionalFormatting sqref="K31">
    <cfRule type="cellIs" dxfId="442" priority="12" operator="notEqual">
      <formula>SUM(K20:K30)</formula>
    </cfRule>
  </conditionalFormatting>
  <conditionalFormatting sqref="N31">
    <cfRule type="cellIs" dxfId="441" priority="11" operator="notEqual">
      <formula>SUM(N20:N30)</formula>
    </cfRule>
  </conditionalFormatting>
  <conditionalFormatting sqref="H43">
    <cfRule type="cellIs" dxfId="440" priority="10" operator="notEqual">
      <formula>SUM(H32:H42)</formula>
    </cfRule>
  </conditionalFormatting>
  <conditionalFormatting sqref="K43">
    <cfRule type="cellIs" dxfId="439" priority="9" operator="notEqual">
      <formula>SUM(K32:K42)</formula>
    </cfRule>
  </conditionalFormatting>
  <conditionalFormatting sqref="N43">
    <cfRule type="cellIs" dxfId="438" priority="8" operator="notEqual">
      <formula>SUM(N32:N42)</formula>
    </cfRule>
  </conditionalFormatting>
  <conditionalFormatting sqref="H55">
    <cfRule type="cellIs" dxfId="437" priority="7" operator="notEqual">
      <formula>SUM(H44:H54)</formula>
    </cfRule>
  </conditionalFormatting>
  <conditionalFormatting sqref="K55">
    <cfRule type="cellIs" dxfId="436" priority="6" operator="notEqual">
      <formula>SUM(K44:K54)</formula>
    </cfRule>
  </conditionalFormatting>
  <conditionalFormatting sqref="N55">
    <cfRule type="cellIs" dxfId="435" priority="5" operator="notEqual">
      <formula>SUM(N44:N54)</formula>
    </cfRule>
  </conditionalFormatting>
  <conditionalFormatting sqref="H67">
    <cfRule type="cellIs" dxfId="434" priority="4" operator="notEqual">
      <formula>SUM(H56:H66)</formula>
    </cfRule>
  </conditionalFormatting>
  <conditionalFormatting sqref="K67">
    <cfRule type="cellIs" dxfId="433" priority="3" operator="notEqual">
      <formula>SUM(K56:K66)</formula>
    </cfRule>
  </conditionalFormatting>
  <conditionalFormatting sqref="N67">
    <cfRule type="cellIs" dxfId="432" priority="2" operator="notEqual">
      <formula>SUM(N56:N66)</formula>
    </cfRule>
  </conditionalFormatting>
  <conditionalFormatting sqref="D32:D43">
    <cfRule type="cellIs" dxfId="431" priority="1" operator="notEqual">
      <formula>D20-D8</formula>
    </cfRule>
  </conditionalFormatting>
  <printOptions horizontalCentered="1"/>
  <pageMargins left="0.31496062992125984" right="0.31496062992125984" top="0.74803149606299213" bottom="0.74803149606299213" header="0.31496062992125984" footer="0.31496062992125984"/>
  <pageSetup scale="66" fitToHeight="0" orientation="landscape" r:id="rId1"/>
  <rowBreaks count="1" manualBreakCount="1">
    <brk id="43" max="15"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P95"/>
  <sheetViews>
    <sheetView zoomScaleNormal="100" workbookViewId="0">
      <pane xSplit="2" ySplit="7" topLeftCell="C8" activePane="bottomRight" state="frozen"/>
      <selection pane="topRight" activeCell="C1" sqref="C1"/>
      <selection pane="bottomLeft" activeCell="A9" sqref="A9"/>
      <selection pane="bottomRight" activeCell="C8" sqref="C8"/>
    </sheetView>
  </sheetViews>
  <sheetFormatPr baseColWidth="10" defaultColWidth="10.5" defaultRowHeight="15" customHeight="1" x14ac:dyDescent="0.2"/>
  <cols>
    <col min="1" max="1" width="5" style="3" customWidth="1"/>
    <col min="2" max="2" width="15.83203125" style="1" customWidth="1"/>
    <col min="3" max="3" width="15.6640625" style="80" customWidth="1"/>
    <col min="4" max="4" width="16.5" style="36" customWidth="1"/>
    <col min="5" max="5" width="12.33203125" style="49" customWidth="1"/>
    <col min="6" max="6" width="16.5" style="36" customWidth="1"/>
    <col min="7" max="7" width="16.5" style="62" customWidth="1"/>
    <col min="8" max="9" width="16.5" style="36" customWidth="1"/>
    <col min="10" max="10" width="16.5" style="62" customWidth="1"/>
    <col min="11" max="12" width="16.5" style="36" customWidth="1"/>
    <col min="13" max="13" width="16.5" style="62" customWidth="1"/>
    <col min="14" max="15" width="16.5" style="36" customWidth="1"/>
    <col min="16" max="16" width="16.5" style="62" customWidth="1"/>
    <col min="17" max="28" width="16.5" style="1" customWidth="1"/>
    <col min="29" max="16384" width="10.5" style="1"/>
  </cols>
  <sheetData>
    <row r="1" spans="1:16" ht="15" customHeight="1" x14ac:dyDescent="0.2">
      <c r="B1" s="42"/>
    </row>
    <row r="2" spans="1:16" ht="24.6" customHeight="1" x14ac:dyDescent="0.2">
      <c r="A2" s="116" t="s">
        <v>65</v>
      </c>
      <c r="B2" s="116"/>
      <c r="C2" s="116"/>
      <c r="D2" s="116"/>
      <c r="E2" s="116"/>
      <c r="F2" s="116"/>
      <c r="G2" s="116"/>
      <c r="H2" s="116"/>
      <c r="I2" s="116"/>
      <c r="J2" s="116"/>
      <c r="K2" s="116"/>
      <c r="L2" s="116"/>
      <c r="M2" s="116"/>
      <c r="N2" s="116"/>
      <c r="O2" s="116"/>
      <c r="P2" s="116"/>
    </row>
    <row r="3" spans="1:16" s="21" customFormat="1" ht="15" customHeight="1" x14ac:dyDescent="0.2">
      <c r="A3" s="117" t="str">
        <f>+Notas!C6</f>
        <v>FEBRERO 2024 Y FEBRERO 2025</v>
      </c>
      <c r="B3" s="117"/>
      <c r="C3" s="117"/>
      <c r="D3" s="117"/>
      <c r="E3" s="117"/>
      <c r="F3" s="117"/>
      <c r="G3" s="117"/>
      <c r="H3" s="117"/>
      <c r="I3" s="117"/>
      <c r="J3" s="117"/>
      <c r="K3" s="117"/>
      <c r="L3" s="117"/>
      <c r="M3" s="117"/>
      <c r="N3" s="117"/>
      <c r="O3" s="117"/>
      <c r="P3" s="117"/>
    </row>
    <row r="4" spans="1:16" ht="15" customHeight="1" x14ac:dyDescent="0.2">
      <c r="A4" s="34"/>
      <c r="B4" s="34"/>
      <c r="C4" s="40"/>
      <c r="D4" s="57"/>
      <c r="E4" s="50"/>
      <c r="F4" s="57"/>
      <c r="G4" s="63"/>
      <c r="H4" s="57"/>
      <c r="I4" s="57"/>
      <c r="J4" s="63"/>
      <c r="K4" s="57"/>
      <c r="L4" s="57"/>
      <c r="M4" s="63"/>
      <c r="N4" s="57"/>
      <c r="O4" s="57"/>
      <c r="P4" s="63"/>
    </row>
    <row r="5" spans="1:16" ht="15" customHeight="1" x14ac:dyDescent="0.2">
      <c r="A5" s="20"/>
      <c r="B5" s="20"/>
      <c r="C5" s="20"/>
      <c r="D5" s="58"/>
      <c r="E5" s="51"/>
      <c r="F5" s="58"/>
      <c r="G5" s="64"/>
      <c r="H5" s="58"/>
      <c r="I5" s="58"/>
      <c r="J5" s="64"/>
      <c r="K5" s="58"/>
      <c r="L5" s="58"/>
      <c r="M5" s="64"/>
      <c r="N5" s="58"/>
      <c r="O5" s="58"/>
      <c r="P5" s="64"/>
    </row>
    <row r="6" spans="1:16" ht="21.6" customHeight="1" x14ac:dyDescent="0.2">
      <c r="A6" s="118" t="s">
        <v>5</v>
      </c>
      <c r="B6" s="118" t="s">
        <v>35</v>
      </c>
      <c r="C6" s="120" t="s">
        <v>36</v>
      </c>
      <c r="D6" s="122" t="s">
        <v>37</v>
      </c>
      <c r="E6" s="122"/>
      <c r="F6" s="122"/>
      <c r="G6" s="122"/>
      <c r="H6" s="123" t="s">
        <v>42</v>
      </c>
      <c r="I6" s="122"/>
      <c r="J6" s="124"/>
      <c r="K6" s="122" t="s">
        <v>43</v>
      </c>
      <c r="L6" s="122"/>
      <c r="M6" s="122"/>
      <c r="N6" s="123" t="s">
        <v>44</v>
      </c>
      <c r="O6" s="122"/>
      <c r="P6" s="124"/>
    </row>
    <row r="7" spans="1:16" s="2" customFormat="1" ht="42" x14ac:dyDescent="0.2">
      <c r="A7" s="119"/>
      <c r="B7" s="119"/>
      <c r="C7" s="121"/>
      <c r="D7" s="71" t="s">
        <v>38</v>
      </c>
      <c r="E7" s="52" t="s">
        <v>39</v>
      </c>
      <c r="F7" s="59" t="s">
        <v>40</v>
      </c>
      <c r="G7" s="65" t="s">
        <v>41</v>
      </c>
      <c r="H7" s="72" t="s">
        <v>38</v>
      </c>
      <c r="I7" s="59" t="s">
        <v>40</v>
      </c>
      <c r="J7" s="73" t="s">
        <v>41</v>
      </c>
      <c r="K7" s="71" t="s">
        <v>38</v>
      </c>
      <c r="L7" s="59" t="s">
        <v>40</v>
      </c>
      <c r="M7" s="65" t="s">
        <v>41</v>
      </c>
      <c r="N7" s="72" t="s">
        <v>38</v>
      </c>
      <c r="O7" s="59" t="s">
        <v>40</v>
      </c>
      <c r="P7" s="73" t="s">
        <v>41</v>
      </c>
    </row>
    <row r="8" spans="1:16" ht="15" customHeight="1" x14ac:dyDescent="0.2">
      <c r="A8" s="110">
        <v>1</v>
      </c>
      <c r="B8" s="113" t="s">
        <v>45</v>
      </c>
      <c r="C8" s="84" t="s">
        <v>46</v>
      </c>
      <c r="D8" s="44">
        <v>9</v>
      </c>
      <c r="E8" s="53">
        <v>0.264706</v>
      </c>
      <c r="F8" s="44">
        <v>99367.952437</v>
      </c>
      <c r="G8" s="66">
        <v>0.44444400000000001</v>
      </c>
      <c r="H8" s="43">
        <v>5</v>
      </c>
      <c r="I8" s="44">
        <v>117524.106333</v>
      </c>
      <c r="J8" s="74">
        <v>0.8</v>
      </c>
      <c r="K8" s="44">
        <v>4</v>
      </c>
      <c r="L8" s="44">
        <v>76672.760066000003</v>
      </c>
      <c r="M8" s="66">
        <v>0</v>
      </c>
      <c r="N8" s="43">
        <v>0</v>
      </c>
      <c r="O8" s="44">
        <v>0</v>
      </c>
      <c r="P8" s="74">
        <v>0</v>
      </c>
    </row>
    <row r="9" spans="1:16" ht="15" customHeight="1" x14ac:dyDescent="0.2">
      <c r="A9" s="111"/>
      <c r="B9" s="114"/>
      <c r="C9" s="84" t="s">
        <v>47</v>
      </c>
      <c r="D9" s="44">
        <v>57</v>
      </c>
      <c r="E9" s="53">
        <v>0.283582</v>
      </c>
      <c r="F9" s="44">
        <v>111018.63017999999</v>
      </c>
      <c r="G9" s="66">
        <v>5.2631999999999998E-2</v>
      </c>
      <c r="H9" s="43">
        <v>13</v>
      </c>
      <c r="I9" s="44">
        <v>123313.031064</v>
      </c>
      <c r="J9" s="74">
        <v>0.230769</v>
      </c>
      <c r="K9" s="44">
        <v>44</v>
      </c>
      <c r="L9" s="44">
        <v>107386.19355500001</v>
      </c>
      <c r="M9" s="66">
        <v>0</v>
      </c>
      <c r="N9" s="43">
        <v>0</v>
      </c>
      <c r="O9" s="44">
        <v>0</v>
      </c>
      <c r="P9" s="74">
        <v>0</v>
      </c>
    </row>
    <row r="10" spans="1:16" ht="15" customHeight="1" x14ac:dyDescent="0.2">
      <c r="A10" s="111"/>
      <c r="B10" s="114"/>
      <c r="C10" s="84" t="s">
        <v>48</v>
      </c>
      <c r="D10" s="44">
        <v>337</v>
      </c>
      <c r="E10" s="53">
        <v>0.20338000000000001</v>
      </c>
      <c r="F10" s="44">
        <v>122303.27742499999</v>
      </c>
      <c r="G10" s="66">
        <v>0.219585</v>
      </c>
      <c r="H10" s="43">
        <v>127</v>
      </c>
      <c r="I10" s="44">
        <v>132147.55102700001</v>
      </c>
      <c r="J10" s="74">
        <v>0.28346500000000002</v>
      </c>
      <c r="K10" s="44">
        <v>210</v>
      </c>
      <c r="L10" s="44">
        <v>116349.83577000001</v>
      </c>
      <c r="M10" s="66">
        <v>0.180952</v>
      </c>
      <c r="N10" s="43">
        <v>0</v>
      </c>
      <c r="O10" s="44">
        <v>0</v>
      </c>
      <c r="P10" s="74">
        <v>0</v>
      </c>
    </row>
    <row r="11" spans="1:16" ht="15" customHeight="1" x14ac:dyDescent="0.2">
      <c r="A11" s="111"/>
      <c r="B11" s="114"/>
      <c r="C11" s="84" t="s">
        <v>49</v>
      </c>
      <c r="D11" s="44">
        <v>685</v>
      </c>
      <c r="E11" s="53">
        <v>0.151952</v>
      </c>
      <c r="F11" s="44">
        <v>135761.76313400001</v>
      </c>
      <c r="G11" s="66">
        <v>0.36350399999999999</v>
      </c>
      <c r="H11" s="43">
        <v>249</v>
      </c>
      <c r="I11" s="44">
        <v>143688.967638</v>
      </c>
      <c r="J11" s="74">
        <v>0.34939799999999999</v>
      </c>
      <c r="K11" s="44">
        <v>436</v>
      </c>
      <c r="L11" s="44">
        <v>131234.529369</v>
      </c>
      <c r="M11" s="66">
        <v>0.37156</v>
      </c>
      <c r="N11" s="43">
        <v>0</v>
      </c>
      <c r="O11" s="44">
        <v>0</v>
      </c>
      <c r="P11" s="74">
        <v>0</v>
      </c>
    </row>
    <row r="12" spans="1:16" ht="15" customHeight="1" x14ac:dyDescent="0.2">
      <c r="A12" s="111"/>
      <c r="B12" s="114"/>
      <c r="C12" s="84" t="s">
        <v>50</v>
      </c>
      <c r="D12" s="44">
        <v>756</v>
      </c>
      <c r="E12" s="53">
        <v>0.12656999999999999</v>
      </c>
      <c r="F12" s="44">
        <v>165125.32881100001</v>
      </c>
      <c r="G12" s="66">
        <v>0.67724899999999999</v>
      </c>
      <c r="H12" s="43">
        <v>225</v>
      </c>
      <c r="I12" s="44">
        <v>179755.872948</v>
      </c>
      <c r="J12" s="74">
        <v>0.6</v>
      </c>
      <c r="K12" s="44">
        <v>531</v>
      </c>
      <c r="L12" s="44">
        <v>158925.945703</v>
      </c>
      <c r="M12" s="66">
        <v>0.70998099999999997</v>
      </c>
      <c r="N12" s="43">
        <v>0</v>
      </c>
      <c r="O12" s="44">
        <v>0</v>
      </c>
      <c r="P12" s="74">
        <v>0</v>
      </c>
    </row>
    <row r="13" spans="1:16" ht="15" customHeight="1" x14ac:dyDescent="0.2">
      <c r="A13" s="111"/>
      <c r="B13" s="114"/>
      <c r="C13" s="84" t="s">
        <v>51</v>
      </c>
      <c r="D13" s="44">
        <v>594</v>
      </c>
      <c r="E13" s="53">
        <v>0.109837</v>
      </c>
      <c r="F13" s="44">
        <v>180028.46253600001</v>
      </c>
      <c r="G13" s="66">
        <v>0.83333299999999999</v>
      </c>
      <c r="H13" s="43">
        <v>162</v>
      </c>
      <c r="I13" s="44">
        <v>195450.439102</v>
      </c>
      <c r="J13" s="74">
        <v>0.77160499999999999</v>
      </c>
      <c r="K13" s="44">
        <v>432</v>
      </c>
      <c r="L13" s="44">
        <v>174245.22132400001</v>
      </c>
      <c r="M13" s="66">
        <v>0.85648100000000005</v>
      </c>
      <c r="N13" s="43">
        <v>0</v>
      </c>
      <c r="O13" s="44">
        <v>0</v>
      </c>
      <c r="P13" s="74">
        <v>0</v>
      </c>
    </row>
    <row r="14" spans="1:16" s="3" customFormat="1" ht="15" customHeight="1" x14ac:dyDescent="0.2">
      <c r="A14" s="111"/>
      <c r="B14" s="114"/>
      <c r="C14" s="84" t="s">
        <v>52</v>
      </c>
      <c r="D14" s="35">
        <v>498</v>
      </c>
      <c r="E14" s="55">
        <v>0.10532999999999999</v>
      </c>
      <c r="F14" s="35">
        <v>195097.82316500001</v>
      </c>
      <c r="G14" s="68">
        <v>1.008032</v>
      </c>
      <c r="H14" s="43">
        <v>126</v>
      </c>
      <c r="I14" s="44">
        <v>183007.19055999999</v>
      </c>
      <c r="J14" s="74">
        <v>0.61904800000000004</v>
      </c>
      <c r="K14" s="35">
        <v>372</v>
      </c>
      <c r="L14" s="35">
        <v>199193.03743500001</v>
      </c>
      <c r="M14" s="68">
        <v>1.139785</v>
      </c>
      <c r="N14" s="43">
        <v>0</v>
      </c>
      <c r="O14" s="44">
        <v>0</v>
      </c>
      <c r="P14" s="74">
        <v>0</v>
      </c>
    </row>
    <row r="15" spans="1:16" ht="15" customHeight="1" x14ac:dyDescent="0.2">
      <c r="A15" s="111"/>
      <c r="B15" s="114"/>
      <c r="C15" s="84" t="s">
        <v>53</v>
      </c>
      <c r="D15" s="44">
        <v>376</v>
      </c>
      <c r="E15" s="53">
        <v>9.0232999999999994E-2</v>
      </c>
      <c r="F15" s="44">
        <v>200972.206607</v>
      </c>
      <c r="G15" s="66">
        <v>0.95744700000000005</v>
      </c>
      <c r="H15" s="43">
        <v>106</v>
      </c>
      <c r="I15" s="44">
        <v>189740.15425200001</v>
      </c>
      <c r="J15" s="74">
        <v>0.57547199999999998</v>
      </c>
      <c r="K15" s="44">
        <v>270</v>
      </c>
      <c r="L15" s="44">
        <v>205381.82716099999</v>
      </c>
      <c r="M15" s="66">
        <v>1.107407</v>
      </c>
      <c r="N15" s="43">
        <v>0</v>
      </c>
      <c r="O15" s="44">
        <v>0</v>
      </c>
      <c r="P15" s="74">
        <v>0</v>
      </c>
    </row>
    <row r="16" spans="1:16" ht="15" customHeight="1" x14ac:dyDescent="0.2">
      <c r="A16" s="111"/>
      <c r="B16" s="114"/>
      <c r="C16" s="84" t="s">
        <v>54</v>
      </c>
      <c r="D16" s="44">
        <v>288</v>
      </c>
      <c r="E16" s="53">
        <v>9.2277999999999999E-2</v>
      </c>
      <c r="F16" s="44">
        <v>208014.33662399999</v>
      </c>
      <c r="G16" s="66">
        <v>0.89930600000000005</v>
      </c>
      <c r="H16" s="43">
        <v>69</v>
      </c>
      <c r="I16" s="44">
        <v>192705.16221899999</v>
      </c>
      <c r="J16" s="74">
        <v>0.42029</v>
      </c>
      <c r="K16" s="44">
        <v>219</v>
      </c>
      <c r="L16" s="44">
        <v>212837.775135</v>
      </c>
      <c r="M16" s="66">
        <v>1.0502279999999999</v>
      </c>
      <c r="N16" s="43">
        <v>0</v>
      </c>
      <c r="O16" s="44">
        <v>0</v>
      </c>
      <c r="P16" s="74">
        <v>0</v>
      </c>
    </row>
    <row r="17" spans="1:16" ht="15" customHeight="1" x14ac:dyDescent="0.2">
      <c r="A17" s="111"/>
      <c r="B17" s="114"/>
      <c r="C17" s="84" t="s">
        <v>55</v>
      </c>
      <c r="D17" s="44">
        <v>274</v>
      </c>
      <c r="E17" s="53">
        <v>0.106948</v>
      </c>
      <c r="F17" s="44">
        <v>211150.02531500001</v>
      </c>
      <c r="G17" s="66">
        <v>0.70072999999999996</v>
      </c>
      <c r="H17" s="43">
        <v>83</v>
      </c>
      <c r="I17" s="44">
        <v>187250.45853800001</v>
      </c>
      <c r="J17" s="74">
        <v>0.204819</v>
      </c>
      <c r="K17" s="44">
        <v>191</v>
      </c>
      <c r="L17" s="44">
        <v>221535.70092999999</v>
      </c>
      <c r="M17" s="66">
        <v>0.91622999999999999</v>
      </c>
      <c r="N17" s="43">
        <v>0</v>
      </c>
      <c r="O17" s="44">
        <v>0</v>
      </c>
      <c r="P17" s="74">
        <v>0</v>
      </c>
    </row>
    <row r="18" spans="1:16" s="3" customFormat="1" ht="15" customHeight="1" x14ac:dyDescent="0.2">
      <c r="A18" s="111"/>
      <c r="B18" s="114"/>
      <c r="C18" s="84" t="s">
        <v>56</v>
      </c>
      <c r="D18" s="35">
        <v>377</v>
      </c>
      <c r="E18" s="55">
        <v>9.3992000000000006E-2</v>
      </c>
      <c r="F18" s="35">
        <v>236084.49495600001</v>
      </c>
      <c r="G18" s="68">
        <v>0.50397899999999995</v>
      </c>
      <c r="H18" s="43">
        <v>119</v>
      </c>
      <c r="I18" s="44">
        <v>193204.57580799999</v>
      </c>
      <c r="J18" s="74">
        <v>8.4033999999999998E-2</v>
      </c>
      <c r="K18" s="35">
        <v>258</v>
      </c>
      <c r="L18" s="35">
        <v>255862.44216000001</v>
      </c>
      <c r="M18" s="68">
        <v>0.69767400000000002</v>
      </c>
      <c r="N18" s="43">
        <v>0</v>
      </c>
      <c r="O18" s="44">
        <v>0</v>
      </c>
      <c r="P18" s="74">
        <v>0</v>
      </c>
    </row>
    <row r="19" spans="1:16" s="3" customFormat="1" ht="15" customHeight="1" x14ac:dyDescent="0.2">
      <c r="A19" s="112"/>
      <c r="B19" s="115"/>
      <c r="C19" s="85" t="s">
        <v>9</v>
      </c>
      <c r="D19" s="46">
        <v>4251</v>
      </c>
      <c r="E19" s="54">
        <v>0.116882</v>
      </c>
      <c r="F19" s="46">
        <v>177063.843134</v>
      </c>
      <c r="G19" s="67">
        <v>0.66807799999999995</v>
      </c>
      <c r="H19" s="87">
        <v>1284</v>
      </c>
      <c r="I19" s="46">
        <v>172789.07752300001</v>
      </c>
      <c r="J19" s="75">
        <v>0.45560699999999998</v>
      </c>
      <c r="K19" s="46">
        <v>2967</v>
      </c>
      <c r="L19" s="46">
        <v>178913.79225500001</v>
      </c>
      <c r="M19" s="67">
        <v>0.76002700000000001</v>
      </c>
      <c r="N19" s="87">
        <v>0</v>
      </c>
      <c r="O19" s="46">
        <v>0</v>
      </c>
      <c r="P19" s="75">
        <v>0</v>
      </c>
    </row>
    <row r="20" spans="1:16" ht="15" customHeight="1" x14ac:dyDescent="0.2">
      <c r="A20" s="110">
        <v>2</v>
      </c>
      <c r="B20" s="113" t="s">
        <v>57</v>
      </c>
      <c r="C20" s="84" t="s">
        <v>46</v>
      </c>
      <c r="D20" s="44">
        <v>11</v>
      </c>
      <c r="E20" s="53">
        <v>0.32352900000000001</v>
      </c>
      <c r="F20" s="44">
        <v>91694.090909000006</v>
      </c>
      <c r="G20" s="66">
        <v>9.0909000000000004E-2</v>
      </c>
      <c r="H20" s="43">
        <v>6</v>
      </c>
      <c r="I20" s="44">
        <v>87900.166666999998</v>
      </c>
      <c r="J20" s="74">
        <v>0.16666700000000001</v>
      </c>
      <c r="K20" s="44">
        <v>5</v>
      </c>
      <c r="L20" s="44">
        <v>96246.8</v>
      </c>
      <c r="M20" s="66">
        <v>0</v>
      </c>
      <c r="N20" s="43">
        <v>0</v>
      </c>
      <c r="O20" s="44">
        <v>0</v>
      </c>
      <c r="P20" s="74">
        <v>0</v>
      </c>
    </row>
    <row r="21" spans="1:16" ht="15" customHeight="1" x14ac:dyDescent="0.2">
      <c r="A21" s="111"/>
      <c r="B21" s="114"/>
      <c r="C21" s="84" t="s">
        <v>47</v>
      </c>
      <c r="D21" s="44">
        <v>82</v>
      </c>
      <c r="E21" s="53">
        <v>0.40795999999999999</v>
      </c>
      <c r="F21" s="44">
        <v>134225.52439000001</v>
      </c>
      <c r="G21" s="66">
        <v>4.8779999999999997E-2</v>
      </c>
      <c r="H21" s="43">
        <v>24</v>
      </c>
      <c r="I21" s="44">
        <v>169946.5</v>
      </c>
      <c r="J21" s="74">
        <v>0.125</v>
      </c>
      <c r="K21" s="44">
        <v>58</v>
      </c>
      <c r="L21" s="44">
        <v>119444.43103399999</v>
      </c>
      <c r="M21" s="66">
        <v>1.7240999999999999E-2</v>
      </c>
      <c r="N21" s="43">
        <v>0</v>
      </c>
      <c r="O21" s="44">
        <v>0</v>
      </c>
      <c r="P21" s="74">
        <v>0</v>
      </c>
    </row>
    <row r="22" spans="1:16" ht="15" customHeight="1" x14ac:dyDescent="0.2">
      <c r="A22" s="111"/>
      <c r="B22" s="114"/>
      <c r="C22" s="84" t="s">
        <v>48</v>
      </c>
      <c r="D22" s="44">
        <v>367</v>
      </c>
      <c r="E22" s="53">
        <v>0.22148499999999999</v>
      </c>
      <c r="F22" s="44">
        <v>153638.228883</v>
      </c>
      <c r="G22" s="66">
        <v>0.11716600000000001</v>
      </c>
      <c r="H22" s="43">
        <v>155</v>
      </c>
      <c r="I22" s="44">
        <v>157028.625806</v>
      </c>
      <c r="J22" s="74">
        <v>0.116129</v>
      </c>
      <c r="K22" s="44">
        <v>212</v>
      </c>
      <c r="L22" s="44">
        <v>151159.40094299999</v>
      </c>
      <c r="M22" s="66">
        <v>0.117925</v>
      </c>
      <c r="N22" s="43">
        <v>0</v>
      </c>
      <c r="O22" s="44">
        <v>0</v>
      </c>
      <c r="P22" s="74">
        <v>0</v>
      </c>
    </row>
    <row r="23" spans="1:16" ht="15" customHeight="1" x14ac:dyDescent="0.2">
      <c r="A23" s="111"/>
      <c r="B23" s="114"/>
      <c r="C23" s="84" t="s">
        <v>49</v>
      </c>
      <c r="D23" s="44">
        <v>359</v>
      </c>
      <c r="E23" s="53">
        <v>7.9635999999999998E-2</v>
      </c>
      <c r="F23" s="44">
        <v>173782.15598899999</v>
      </c>
      <c r="G23" s="66">
        <v>0.27855200000000002</v>
      </c>
      <c r="H23" s="43">
        <v>131</v>
      </c>
      <c r="I23" s="44">
        <v>184409.69465600001</v>
      </c>
      <c r="J23" s="74">
        <v>0.33587800000000001</v>
      </c>
      <c r="K23" s="44">
        <v>228</v>
      </c>
      <c r="L23" s="44">
        <v>167675.982456</v>
      </c>
      <c r="M23" s="66">
        <v>0.245614</v>
      </c>
      <c r="N23" s="43">
        <v>0</v>
      </c>
      <c r="O23" s="44">
        <v>0</v>
      </c>
      <c r="P23" s="74">
        <v>0</v>
      </c>
    </row>
    <row r="24" spans="1:16" ht="15" customHeight="1" x14ac:dyDescent="0.2">
      <c r="A24" s="111"/>
      <c r="B24" s="114"/>
      <c r="C24" s="84" t="s">
        <v>50</v>
      </c>
      <c r="D24" s="44">
        <v>233</v>
      </c>
      <c r="E24" s="53">
        <v>3.9009000000000002E-2</v>
      </c>
      <c r="F24" s="44">
        <v>192700.31330499999</v>
      </c>
      <c r="G24" s="66">
        <v>0.43776799999999999</v>
      </c>
      <c r="H24" s="43">
        <v>87</v>
      </c>
      <c r="I24" s="44">
        <v>203143.72413799999</v>
      </c>
      <c r="J24" s="74">
        <v>0.47126400000000002</v>
      </c>
      <c r="K24" s="44">
        <v>146</v>
      </c>
      <c r="L24" s="44">
        <v>186477.184932</v>
      </c>
      <c r="M24" s="66">
        <v>0.41780800000000001</v>
      </c>
      <c r="N24" s="43">
        <v>0</v>
      </c>
      <c r="O24" s="44">
        <v>0</v>
      </c>
      <c r="P24" s="74">
        <v>0</v>
      </c>
    </row>
    <row r="25" spans="1:16" ht="15" customHeight="1" x14ac:dyDescent="0.2">
      <c r="A25" s="111"/>
      <c r="B25" s="114"/>
      <c r="C25" s="84" t="s">
        <v>51</v>
      </c>
      <c r="D25" s="44">
        <v>170</v>
      </c>
      <c r="E25" s="53">
        <v>3.1434999999999998E-2</v>
      </c>
      <c r="F25" s="44">
        <v>196984.84117599999</v>
      </c>
      <c r="G25" s="66">
        <v>0.54117599999999999</v>
      </c>
      <c r="H25" s="43">
        <v>57</v>
      </c>
      <c r="I25" s="44">
        <v>220512.68421100001</v>
      </c>
      <c r="J25" s="74">
        <v>0.68421100000000001</v>
      </c>
      <c r="K25" s="44">
        <v>113</v>
      </c>
      <c r="L25" s="44">
        <v>185116.814159</v>
      </c>
      <c r="M25" s="66">
        <v>0.46902700000000003</v>
      </c>
      <c r="N25" s="43">
        <v>0</v>
      </c>
      <c r="O25" s="44">
        <v>0</v>
      </c>
      <c r="P25" s="74">
        <v>0</v>
      </c>
    </row>
    <row r="26" spans="1:16" s="3" customFormat="1" ht="15" customHeight="1" x14ac:dyDescent="0.2">
      <c r="A26" s="111"/>
      <c r="B26" s="114"/>
      <c r="C26" s="84" t="s">
        <v>52</v>
      </c>
      <c r="D26" s="35">
        <v>122</v>
      </c>
      <c r="E26" s="55">
        <v>2.5804000000000001E-2</v>
      </c>
      <c r="F26" s="35">
        <v>208848.42623000001</v>
      </c>
      <c r="G26" s="68">
        <v>0.50819700000000001</v>
      </c>
      <c r="H26" s="43">
        <v>42</v>
      </c>
      <c r="I26" s="44">
        <v>210391.54761899999</v>
      </c>
      <c r="J26" s="74">
        <v>0.35714299999999999</v>
      </c>
      <c r="K26" s="35">
        <v>80</v>
      </c>
      <c r="L26" s="35">
        <v>208038.28750000001</v>
      </c>
      <c r="M26" s="68">
        <v>0.58750000000000002</v>
      </c>
      <c r="N26" s="43">
        <v>0</v>
      </c>
      <c r="O26" s="44">
        <v>0</v>
      </c>
      <c r="P26" s="74">
        <v>0</v>
      </c>
    </row>
    <row r="27" spans="1:16" ht="15" customHeight="1" x14ac:dyDescent="0.2">
      <c r="A27" s="111"/>
      <c r="B27" s="114"/>
      <c r="C27" s="84" t="s">
        <v>53</v>
      </c>
      <c r="D27" s="44">
        <v>68</v>
      </c>
      <c r="E27" s="53">
        <v>1.6319E-2</v>
      </c>
      <c r="F27" s="44">
        <v>236974.720588</v>
      </c>
      <c r="G27" s="66">
        <v>0.61764699999999995</v>
      </c>
      <c r="H27" s="43">
        <v>21</v>
      </c>
      <c r="I27" s="44">
        <v>237157.61904799999</v>
      </c>
      <c r="J27" s="74">
        <v>0.52381</v>
      </c>
      <c r="K27" s="44">
        <v>47</v>
      </c>
      <c r="L27" s="44">
        <v>236893</v>
      </c>
      <c r="M27" s="66">
        <v>0.65957399999999999</v>
      </c>
      <c r="N27" s="43">
        <v>0</v>
      </c>
      <c r="O27" s="44">
        <v>0</v>
      </c>
      <c r="P27" s="74">
        <v>0</v>
      </c>
    </row>
    <row r="28" spans="1:16" ht="15" customHeight="1" x14ac:dyDescent="0.2">
      <c r="A28" s="111"/>
      <c r="B28" s="114"/>
      <c r="C28" s="84" t="s">
        <v>54</v>
      </c>
      <c r="D28" s="44">
        <v>23</v>
      </c>
      <c r="E28" s="53">
        <v>7.3689999999999997E-3</v>
      </c>
      <c r="F28" s="44">
        <v>217547.78260899999</v>
      </c>
      <c r="G28" s="66">
        <v>0.43478299999999998</v>
      </c>
      <c r="H28" s="43">
        <v>10</v>
      </c>
      <c r="I28" s="44">
        <v>197998.3</v>
      </c>
      <c r="J28" s="74">
        <v>0.3</v>
      </c>
      <c r="K28" s="44">
        <v>13</v>
      </c>
      <c r="L28" s="44">
        <v>232585.846154</v>
      </c>
      <c r="M28" s="66">
        <v>0.538462</v>
      </c>
      <c r="N28" s="43">
        <v>0</v>
      </c>
      <c r="O28" s="44">
        <v>0</v>
      </c>
      <c r="P28" s="74">
        <v>0</v>
      </c>
    </row>
    <row r="29" spans="1:16" ht="15" customHeight="1" x14ac:dyDescent="0.2">
      <c r="A29" s="111"/>
      <c r="B29" s="114"/>
      <c r="C29" s="84" t="s">
        <v>55</v>
      </c>
      <c r="D29" s="44">
        <v>14</v>
      </c>
      <c r="E29" s="53">
        <v>5.4640000000000001E-3</v>
      </c>
      <c r="F29" s="44">
        <v>201656.785714</v>
      </c>
      <c r="G29" s="66">
        <v>7.1429000000000006E-2</v>
      </c>
      <c r="H29" s="43">
        <v>7</v>
      </c>
      <c r="I29" s="44">
        <v>169898</v>
      </c>
      <c r="J29" s="74">
        <v>0.14285700000000001</v>
      </c>
      <c r="K29" s="44">
        <v>7</v>
      </c>
      <c r="L29" s="44">
        <v>233415.571429</v>
      </c>
      <c r="M29" s="66">
        <v>0</v>
      </c>
      <c r="N29" s="43">
        <v>0</v>
      </c>
      <c r="O29" s="44">
        <v>0</v>
      </c>
      <c r="P29" s="74">
        <v>0</v>
      </c>
    </row>
    <row r="30" spans="1:16" s="3" customFormat="1" ht="15" customHeight="1" x14ac:dyDescent="0.2">
      <c r="A30" s="111"/>
      <c r="B30" s="114"/>
      <c r="C30" s="84" t="s">
        <v>56</v>
      </c>
      <c r="D30" s="35">
        <v>19</v>
      </c>
      <c r="E30" s="55">
        <v>4.7369999999999999E-3</v>
      </c>
      <c r="F30" s="35">
        <v>98954.157894999997</v>
      </c>
      <c r="G30" s="68">
        <v>0.105263</v>
      </c>
      <c r="H30" s="43">
        <v>17</v>
      </c>
      <c r="I30" s="44">
        <v>73308.705881999995</v>
      </c>
      <c r="J30" s="74">
        <v>5.8824000000000001E-2</v>
      </c>
      <c r="K30" s="35">
        <v>2</v>
      </c>
      <c r="L30" s="35">
        <v>316940.5</v>
      </c>
      <c r="M30" s="68">
        <v>0.5</v>
      </c>
      <c r="N30" s="43">
        <v>0</v>
      </c>
      <c r="O30" s="44">
        <v>0</v>
      </c>
      <c r="P30" s="74">
        <v>0</v>
      </c>
    </row>
    <row r="31" spans="1:16" s="3" customFormat="1" ht="15" customHeight="1" x14ac:dyDescent="0.2">
      <c r="A31" s="112"/>
      <c r="B31" s="115"/>
      <c r="C31" s="85" t="s">
        <v>9</v>
      </c>
      <c r="D31" s="46">
        <v>1468</v>
      </c>
      <c r="E31" s="54">
        <v>4.0363000000000003E-2</v>
      </c>
      <c r="F31" s="46">
        <v>177435.59945499999</v>
      </c>
      <c r="G31" s="67">
        <v>0.31267</v>
      </c>
      <c r="H31" s="87">
        <v>557</v>
      </c>
      <c r="I31" s="46">
        <v>182366.64811499999</v>
      </c>
      <c r="J31" s="75">
        <v>0.317774</v>
      </c>
      <c r="K31" s="46">
        <v>911</v>
      </c>
      <c r="L31" s="46">
        <v>174420.67727799999</v>
      </c>
      <c r="M31" s="67">
        <v>0.30954999999999999</v>
      </c>
      <c r="N31" s="87">
        <v>0</v>
      </c>
      <c r="O31" s="46">
        <v>0</v>
      </c>
      <c r="P31" s="75">
        <v>0</v>
      </c>
    </row>
    <row r="32" spans="1:16" ht="15" customHeight="1" x14ac:dyDescent="0.2">
      <c r="A32" s="110">
        <v>3</v>
      </c>
      <c r="B32" s="113" t="s">
        <v>58</v>
      </c>
      <c r="C32" s="84" t="s">
        <v>46</v>
      </c>
      <c r="D32" s="44">
        <v>2</v>
      </c>
      <c r="E32" s="44">
        <v>0</v>
      </c>
      <c r="F32" s="44">
        <v>-7673.8615280000004</v>
      </c>
      <c r="G32" s="66">
        <v>-0.35353499999999999</v>
      </c>
      <c r="H32" s="43">
        <v>1</v>
      </c>
      <c r="I32" s="44">
        <v>-29623.939665999998</v>
      </c>
      <c r="J32" s="74">
        <v>-0.63333300000000003</v>
      </c>
      <c r="K32" s="44">
        <v>1</v>
      </c>
      <c r="L32" s="44">
        <v>19574.039934</v>
      </c>
      <c r="M32" s="66">
        <v>0</v>
      </c>
      <c r="N32" s="43">
        <v>0</v>
      </c>
      <c r="O32" s="44">
        <v>0</v>
      </c>
      <c r="P32" s="74">
        <v>0</v>
      </c>
    </row>
    <row r="33" spans="1:16" ht="15" customHeight="1" x14ac:dyDescent="0.2">
      <c r="A33" s="111"/>
      <c r="B33" s="114"/>
      <c r="C33" s="84" t="s">
        <v>47</v>
      </c>
      <c r="D33" s="44">
        <v>25</v>
      </c>
      <c r="E33" s="44">
        <v>0</v>
      </c>
      <c r="F33" s="44">
        <v>23206.894209999999</v>
      </c>
      <c r="G33" s="66">
        <v>-3.8509999999999998E-3</v>
      </c>
      <c r="H33" s="43">
        <v>11</v>
      </c>
      <c r="I33" s="44">
        <v>46633.468935999997</v>
      </c>
      <c r="J33" s="74">
        <v>-0.105769</v>
      </c>
      <c r="K33" s="44">
        <v>14</v>
      </c>
      <c r="L33" s="44">
        <v>12058.23748</v>
      </c>
      <c r="M33" s="66">
        <v>1.7240999999999999E-2</v>
      </c>
      <c r="N33" s="43">
        <v>0</v>
      </c>
      <c r="O33" s="44">
        <v>0</v>
      </c>
      <c r="P33" s="74">
        <v>0</v>
      </c>
    </row>
    <row r="34" spans="1:16" ht="15" customHeight="1" x14ac:dyDescent="0.2">
      <c r="A34" s="111"/>
      <c r="B34" s="114"/>
      <c r="C34" s="84" t="s">
        <v>48</v>
      </c>
      <c r="D34" s="44">
        <v>30</v>
      </c>
      <c r="E34" s="44">
        <v>0</v>
      </c>
      <c r="F34" s="44">
        <v>31334.951458</v>
      </c>
      <c r="G34" s="66">
        <v>-0.102418</v>
      </c>
      <c r="H34" s="43">
        <v>28</v>
      </c>
      <c r="I34" s="44">
        <v>24881.074778999999</v>
      </c>
      <c r="J34" s="74">
        <v>-0.16733600000000001</v>
      </c>
      <c r="K34" s="44">
        <v>2</v>
      </c>
      <c r="L34" s="44">
        <v>34809.565173000003</v>
      </c>
      <c r="M34" s="66">
        <v>-6.3028000000000001E-2</v>
      </c>
      <c r="N34" s="43">
        <v>0</v>
      </c>
      <c r="O34" s="44">
        <v>0</v>
      </c>
      <c r="P34" s="74">
        <v>0</v>
      </c>
    </row>
    <row r="35" spans="1:16" ht="15" customHeight="1" x14ac:dyDescent="0.2">
      <c r="A35" s="111"/>
      <c r="B35" s="114"/>
      <c r="C35" s="84" t="s">
        <v>49</v>
      </c>
      <c r="D35" s="44">
        <v>-326</v>
      </c>
      <c r="E35" s="44">
        <v>0</v>
      </c>
      <c r="F35" s="44">
        <v>38020.392854999998</v>
      </c>
      <c r="G35" s="66">
        <v>-8.4952E-2</v>
      </c>
      <c r="H35" s="43">
        <v>-118</v>
      </c>
      <c r="I35" s="44">
        <v>40720.727018999998</v>
      </c>
      <c r="J35" s="74">
        <v>-1.3520000000000001E-2</v>
      </c>
      <c r="K35" s="44">
        <v>-208</v>
      </c>
      <c r="L35" s="44">
        <v>36441.453087000002</v>
      </c>
      <c r="M35" s="66">
        <v>-0.125946</v>
      </c>
      <c r="N35" s="43">
        <v>0</v>
      </c>
      <c r="O35" s="44">
        <v>0</v>
      </c>
      <c r="P35" s="74">
        <v>0</v>
      </c>
    </row>
    <row r="36" spans="1:16" ht="15" customHeight="1" x14ac:dyDescent="0.2">
      <c r="A36" s="111"/>
      <c r="B36" s="114"/>
      <c r="C36" s="84" t="s">
        <v>50</v>
      </c>
      <c r="D36" s="44">
        <v>-523</v>
      </c>
      <c r="E36" s="44">
        <v>0</v>
      </c>
      <c r="F36" s="44">
        <v>27574.984493</v>
      </c>
      <c r="G36" s="66">
        <v>-0.23948</v>
      </c>
      <c r="H36" s="43">
        <v>-138</v>
      </c>
      <c r="I36" s="44">
        <v>23387.851190000001</v>
      </c>
      <c r="J36" s="74">
        <v>-0.12873599999999999</v>
      </c>
      <c r="K36" s="44">
        <v>-385</v>
      </c>
      <c r="L36" s="44">
        <v>27551.239228999999</v>
      </c>
      <c r="M36" s="66">
        <v>-0.29217300000000002</v>
      </c>
      <c r="N36" s="43">
        <v>0</v>
      </c>
      <c r="O36" s="44">
        <v>0</v>
      </c>
      <c r="P36" s="74">
        <v>0</v>
      </c>
    </row>
    <row r="37" spans="1:16" ht="15" customHeight="1" x14ac:dyDescent="0.2">
      <c r="A37" s="111"/>
      <c r="B37" s="114"/>
      <c r="C37" s="84" t="s">
        <v>51</v>
      </c>
      <c r="D37" s="44">
        <v>-424</v>
      </c>
      <c r="E37" s="44">
        <v>0</v>
      </c>
      <c r="F37" s="44">
        <v>16956.378640999999</v>
      </c>
      <c r="G37" s="66">
        <v>-0.292157</v>
      </c>
      <c r="H37" s="43">
        <v>-105</v>
      </c>
      <c r="I37" s="44">
        <v>25062.245109</v>
      </c>
      <c r="J37" s="74">
        <v>-8.7393999999999999E-2</v>
      </c>
      <c r="K37" s="44">
        <v>-319</v>
      </c>
      <c r="L37" s="44">
        <v>10871.592836</v>
      </c>
      <c r="M37" s="66">
        <v>-0.38745499999999999</v>
      </c>
      <c r="N37" s="43">
        <v>0</v>
      </c>
      <c r="O37" s="44">
        <v>0</v>
      </c>
      <c r="P37" s="74">
        <v>0</v>
      </c>
    </row>
    <row r="38" spans="1:16" s="3" customFormat="1" ht="15" customHeight="1" x14ac:dyDescent="0.2">
      <c r="A38" s="111"/>
      <c r="B38" s="114"/>
      <c r="C38" s="84" t="s">
        <v>52</v>
      </c>
      <c r="D38" s="35">
        <v>-376</v>
      </c>
      <c r="E38" s="35">
        <v>0</v>
      </c>
      <c r="F38" s="35">
        <v>13750.603064000001</v>
      </c>
      <c r="G38" s="68">
        <v>-0.49983499999999997</v>
      </c>
      <c r="H38" s="43">
        <v>-84</v>
      </c>
      <c r="I38" s="44">
        <v>27384.357059000002</v>
      </c>
      <c r="J38" s="74">
        <v>-0.261905</v>
      </c>
      <c r="K38" s="35">
        <v>-292</v>
      </c>
      <c r="L38" s="35">
        <v>8845.2500650000002</v>
      </c>
      <c r="M38" s="68">
        <v>-0.55228500000000003</v>
      </c>
      <c r="N38" s="43">
        <v>0</v>
      </c>
      <c r="O38" s="44">
        <v>0</v>
      </c>
      <c r="P38" s="74">
        <v>0</v>
      </c>
    </row>
    <row r="39" spans="1:16" ht="15" customHeight="1" x14ac:dyDescent="0.2">
      <c r="A39" s="111"/>
      <c r="B39" s="114"/>
      <c r="C39" s="84" t="s">
        <v>53</v>
      </c>
      <c r="D39" s="44">
        <v>-308</v>
      </c>
      <c r="E39" s="44">
        <v>0</v>
      </c>
      <c r="F39" s="44">
        <v>36002.513981999997</v>
      </c>
      <c r="G39" s="66">
        <v>-0.33979999999999999</v>
      </c>
      <c r="H39" s="43">
        <v>-85</v>
      </c>
      <c r="I39" s="44">
        <v>47417.464796</v>
      </c>
      <c r="J39" s="74">
        <v>-5.1662E-2</v>
      </c>
      <c r="K39" s="44">
        <v>-223</v>
      </c>
      <c r="L39" s="44">
        <v>31511.172838999999</v>
      </c>
      <c r="M39" s="66">
        <v>-0.44783299999999998</v>
      </c>
      <c r="N39" s="43">
        <v>0</v>
      </c>
      <c r="O39" s="44">
        <v>0</v>
      </c>
      <c r="P39" s="74">
        <v>0</v>
      </c>
    </row>
    <row r="40" spans="1:16" ht="15" customHeight="1" x14ac:dyDescent="0.2">
      <c r="A40" s="111"/>
      <c r="B40" s="114"/>
      <c r="C40" s="84" t="s">
        <v>54</v>
      </c>
      <c r="D40" s="44">
        <v>-265</v>
      </c>
      <c r="E40" s="44">
        <v>0</v>
      </c>
      <c r="F40" s="44">
        <v>9533.4459850000003</v>
      </c>
      <c r="G40" s="66">
        <v>-0.46452300000000002</v>
      </c>
      <c r="H40" s="43">
        <v>-59</v>
      </c>
      <c r="I40" s="44">
        <v>5293.1377810000004</v>
      </c>
      <c r="J40" s="74">
        <v>-0.12028999999999999</v>
      </c>
      <c r="K40" s="44">
        <v>-206</v>
      </c>
      <c r="L40" s="44">
        <v>19748.071018999999</v>
      </c>
      <c r="M40" s="66">
        <v>-0.51176699999999997</v>
      </c>
      <c r="N40" s="43">
        <v>0</v>
      </c>
      <c r="O40" s="44">
        <v>0</v>
      </c>
      <c r="P40" s="74">
        <v>0</v>
      </c>
    </row>
    <row r="41" spans="1:16" ht="15" customHeight="1" x14ac:dyDescent="0.2">
      <c r="A41" s="111"/>
      <c r="B41" s="114"/>
      <c r="C41" s="84" t="s">
        <v>55</v>
      </c>
      <c r="D41" s="44">
        <v>-260</v>
      </c>
      <c r="E41" s="44">
        <v>0</v>
      </c>
      <c r="F41" s="44">
        <v>-9493.2396009999993</v>
      </c>
      <c r="G41" s="66">
        <v>-0.629301</v>
      </c>
      <c r="H41" s="43">
        <v>-76</v>
      </c>
      <c r="I41" s="44">
        <v>-17352.458537999999</v>
      </c>
      <c r="J41" s="74">
        <v>-6.1962000000000003E-2</v>
      </c>
      <c r="K41" s="44">
        <v>-184</v>
      </c>
      <c r="L41" s="44">
        <v>11879.870499000001</v>
      </c>
      <c r="M41" s="66">
        <v>-0.91622999999999999</v>
      </c>
      <c r="N41" s="43">
        <v>0</v>
      </c>
      <c r="O41" s="44">
        <v>0</v>
      </c>
      <c r="P41" s="74">
        <v>0</v>
      </c>
    </row>
    <row r="42" spans="1:16" s="3" customFormat="1" ht="15" customHeight="1" x14ac:dyDescent="0.2">
      <c r="A42" s="111"/>
      <c r="B42" s="114"/>
      <c r="C42" s="84" t="s">
        <v>56</v>
      </c>
      <c r="D42" s="35">
        <v>-358</v>
      </c>
      <c r="E42" s="35">
        <v>0</v>
      </c>
      <c r="F42" s="35">
        <v>-137130.33706200001</v>
      </c>
      <c r="G42" s="68">
        <v>-0.39871600000000001</v>
      </c>
      <c r="H42" s="43">
        <v>-102</v>
      </c>
      <c r="I42" s="44">
        <v>-119895.86992500001</v>
      </c>
      <c r="J42" s="74">
        <v>-2.521E-2</v>
      </c>
      <c r="K42" s="35">
        <v>-256</v>
      </c>
      <c r="L42" s="35">
        <v>61078.057840000001</v>
      </c>
      <c r="M42" s="68">
        <v>-0.19767399999999999</v>
      </c>
      <c r="N42" s="43">
        <v>0</v>
      </c>
      <c r="O42" s="44">
        <v>0</v>
      </c>
      <c r="P42" s="74">
        <v>0</v>
      </c>
    </row>
    <row r="43" spans="1:16" s="3" customFormat="1" ht="15" customHeight="1" x14ac:dyDescent="0.2">
      <c r="A43" s="112"/>
      <c r="B43" s="115"/>
      <c r="C43" s="85" t="s">
        <v>9</v>
      </c>
      <c r="D43" s="46">
        <v>-2783</v>
      </c>
      <c r="E43" s="46">
        <v>0</v>
      </c>
      <c r="F43" s="46">
        <v>371.75632100000001</v>
      </c>
      <c r="G43" s="67">
        <v>-0.355408</v>
      </c>
      <c r="H43" s="87">
        <v>-727</v>
      </c>
      <c r="I43" s="46">
        <v>9577.570592</v>
      </c>
      <c r="J43" s="75">
        <v>-0.13783400000000001</v>
      </c>
      <c r="K43" s="46">
        <v>-2056</v>
      </c>
      <c r="L43" s="46">
        <v>-4493.1149779999996</v>
      </c>
      <c r="M43" s="67">
        <v>-0.45047700000000002</v>
      </c>
      <c r="N43" s="87">
        <v>0</v>
      </c>
      <c r="O43" s="46">
        <v>0</v>
      </c>
      <c r="P43" s="75">
        <v>0</v>
      </c>
    </row>
    <row r="44" spans="1:16" ht="15" customHeight="1" x14ac:dyDescent="0.2">
      <c r="A44" s="110">
        <v>4</v>
      </c>
      <c r="B44" s="113" t="s">
        <v>59</v>
      </c>
      <c r="C44" s="84" t="s">
        <v>46</v>
      </c>
      <c r="D44" s="44">
        <v>0</v>
      </c>
      <c r="E44" s="53">
        <v>0</v>
      </c>
      <c r="F44" s="44">
        <v>0</v>
      </c>
      <c r="G44" s="66">
        <v>0</v>
      </c>
      <c r="H44" s="43">
        <v>0</v>
      </c>
      <c r="I44" s="44">
        <v>0</v>
      </c>
      <c r="J44" s="74">
        <v>0</v>
      </c>
      <c r="K44" s="44">
        <v>0</v>
      </c>
      <c r="L44" s="44">
        <v>0</v>
      </c>
      <c r="M44" s="66">
        <v>0</v>
      </c>
      <c r="N44" s="43">
        <v>0</v>
      </c>
      <c r="O44" s="44">
        <v>0</v>
      </c>
      <c r="P44" s="74">
        <v>0</v>
      </c>
    </row>
    <row r="45" spans="1:16" ht="15" customHeight="1" x14ac:dyDescent="0.2">
      <c r="A45" s="111"/>
      <c r="B45" s="114"/>
      <c r="C45" s="84" t="s">
        <v>47</v>
      </c>
      <c r="D45" s="44">
        <v>14</v>
      </c>
      <c r="E45" s="53">
        <v>6.9652000000000006E-2</v>
      </c>
      <c r="F45" s="44">
        <v>167199.571429</v>
      </c>
      <c r="G45" s="66">
        <v>0.35714299999999999</v>
      </c>
      <c r="H45" s="43">
        <v>2</v>
      </c>
      <c r="I45" s="44">
        <v>145400</v>
      </c>
      <c r="J45" s="74">
        <v>0.5</v>
      </c>
      <c r="K45" s="44">
        <v>12</v>
      </c>
      <c r="L45" s="44">
        <v>170832.83333299999</v>
      </c>
      <c r="M45" s="66">
        <v>0.33333299999999999</v>
      </c>
      <c r="N45" s="43">
        <v>0</v>
      </c>
      <c r="O45" s="44">
        <v>0</v>
      </c>
      <c r="P45" s="74">
        <v>0</v>
      </c>
    </row>
    <row r="46" spans="1:16" ht="15" customHeight="1" x14ac:dyDescent="0.2">
      <c r="A46" s="111"/>
      <c r="B46" s="114"/>
      <c r="C46" s="84" t="s">
        <v>48</v>
      </c>
      <c r="D46" s="44">
        <v>149</v>
      </c>
      <c r="E46" s="53">
        <v>8.9922000000000002E-2</v>
      </c>
      <c r="F46" s="44">
        <v>177306.61744999999</v>
      </c>
      <c r="G46" s="66">
        <v>0.187919</v>
      </c>
      <c r="H46" s="43">
        <v>44</v>
      </c>
      <c r="I46" s="44">
        <v>182291.522727</v>
      </c>
      <c r="J46" s="74">
        <v>0.113636</v>
      </c>
      <c r="K46" s="44">
        <v>105</v>
      </c>
      <c r="L46" s="44">
        <v>175217.70476200001</v>
      </c>
      <c r="M46" s="66">
        <v>0.21904799999999999</v>
      </c>
      <c r="N46" s="43">
        <v>0</v>
      </c>
      <c r="O46" s="44">
        <v>0</v>
      </c>
      <c r="P46" s="74">
        <v>0</v>
      </c>
    </row>
    <row r="47" spans="1:16" ht="15" customHeight="1" x14ac:dyDescent="0.2">
      <c r="A47" s="111"/>
      <c r="B47" s="114"/>
      <c r="C47" s="84" t="s">
        <v>49</v>
      </c>
      <c r="D47" s="44">
        <v>412</v>
      </c>
      <c r="E47" s="53">
        <v>9.1393000000000002E-2</v>
      </c>
      <c r="F47" s="44">
        <v>196613.152913</v>
      </c>
      <c r="G47" s="66">
        <v>0.463592</v>
      </c>
      <c r="H47" s="43">
        <v>98</v>
      </c>
      <c r="I47" s="44">
        <v>187752.18367299999</v>
      </c>
      <c r="J47" s="74">
        <v>0.35714299999999999</v>
      </c>
      <c r="K47" s="44">
        <v>314</v>
      </c>
      <c r="L47" s="44">
        <v>199378.67834400001</v>
      </c>
      <c r="M47" s="66">
        <v>0.49681500000000001</v>
      </c>
      <c r="N47" s="43">
        <v>0</v>
      </c>
      <c r="O47" s="44">
        <v>0</v>
      </c>
      <c r="P47" s="74">
        <v>0</v>
      </c>
    </row>
    <row r="48" spans="1:16" ht="15" customHeight="1" x14ac:dyDescent="0.2">
      <c r="A48" s="111"/>
      <c r="B48" s="114"/>
      <c r="C48" s="84" t="s">
        <v>50</v>
      </c>
      <c r="D48" s="44">
        <v>423</v>
      </c>
      <c r="E48" s="53">
        <v>7.0818999999999993E-2</v>
      </c>
      <c r="F48" s="44">
        <v>217199.609929</v>
      </c>
      <c r="G48" s="66">
        <v>0.635934</v>
      </c>
      <c r="H48" s="43">
        <v>82</v>
      </c>
      <c r="I48" s="44">
        <v>215174.695122</v>
      </c>
      <c r="J48" s="74">
        <v>0.48780499999999999</v>
      </c>
      <c r="K48" s="44">
        <v>341</v>
      </c>
      <c r="L48" s="44">
        <v>217686.53958899999</v>
      </c>
      <c r="M48" s="66">
        <v>0.67155399999999998</v>
      </c>
      <c r="N48" s="43">
        <v>0</v>
      </c>
      <c r="O48" s="44">
        <v>0</v>
      </c>
      <c r="P48" s="74">
        <v>0</v>
      </c>
    </row>
    <row r="49" spans="1:16" ht="15" customHeight="1" x14ac:dyDescent="0.2">
      <c r="A49" s="111"/>
      <c r="B49" s="114"/>
      <c r="C49" s="84" t="s">
        <v>51</v>
      </c>
      <c r="D49" s="44">
        <v>349</v>
      </c>
      <c r="E49" s="53">
        <v>6.4533999999999994E-2</v>
      </c>
      <c r="F49" s="44">
        <v>245883.120344</v>
      </c>
      <c r="G49" s="66">
        <v>0.90830900000000003</v>
      </c>
      <c r="H49" s="43">
        <v>80</v>
      </c>
      <c r="I49" s="44">
        <v>243886.98749999999</v>
      </c>
      <c r="J49" s="74">
        <v>0.78749999999999998</v>
      </c>
      <c r="K49" s="44">
        <v>269</v>
      </c>
      <c r="L49" s="44">
        <v>246476.76579899999</v>
      </c>
      <c r="M49" s="66">
        <v>0.94423800000000002</v>
      </c>
      <c r="N49" s="43">
        <v>0</v>
      </c>
      <c r="O49" s="44">
        <v>0</v>
      </c>
      <c r="P49" s="74">
        <v>0</v>
      </c>
    </row>
    <row r="50" spans="1:16" s="3" customFormat="1" ht="15" customHeight="1" x14ac:dyDescent="0.2">
      <c r="A50" s="111"/>
      <c r="B50" s="114"/>
      <c r="C50" s="84" t="s">
        <v>52</v>
      </c>
      <c r="D50" s="35">
        <v>259</v>
      </c>
      <c r="E50" s="55">
        <v>5.4780000000000002E-2</v>
      </c>
      <c r="F50" s="35">
        <v>251576.17760600001</v>
      </c>
      <c r="G50" s="68">
        <v>0.91891900000000004</v>
      </c>
      <c r="H50" s="43">
        <v>64</v>
      </c>
      <c r="I50" s="44">
        <v>255749.921875</v>
      </c>
      <c r="J50" s="74">
        <v>0.734375</v>
      </c>
      <c r="K50" s="35">
        <v>195</v>
      </c>
      <c r="L50" s="35">
        <v>250206.33333299999</v>
      </c>
      <c r="M50" s="68">
        <v>0.979487</v>
      </c>
      <c r="N50" s="43">
        <v>0</v>
      </c>
      <c r="O50" s="44">
        <v>0</v>
      </c>
      <c r="P50" s="74">
        <v>0</v>
      </c>
    </row>
    <row r="51" spans="1:16" ht="15" customHeight="1" x14ac:dyDescent="0.2">
      <c r="A51" s="111"/>
      <c r="B51" s="114"/>
      <c r="C51" s="84" t="s">
        <v>53</v>
      </c>
      <c r="D51" s="44">
        <v>153</v>
      </c>
      <c r="E51" s="53">
        <v>3.6717E-2</v>
      </c>
      <c r="F51" s="44">
        <v>272663.68627499999</v>
      </c>
      <c r="G51" s="66">
        <v>1.0784309999999999</v>
      </c>
      <c r="H51" s="43">
        <v>31</v>
      </c>
      <c r="I51" s="44">
        <v>265786.03225799999</v>
      </c>
      <c r="J51" s="74">
        <v>0.74193500000000001</v>
      </c>
      <c r="K51" s="44">
        <v>122</v>
      </c>
      <c r="L51" s="44">
        <v>274411.28688500001</v>
      </c>
      <c r="M51" s="66">
        <v>1.163934</v>
      </c>
      <c r="N51" s="43">
        <v>0</v>
      </c>
      <c r="O51" s="44">
        <v>0</v>
      </c>
      <c r="P51" s="74">
        <v>0</v>
      </c>
    </row>
    <row r="52" spans="1:16" ht="15" customHeight="1" x14ac:dyDescent="0.2">
      <c r="A52" s="111"/>
      <c r="B52" s="114"/>
      <c r="C52" s="84" t="s">
        <v>54</v>
      </c>
      <c r="D52" s="44">
        <v>60</v>
      </c>
      <c r="E52" s="53">
        <v>1.9224999999999999E-2</v>
      </c>
      <c r="F52" s="44">
        <v>259206.2</v>
      </c>
      <c r="G52" s="66">
        <v>0.71666700000000005</v>
      </c>
      <c r="H52" s="43">
        <v>7</v>
      </c>
      <c r="I52" s="44">
        <v>229285.857143</v>
      </c>
      <c r="J52" s="74">
        <v>0.14285700000000001</v>
      </c>
      <c r="K52" s="44">
        <v>53</v>
      </c>
      <c r="L52" s="44">
        <v>263157.94339600002</v>
      </c>
      <c r="M52" s="66">
        <v>0.79245299999999996</v>
      </c>
      <c r="N52" s="43">
        <v>0</v>
      </c>
      <c r="O52" s="44">
        <v>0</v>
      </c>
      <c r="P52" s="74">
        <v>0</v>
      </c>
    </row>
    <row r="53" spans="1:16" ht="15" customHeight="1" x14ac:dyDescent="0.2">
      <c r="A53" s="111"/>
      <c r="B53" s="114"/>
      <c r="C53" s="84" t="s">
        <v>55</v>
      </c>
      <c r="D53" s="44">
        <v>11</v>
      </c>
      <c r="E53" s="53">
        <v>4.2940000000000001E-3</v>
      </c>
      <c r="F53" s="44">
        <v>317711.18181799998</v>
      </c>
      <c r="G53" s="66">
        <v>1</v>
      </c>
      <c r="H53" s="43">
        <v>0</v>
      </c>
      <c r="I53" s="44">
        <v>0</v>
      </c>
      <c r="J53" s="74">
        <v>0</v>
      </c>
      <c r="K53" s="44">
        <v>11</v>
      </c>
      <c r="L53" s="44">
        <v>317711.18181799998</v>
      </c>
      <c r="M53" s="66">
        <v>1</v>
      </c>
      <c r="N53" s="43">
        <v>0</v>
      </c>
      <c r="O53" s="44">
        <v>0</v>
      </c>
      <c r="P53" s="74">
        <v>0</v>
      </c>
    </row>
    <row r="54" spans="1:16" s="3" customFormat="1" ht="15" customHeight="1" x14ac:dyDescent="0.2">
      <c r="A54" s="111"/>
      <c r="B54" s="114"/>
      <c r="C54" s="84" t="s">
        <v>56</v>
      </c>
      <c r="D54" s="35">
        <v>8</v>
      </c>
      <c r="E54" s="55">
        <v>1.9949999999999998E-3</v>
      </c>
      <c r="F54" s="35">
        <v>356700.25</v>
      </c>
      <c r="G54" s="68">
        <v>0.25</v>
      </c>
      <c r="H54" s="43">
        <v>2</v>
      </c>
      <c r="I54" s="44">
        <v>346800.5</v>
      </c>
      <c r="J54" s="74">
        <v>0</v>
      </c>
      <c r="K54" s="35">
        <v>6</v>
      </c>
      <c r="L54" s="35">
        <v>360000.16666699998</v>
      </c>
      <c r="M54" s="68">
        <v>0.33333299999999999</v>
      </c>
      <c r="N54" s="43">
        <v>0</v>
      </c>
      <c r="O54" s="44">
        <v>0</v>
      </c>
      <c r="P54" s="74">
        <v>0</v>
      </c>
    </row>
    <row r="55" spans="1:16" s="3" customFormat="1" ht="15" customHeight="1" x14ac:dyDescent="0.2">
      <c r="A55" s="112"/>
      <c r="B55" s="115"/>
      <c r="C55" s="85" t="s">
        <v>9</v>
      </c>
      <c r="D55" s="46">
        <v>1838</v>
      </c>
      <c r="E55" s="54">
        <v>5.0535999999999998E-2</v>
      </c>
      <c r="F55" s="46">
        <v>226457.73340600001</v>
      </c>
      <c r="G55" s="67">
        <v>0.69042400000000004</v>
      </c>
      <c r="H55" s="87">
        <v>410</v>
      </c>
      <c r="I55" s="46">
        <v>221396.558537</v>
      </c>
      <c r="J55" s="75">
        <v>0.52439000000000002</v>
      </c>
      <c r="K55" s="46">
        <v>1428</v>
      </c>
      <c r="L55" s="46">
        <v>227910.87184899999</v>
      </c>
      <c r="M55" s="67">
        <v>0.73809499999999995</v>
      </c>
      <c r="N55" s="87">
        <v>0</v>
      </c>
      <c r="O55" s="46">
        <v>0</v>
      </c>
      <c r="P55" s="75">
        <v>0</v>
      </c>
    </row>
    <row r="56" spans="1:16" ht="15" customHeight="1" x14ac:dyDescent="0.2">
      <c r="A56" s="110">
        <v>5</v>
      </c>
      <c r="B56" s="113" t="s">
        <v>60</v>
      </c>
      <c r="C56" s="84" t="s">
        <v>46</v>
      </c>
      <c r="D56" s="44">
        <v>34</v>
      </c>
      <c r="E56" s="53">
        <v>1</v>
      </c>
      <c r="F56" s="44">
        <v>57397.705882000002</v>
      </c>
      <c r="G56" s="66">
        <v>5.8824000000000001E-2</v>
      </c>
      <c r="H56" s="43">
        <v>19</v>
      </c>
      <c r="I56" s="44">
        <v>63012.684211</v>
      </c>
      <c r="J56" s="74">
        <v>5.2631999999999998E-2</v>
      </c>
      <c r="K56" s="44">
        <v>15</v>
      </c>
      <c r="L56" s="44">
        <v>50285.4</v>
      </c>
      <c r="M56" s="66">
        <v>6.6667000000000004E-2</v>
      </c>
      <c r="N56" s="43">
        <v>0</v>
      </c>
      <c r="O56" s="44">
        <v>0</v>
      </c>
      <c r="P56" s="74">
        <v>0</v>
      </c>
    </row>
    <row r="57" spans="1:16" ht="15" customHeight="1" x14ac:dyDescent="0.2">
      <c r="A57" s="111"/>
      <c r="B57" s="114"/>
      <c r="C57" s="84" t="s">
        <v>47</v>
      </c>
      <c r="D57" s="44">
        <v>201</v>
      </c>
      <c r="E57" s="53">
        <v>1</v>
      </c>
      <c r="F57" s="44">
        <v>137250.189055</v>
      </c>
      <c r="G57" s="66">
        <v>0.13930300000000001</v>
      </c>
      <c r="H57" s="43">
        <v>67</v>
      </c>
      <c r="I57" s="44">
        <v>149287.22388100001</v>
      </c>
      <c r="J57" s="74">
        <v>0.17910400000000001</v>
      </c>
      <c r="K57" s="44">
        <v>134</v>
      </c>
      <c r="L57" s="44">
        <v>131231.671642</v>
      </c>
      <c r="M57" s="66">
        <v>0.119403</v>
      </c>
      <c r="N57" s="43">
        <v>0</v>
      </c>
      <c r="O57" s="44">
        <v>0</v>
      </c>
      <c r="P57" s="74">
        <v>0</v>
      </c>
    </row>
    <row r="58" spans="1:16" ht="15" customHeight="1" x14ac:dyDescent="0.2">
      <c r="A58" s="111"/>
      <c r="B58" s="114"/>
      <c r="C58" s="84" t="s">
        <v>48</v>
      </c>
      <c r="D58" s="44">
        <v>1657</v>
      </c>
      <c r="E58" s="53">
        <v>1</v>
      </c>
      <c r="F58" s="44">
        <v>163169.63005400001</v>
      </c>
      <c r="G58" s="66">
        <v>0.147254</v>
      </c>
      <c r="H58" s="43">
        <v>607</v>
      </c>
      <c r="I58" s="44">
        <v>166758.92916</v>
      </c>
      <c r="J58" s="74">
        <v>0.15815499999999999</v>
      </c>
      <c r="K58" s="44">
        <v>1050</v>
      </c>
      <c r="L58" s="44">
        <v>161094.67333300001</v>
      </c>
      <c r="M58" s="66">
        <v>0.14095199999999999</v>
      </c>
      <c r="N58" s="43">
        <v>0</v>
      </c>
      <c r="O58" s="44">
        <v>0</v>
      </c>
      <c r="P58" s="74">
        <v>0</v>
      </c>
    </row>
    <row r="59" spans="1:16" ht="15" customHeight="1" x14ac:dyDescent="0.2">
      <c r="A59" s="111"/>
      <c r="B59" s="114"/>
      <c r="C59" s="84" t="s">
        <v>49</v>
      </c>
      <c r="D59" s="44">
        <v>4508</v>
      </c>
      <c r="E59" s="53">
        <v>1</v>
      </c>
      <c r="F59" s="44">
        <v>189597.279947</v>
      </c>
      <c r="G59" s="66">
        <v>0.37023099999999998</v>
      </c>
      <c r="H59" s="43">
        <v>1508</v>
      </c>
      <c r="I59" s="44">
        <v>190013.33885900001</v>
      </c>
      <c r="J59" s="74">
        <v>0.35477500000000001</v>
      </c>
      <c r="K59" s="44">
        <v>3000</v>
      </c>
      <c r="L59" s="44">
        <v>189388.141</v>
      </c>
      <c r="M59" s="66">
        <v>0.378</v>
      </c>
      <c r="N59" s="43">
        <v>0</v>
      </c>
      <c r="O59" s="44">
        <v>0</v>
      </c>
      <c r="P59" s="74">
        <v>0</v>
      </c>
    </row>
    <row r="60" spans="1:16" ht="15" customHeight="1" x14ac:dyDescent="0.2">
      <c r="A60" s="111"/>
      <c r="B60" s="114"/>
      <c r="C60" s="84" t="s">
        <v>50</v>
      </c>
      <c r="D60" s="44">
        <v>5973</v>
      </c>
      <c r="E60" s="53">
        <v>1</v>
      </c>
      <c r="F60" s="44">
        <v>216744.832245</v>
      </c>
      <c r="G60" s="66">
        <v>0.66449000000000003</v>
      </c>
      <c r="H60" s="43">
        <v>1747</v>
      </c>
      <c r="I60" s="44">
        <v>214179.440183</v>
      </c>
      <c r="J60" s="74">
        <v>0.56668600000000002</v>
      </c>
      <c r="K60" s="44">
        <v>4226</v>
      </c>
      <c r="L60" s="44">
        <v>217805.34808299999</v>
      </c>
      <c r="M60" s="66">
        <v>0.70492200000000005</v>
      </c>
      <c r="N60" s="43">
        <v>0</v>
      </c>
      <c r="O60" s="44">
        <v>0</v>
      </c>
      <c r="P60" s="74">
        <v>0</v>
      </c>
    </row>
    <row r="61" spans="1:16" ht="15" customHeight="1" x14ac:dyDescent="0.2">
      <c r="A61" s="111"/>
      <c r="B61" s="114"/>
      <c r="C61" s="84" t="s">
        <v>51</v>
      </c>
      <c r="D61" s="44">
        <v>5408</v>
      </c>
      <c r="E61" s="53">
        <v>1</v>
      </c>
      <c r="F61" s="44">
        <v>242806.16734499999</v>
      </c>
      <c r="G61" s="66">
        <v>0.98724100000000004</v>
      </c>
      <c r="H61" s="43">
        <v>1534</v>
      </c>
      <c r="I61" s="44">
        <v>225277.564537</v>
      </c>
      <c r="J61" s="74">
        <v>0.68774400000000002</v>
      </c>
      <c r="K61" s="44">
        <v>3874</v>
      </c>
      <c r="L61" s="44">
        <v>249747.02348999999</v>
      </c>
      <c r="M61" s="66">
        <v>1.105834</v>
      </c>
      <c r="N61" s="43">
        <v>0</v>
      </c>
      <c r="O61" s="44">
        <v>0</v>
      </c>
      <c r="P61" s="74">
        <v>0</v>
      </c>
    </row>
    <row r="62" spans="1:16" s="3" customFormat="1" ht="15" customHeight="1" x14ac:dyDescent="0.2">
      <c r="A62" s="111"/>
      <c r="B62" s="114"/>
      <c r="C62" s="84" t="s">
        <v>52</v>
      </c>
      <c r="D62" s="35">
        <v>4728</v>
      </c>
      <c r="E62" s="55">
        <v>1</v>
      </c>
      <c r="F62" s="35">
        <v>257359.58904399999</v>
      </c>
      <c r="G62" s="68">
        <v>1.165821</v>
      </c>
      <c r="H62" s="43">
        <v>1360</v>
      </c>
      <c r="I62" s="44">
        <v>227091.01323499999</v>
      </c>
      <c r="J62" s="74">
        <v>0.67132400000000003</v>
      </c>
      <c r="K62" s="35">
        <v>3368</v>
      </c>
      <c r="L62" s="35">
        <v>269582.05433499999</v>
      </c>
      <c r="M62" s="68">
        <v>1.365499</v>
      </c>
      <c r="N62" s="43">
        <v>0</v>
      </c>
      <c r="O62" s="44">
        <v>0</v>
      </c>
      <c r="P62" s="74">
        <v>0</v>
      </c>
    </row>
    <row r="63" spans="1:16" ht="15" customHeight="1" x14ac:dyDescent="0.2">
      <c r="A63" s="111"/>
      <c r="B63" s="114"/>
      <c r="C63" s="84" t="s">
        <v>53</v>
      </c>
      <c r="D63" s="44">
        <v>4167</v>
      </c>
      <c r="E63" s="53">
        <v>1</v>
      </c>
      <c r="F63" s="44">
        <v>265080.07775400003</v>
      </c>
      <c r="G63" s="66">
        <v>1.204704</v>
      </c>
      <c r="H63" s="43">
        <v>1195</v>
      </c>
      <c r="I63" s="44">
        <v>227967.64937200001</v>
      </c>
      <c r="J63" s="74">
        <v>0.64184099999999999</v>
      </c>
      <c r="K63" s="44">
        <v>2972</v>
      </c>
      <c r="L63" s="44">
        <v>280002.47072699998</v>
      </c>
      <c r="M63" s="66">
        <v>1.4310229999999999</v>
      </c>
      <c r="N63" s="43">
        <v>0</v>
      </c>
      <c r="O63" s="44">
        <v>0</v>
      </c>
      <c r="P63" s="74">
        <v>0</v>
      </c>
    </row>
    <row r="64" spans="1:16" ht="15" customHeight="1" x14ac:dyDescent="0.2">
      <c r="A64" s="111"/>
      <c r="B64" s="114"/>
      <c r="C64" s="84" t="s">
        <v>54</v>
      </c>
      <c r="D64" s="44">
        <v>3121</v>
      </c>
      <c r="E64" s="53">
        <v>1</v>
      </c>
      <c r="F64" s="44">
        <v>265777.229414</v>
      </c>
      <c r="G64" s="66">
        <v>1.078821</v>
      </c>
      <c r="H64" s="43">
        <v>891</v>
      </c>
      <c r="I64" s="44">
        <v>221713.69921399999</v>
      </c>
      <c r="J64" s="74">
        <v>0.45678999999999997</v>
      </c>
      <c r="K64" s="44">
        <v>2230</v>
      </c>
      <c r="L64" s="44">
        <v>283382.882063</v>
      </c>
      <c r="M64" s="66">
        <v>1.3273539999999999</v>
      </c>
      <c r="N64" s="43">
        <v>0</v>
      </c>
      <c r="O64" s="44">
        <v>0</v>
      </c>
      <c r="P64" s="74">
        <v>0</v>
      </c>
    </row>
    <row r="65" spans="1:16" ht="15" customHeight="1" x14ac:dyDescent="0.2">
      <c r="A65" s="111"/>
      <c r="B65" s="114"/>
      <c r="C65" s="84" t="s">
        <v>55</v>
      </c>
      <c r="D65" s="44">
        <v>2562</v>
      </c>
      <c r="E65" s="53">
        <v>1</v>
      </c>
      <c r="F65" s="44">
        <v>263609.68930500001</v>
      </c>
      <c r="G65" s="66">
        <v>0.81733</v>
      </c>
      <c r="H65" s="43">
        <v>778</v>
      </c>
      <c r="I65" s="44">
        <v>221414.741645</v>
      </c>
      <c r="J65" s="74">
        <v>0.29048800000000002</v>
      </c>
      <c r="K65" s="44">
        <v>1784</v>
      </c>
      <c r="L65" s="44">
        <v>282010.84921499999</v>
      </c>
      <c r="M65" s="66">
        <v>1.047085</v>
      </c>
      <c r="N65" s="43">
        <v>0</v>
      </c>
      <c r="O65" s="44">
        <v>0</v>
      </c>
      <c r="P65" s="74">
        <v>0</v>
      </c>
    </row>
    <row r="66" spans="1:16" s="3" customFormat="1" ht="15" customHeight="1" x14ac:dyDescent="0.2">
      <c r="A66" s="111"/>
      <c r="B66" s="114"/>
      <c r="C66" s="84" t="s">
        <v>56</v>
      </c>
      <c r="D66" s="35">
        <v>4011</v>
      </c>
      <c r="E66" s="55">
        <v>1</v>
      </c>
      <c r="F66" s="35">
        <v>246897.654201</v>
      </c>
      <c r="G66" s="68">
        <v>0.48491600000000001</v>
      </c>
      <c r="H66" s="43">
        <v>1406</v>
      </c>
      <c r="I66" s="44">
        <v>199543.96941699999</v>
      </c>
      <c r="J66" s="74">
        <v>0.108819</v>
      </c>
      <c r="K66" s="35">
        <v>2605</v>
      </c>
      <c r="L66" s="35">
        <v>272455.91938600002</v>
      </c>
      <c r="M66" s="68">
        <v>0.68790799999999996</v>
      </c>
      <c r="N66" s="43">
        <v>0</v>
      </c>
      <c r="O66" s="44">
        <v>0</v>
      </c>
      <c r="P66" s="74">
        <v>0</v>
      </c>
    </row>
    <row r="67" spans="1:16" s="3" customFormat="1" ht="15" customHeight="1" x14ac:dyDescent="0.2">
      <c r="A67" s="112"/>
      <c r="B67" s="115"/>
      <c r="C67" s="85" t="s">
        <v>9</v>
      </c>
      <c r="D67" s="46">
        <v>36370</v>
      </c>
      <c r="E67" s="54">
        <v>1</v>
      </c>
      <c r="F67" s="46">
        <v>235877.86994800001</v>
      </c>
      <c r="G67" s="67">
        <v>0.80255699999999996</v>
      </c>
      <c r="H67" s="87">
        <v>11112</v>
      </c>
      <c r="I67" s="46">
        <v>211513.77348800001</v>
      </c>
      <c r="J67" s="75">
        <v>0.46391300000000002</v>
      </c>
      <c r="K67" s="46">
        <v>25258</v>
      </c>
      <c r="L67" s="46">
        <v>246596.606184</v>
      </c>
      <c r="M67" s="67">
        <v>0.95154000000000005</v>
      </c>
      <c r="N67" s="87">
        <v>0</v>
      </c>
      <c r="O67" s="46">
        <v>0</v>
      </c>
      <c r="P67" s="75">
        <v>0</v>
      </c>
    </row>
    <row r="68" spans="1:16" s="3" customFormat="1" ht="15" customHeight="1" x14ac:dyDescent="0.2">
      <c r="A68" s="78"/>
      <c r="B68" s="79"/>
      <c r="C68" s="81"/>
      <c r="D68" s="45"/>
      <c r="E68" s="76"/>
      <c r="F68" s="45"/>
      <c r="G68" s="77"/>
      <c r="H68" s="45"/>
      <c r="I68" s="45"/>
      <c r="J68" s="77"/>
      <c r="K68" s="45"/>
      <c r="L68" s="45"/>
      <c r="M68" s="77"/>
      <c r="N68" s="45"/>
      <c r="O68" s="45"/>
      <c r="P68" s="77"/>
    </row>
    <row r="69" spans="1:16" s="37" customFormat="1" ht="15" customHeight="1" x14ac:dyDescent="0.2">
      <c r="A69" s="38" t="s">
        <v>2</v>
      </c>
      <c r="C69" s="82"/>
      <c r="D69" s="86">
        <f>+Nacional!D69</f>
        <v>45737</v>
      </c>
      <c r="F69" s="60"/>
      <c r="G69" s="69"/>
      <c r="H69" s="60"/>
      <c r="I69" s="60"/>
      <c r="J69" s="69"/>
      <c r="K69" s="60"/>
      <c r="L69" s="60"/>
      <c r="M69" s="69"/>
      <c r="N69" s="60"/>
      <c r="O69" s="60"/>
      <c r="P69" s="69"/>
    </row>
    <row r="70" spans="1:16" ht="15" customHeight="1" x14ac:dyDescent="0.2">
      <c r="A70" s="47"/>
      <c r="B70" s="24"/>
      <c r="C70" s="83"/>
      <c r="D70" s="61"/>
      <c r="E70" s="56"/>
      <c r="F70" s="61"/>
      <c r="G70" s="70"/>
      <c r="H70" s="61"/>
      <c r="I70" s="61"/>
      <c r="J70" s="70"/>
      <c r="K70" s="61"/>
      <c r="L70" s="61"/>
      <c r="M70" s="70"/>
      <c r="N70" s="61"/>
      <c r="O70" s="61"/>
      <c r="P70" s="70"/>
    </row>
    <row r="71" spans="1:16" ht="15" customHeight="1" x14ac:dyDescent="0.2">
      <c r="A71" s="48"/>
      <c r="C71" s="23"/>
      <c r="D71" s="35"/>
      <c r="E71" s="55"/>
      <c r="F71" s="35"/>
      <c r="G71" s="68"/>
      <c r="H71" s="35"/>
      <c r="I71" s="35"/>
      <c r="J71" s="68"/>
      <c r="K71" s="35"/>
      <c r="L71" s="35"/>
      <c r="M71" s="68"/>
      <c r="N71" s="35"/>
      <c r="O71" s="35"/>
      <c r="P71" s="68"/>
    </row>
    <row r="72" spans="1:16" ht="15" customHeight="1" x14ac:dyDescent="0.2">
      <c r="A72" s="48"/>
      <c r="C72" s="23"/>
      <c r="D72" s="35"/>
      <c r="E72" s="55"/>
      <c r="F72" s="35"/>
      <c r="G72" s="68"/>
      <c r="H72" s="35"/>
      <c r="I72" s="35"/>
      <c r="J72" s="68"/>
      <c r="K72" s="35"/>
      <c r="L72" s="35"/>
      <c r="M72" s="68"/>
      <c r="N72" s="35"/>
      <c r="O72" s="35"/>
      <c r="P72" s="68"/>
    </row>
    <row r="73" spans="1:16" ht="15" customHeight="1" x14ac:dyDescent="0.2">
      <c r="A73" s="48"/>
      <c r="C73" s="23"/>
      <c r="D73" s="35"/>
      <c r="E73" s="55"/>
      <c r="F73" s="35"/>
      <c r="G73" s="68"/>
      <c r="H73" s="35"/>
      <c r="I73" s="35"/>
      <c r="J73" s="68"/>
      <c r="K73" s="35"/>
      <c r="L73" s="35"/>
      <c r="M73" s="68"/>
      <c r="N73" s="35"/>
      <c r="O73" s="35"/>
      <c r="P73" s="68"/>
    </row>
    <row r="74" spans="1:16" ht="15" customHeight="1" x14ac:dyDescent="0.2">
      <c r="A74" s="48"/>
      <c r="C74" s="23"/>
      <c r="D74" s="35"/>
      <c r="E74" s="55"/>
      <c r="F74" s="35"/>
      <c r="G74" s="68"/>
      <c r="H74" s="35"/>
      <c r="I74" s="35"/>
      <c r="J74" s="68"/>
      <c r="K74" s="35"/>
      <c r="L74" s="35"/>
      <c r="M74" s="68"/>
      <c r="N74" s="35"/>
      <c r="O74" s="35"/>
      <c r="P74" s="68"/>
    </row>
    <row r="75" spans="1:16" ht="15" customHeight="1" x14ac:dyDescent="0.2">
      <c r="A75" s="48"/>
      <c r="C75" s="23"/>
      <c r="D75" s="35"/>
      <c r="E75" s="55"/>
      <c r="F75" s="35"/>
      <c r="G75" s="68"/>
      <c r="H75" s="35"/>
      <c r="I75" s="35"/>
      <c r="J75" s="68"/>
      <c r="K75" s="35"/>
      <c r="L75" s="35"/>
      <c r="M75" s="68"/>
      <c r="N75" s="35"/>
      <c r="O75" s="35"/>
      <c r="P75" s="68"/>
    </row>
    <row r="76" spans="1:16" ht="15" customHeight="1" x14ac:dyDescent="0.2">
      <c r="A76" s="48"/>
      <c r="C76" s="23"/>
      <c r="D76" s="35"/>
      <c r="E76" s="55"/>
      <c r="F76" s="35"/>
      <c r="G76" s="68"/>
      <c r="H76" s="35"/>
      <c r="I76" s="35"/>
      <c r="J76" s="68"/>
      <c r="K76" s="35"/>
      <c r="L76" s="35"/>
      <c r="M76" s="68"/>
      <c r="N76" s="35"/>
      <c r="O76" s="35"/>
      <c r="P76" s="68"/>
    </row>
    <row r="77" spans="1:16" ht="15" customHeight="1" x14ac:dyDescent="0.2">
      <c r="A77" s="48"/>
      <c r="C77" s="23"/>
      <c r="D77" s="35"/>
      <c r="E77" s="55"/>
      <c r="F77" s="35"/>
      <c r="G77" s="68"/>
      <c r="H77" s="35"/>
      <c r="I77" s="35"/>
      <c r="J77" s="68"/>
      <c r="K77" s="35"/>
      <c r="L77" s="35"/>
      <c r="M77" s="68"/>
      <c r="N77" s="35"/>
      <c r="O77" s="35"/>
      <c r="P77" s="68"/>
    </row>
    <row r="78" spans="1:16" ht="15" customHeight="1" x14ac:dyDescent="0.2">
      <c r="A78" s="48"/>
      <c r="C78" s="23"/>
      <c r="D78" s="35"/>
      <c r="E78" s="55"/>
      <c r="F78" s="35"/>
      <c r="G78" s="68"/>
      <c r="H78" s="35"/>
      <c r="I78" s="35"/>
      <c r="J78" s="68"/>
      <c r="K78" s="35"/>
      <c r="L78" s="35"/>
      <c r="M78" s="68"/>
      <c r="N78" s="35"/>
      <c r="O78" s="35"/>
      <c r="P78" s="68"/>
    </row>
    <row r="79" spans="1:16" ht="15" customHeight="1" x14ac:dyDescent="0.2">
      <c r="A79" s="48"/>
      <c r="C79" s="23"/>
      <c r="D79" s="35"/>
      <c r="E79" s="55"/>
      <c r="F79" s="35"/>
      <c r="G79" s="68"/>
      <c r="H79" s="35"/>
      <c r="I79" s="35"/>
      <c r="J79" s="68"/>
      <c r="K79" s="35"/>
      <c r="L79" s="35"/>
      <c r="M79" s="68"/>
      <c r="N79" s="35"/>
      <c r="O79" s="35"/>
      <c r="P79" s="68"/>
    </row>
    <row r="80" spans="1:16" ht="15" customHeight="1" x14ac:dyDescent="0.2">
      <c r="A80" s="48"/>
      <c r="C80" s="23"/>
      <c r="D80" s="35"/>
      <c r="E80" s="55"/>
      <c r="F80" s="35"/>
      <c r="G80" s="68"/>
      <c r="H80" s="35"/>
      <c r="I80" s="35"/>
      <c r="J80" s="68"/>
      <c r="K80" s="35"/>
      <c r="L80" s="35"/>
      <c r="M80" s="68"/>
      <c r="N80" s="35"/>
      <c r="O80" s="35"/>
      <c r="P80" s="68"/>
    </row>
    <row r="81" spans="1:16" ht="15" customHeight="1" x14ac:dyDescent="0.2">
      <c r="A81" s="48"/>
      <c r="C81" s="23"/>
      <c r="D81" s="35"/>
      <c r="E81" s="55"/>
      <c r="F81" s="35"/>
      <c r="G81" s="68"/>
      <c r="H81" s="35"/>
      <c r="I81" s="35"/>
      <c r="J81" s="68"/>
      <c r="K81" s="35"/>
      <c r="L81" s="35"/>
      <c r="M81" s="68"/>
      <c r="N81" s="35"/>
      <c r="O81" s="35"/>
      <c r="P81" s="68"/>
    </row>
    <row r="82" spans="1:16" ht="15" customHeight="1" x14ac:dyDescent="0.2">
      <c r="A82" s="48"/>
      <c r="C82" s="23"/>
      <c r="D82" s="35"/>
      <c r="E82" s="55"/>
      <c r="F82" s="35"/>
      <c r="G82" s="68"/>
      <c r="H82" s="35"/>
      <c r="I82" s="35"/>
      <c r="J82" s="68"/>
      <c r="K82" s="35"/>
      <c r="L82" s="35"/>
      <c r="M82" s="68"/>
      <c r="N82" s="35"/>
      <c r="O82" s="35"/>
      <c r="P82" s="68"/>
    </row>
    <row r="83" spans="1:16" ht="15" customHeight="1" x14ac:dyDescent="0.2">
      <c r="A83" s="48"/>
      <c r="C83" s="23"/>
      <c r="D83" s="35"/>
      <c r="E83" s="55"/>
      <c r="F83" s="35"/>
      <c r="G83" s="68"/>
      <c r="H83" s="35"/>
      <c r="I83" s="35"/>
      <c r="J83" s="68"/>
      <c r="K83" s="35"/>
      <c r="L83" s="35"/>
      <c r="M83" s="68"/>
      <c r="N83" s="35"/>
      <c r="O83" s="35"/>
      <c r="P83" s="68"/>
    </row>
    <row r="84" spans="1:16" ht="15" customHeight="1" x14ac:dyDescent="0.2">
      <c r="A84" s="48"/>
      <c r="C84" s="23"/>
      <c r="D84" s="35"/>
      <c r="E84" s="55"/>
      <c r="F84" s="35"/>
      <c r="G84" s="68"/>
      <c r="H84" s="35"/>
      <c r="I84" s="35"/>
      <c r="J84" s="68"/>
      <c r="K84" s="35"/>
      <c r="L84" s="35"/>
      <c r="M84" s="68"/>
      <c r="N84" s="35"/>
      <c r="O84" s="35"/>
      <c r="P84" s="68"/>
    </row>
    <row r="85" spans="1:16" ht="15" customHeight="1" x14ac:dyDescent="0.2">
      <c r="A85" s="48"/>
      <c r="C85" s="23"/>
      <c r="D85" s="35"/>
      <c r="E85" s="55"/>
      <c r="F85" s="35"/>
      <c r="G85" s="68"/>
      <c r="H85" s="35"/>
      <c r="I85" s="35"/>
      <c r="J85" s="68"/>
      <c r="K85" s="35"/>
      <c r="L85" s="35"/>
      <c r="M85" s="68"/>
      <c r="N85" s="35"/>
      <c r="O85" s="35"/>
      <c r="P85" s="68"/>
    </row>
    <row r="86" spans="1:16" ht="15" customHeight="1" x14ac:dyDescent="0.2">
      <c r="A86" s="48"/>
      <c r="C86" s="23"/>
      <c r="D86" s="35"/>
      <c r="E86" s="55"/>
      <c r="F86" s="35"/>
      <c r="G86" s="68"/>
      <c r="H86" s="35"/>
      <c r="I86" s="35"/>
      <c r="J86" s="68"/>
      <c r="K86" s="35"/>
      <c r="L86" s="35"/>
      <c r="M86" s="68"/>
      <c r="N86" s="35"/>
      <c r="O86" s="35"/>
      <c r="P86" s="68"/>
    </row>
    <row r="87" spans="1:16" ht="15" customHeight="1" x14ac:dyDescent="0.2">
      <c r="A87" s="48"/>
      <c r="C87" s="23"/>
      <c r="D87" s="35"/>
      <c r="E87" s="55"/>
      <c r="F87" s="35"/>
      <c r="G87" s="68"/>
      <c r="H87" s="35"/>
      <c r="I87" s="35"/>
      <c r="J87" s="68"/>
      <c r="K87" s="35"/>
      <c r="L87" s="35"/>
      <c r="M87" s="68"/>
      <c r="N87" s="35"/>
      <c r="O87" s="35"/>
      <c r="P87" s="68"/>
    </row>
    <row r="88" spans="1:16" ht="15" customHeight="1" x14ac:dyDescent="0.2">
      <c r="A88" s="48"/>
      <c r="C88" s="23"/>
      <c r="D88" s="35"/>
      <c r="E88" s="55"/>
      <c r="F88" s="35"/>
      <c r="G88" s="68"/>
      <c r="H88" s="35"/>
      <c r="I88" s="35"/>
      <c r="J88" s="68"/>
      <c r="K88" s="35"/>
      <c r="L88" s="35"/>
      <c r="M88" s="68"/>
      <c r="N88" s="35"/>
      <c r="O88" s="35"/>
      <c r="P88" s="68"/>
    </row>
    <row r="89" spans="1:16" ht="15" customHeight="1" x14ac:dyDescent="0.2">
      <c r="A89" s="48"/>
      <c r="C89" s="23"/>
      <c r="D89" s="35"/>
      <c r="E89" s="55"/>
      <c r="F89" s="35"/>
      <c r="G89" s="68"/>
      <c r="H89" s="35"/>
      <c r="I89" s="35"/>
      <c r="J89" s="68"/>
      <c r="K89" s="35"/>
      <c r="L89" s="35"/>
      <c r="M89" s="68"/>
      <c r="N89" s="35"/>
      <c r="O89" s="35"/>
      <c r="P89" s="68"/>
    </row>
    <row r="90" spans="1:16" ht="15" customHeight="1" x14ac:dyDescent="0.2">
      <c r="A90" s="48"/>
      <c r="C90" s="23"/>
      <c r="D90" s="35"/>
      <c r="E90" s="55"/>
      <c r="F90" s="35"/>
      <c r="G90" s="68"/>
      <c r="H90" s="35"/>
      <c r="I90" s="35"/>
      <c r="J90" s="68"/>
      <c r="K90" s="35"/>
      <c r="L90" s="35"/>
      <c r="M90" s="68"/>
      <c r="N90" s="35"/>
      <c r="O90" s="35"/>
      <c r="P90" s="68"/>
    </row>
    <row r="91" spans="1:16" ht="15" customHeight="1" x14ac:dyDescent="0.2">
      <c r="A91" s="48"/>
      <c r="C91" s="23"/>
      <c r="D91" s="35"/>
      <c r="E91" s="55"/>
      <c r="F91" s="35"/>
      <c r="G91" s="68"/>
      <c r="H91" s="35"/>
      <c r="I91" s="35"/>
      <c r="J91" s="68"/>
      <c r="K91" s="35"/>
      <c r="L91" s="35"/>
      <c r="M91" s="68"/>
      <c r="N91" s="35"/>
      <c r="O91" s="35"/>
      <c r="P91" s="68"/>
    </row>
    <row r="92" spans="1:16" ht="15" customHeight="1" x14ac:dyDescent="0.2">
      <c r="A92" s="48"/>
      <c r="C92" s="23"/>
      <c r="D92" s="35"/>
      <c r="E92" s="55"/>
      <c r="F92" s="35"/>
      <c r="G92" s="68"/>
      <c r="H92" s="35"/>
      <c r="I92" s="35"/>
      <c r="J92" s="68"/>
      <c r="K92" s="35"/>
      <c r="L92" s="35"/>
      <c r="M92" s="68"/>
      <c r="N92" s="35"/>
      <c r="O92" s="35"/>
      <c r="P92" s="68"/>
    </row>
    <row r="93" spans="1:16" ht="15" customHeight="1" x14ac:dyDescent="0.2">
      <c r="A93" s="48"/>
      <c r="C93" s="23"/>
      <c r="D93" s="35"/>
      <c r="E93" s="55"/>
      <c r="F93" s="35"/>
      <c r="G93" s="68"/>
      <c r="H93" s="35"/>
      <c r="I93" s="35"/>
      <c r="J93" s="68"/>
      <c r="K93" s="35"/>
      <c r="L93" s="35"/>
      <c r="M93" s="68"/>
      <c r="N93" s="35"/>
      <c r="O93" s="35"/>
      <c r="P93" s="68"/>
    </row>
    <row r="94" spans="1:16" ht="15" customHeight="1" x14ac:dyDescent="0.2">
      <c r="A94" s="48"/>
      <c r="C94" s="23"/>
      <c r="D94" s="35"/>
      <c r="E94" s="55"/>
      <c r="F94" s="35"/>
      <c r="G94" s="68"/>
      <c r="H94" s="35"/>
      <c r="I94" s="35"/>
      <c r="J94" s="68"/>
      <c r="K94" s="35"/>
      <c r="L94" s="35"/>
      <c r="M94" s="68"/>
      <c r="N94" s="35"/>
      <c r="O94" s="35"/>
      <c r="P94" s="68"/>
    </row>
    <row r="95" spans="1:16" ht="15" customHeight="1" x14ac:dyDescent="0.2">
      <c r="A95" s="48"/>
      <c r="C95" s="23"/>
      <c r="D95" s="35"/>
      <c r="E95" s="55"/>
      <c r="F95" s="35"/>
      <c r="G95" s="68"/>
      <c r="H95" s="35"/>
      <c r="I95" s="35"/>
      <c r="J95" s="68"/>
      <c r="K95" s="35"/>
      <c r="L95" s="35"/>
      <c r="M95" s="68"/>
      <c r="N95" s="35"/>
      <c r="O95" s="35"/>
      <c r="P95" s="68"/>
    </row>
  </sheetData>
  <mergeCells count="19">
    <mergeCell ref="A2:P2"/>
    <mergeCell ref="A3:P3"/>
    <mergeCell ref="A6:A7"/>
    <mergeCell ref="B6:B7"/>
    <mergeCell ref="C6:C7"/>
    <mergeCell ref="D6:G6"/>
    <mergeCell ref="H6:J6"/>
    <mergeCell ref="K6:M6"/>
    <mergeCell ref="N6:P6"/>
    <mergeCell ref="A44:A55"/>
    <mergeCell ref="B44:B55"/>
    <mergeCell ref="A56:A67"/>
    <mergeCell ref="B56:B67"/>
    <mergeCell ref="A8:A19"/>
    <mergeCell ref="B8:B19"/>
    <mergeCell ref="A20:A31"/>
    <mergeCell ref="B20:B31"/>
    <mergeCell ref="A32:A43"/>
    <mergeCell ref="B32:B43"/>
  </mergeCells>
  <conditionalFormatting sqref="D8:D19">
    <cfRule type="cellIs" dxfId="430" priority="30" operator="notEqual">
      <formula>H8+K8+N8</formula>
    </cfRule>
  </conditionalFormatting>
  <conditionalFormatting sqref="D20:D30">
    <cfRule type="cellIs" dxfId="429" priority="29" operator="notEqual">
      <formula>H20+K20+N20</formula>
    </cfRule>
  </conditionalFormatting>
  <conditionalFormatting sqref="D32:D42">
    <cfRule type="cellIs" dxfId="428" priority="28" operator="notEqual">
      <formula>H32+K32+N32</formula>
    </cfRule>
  </conditionalFormatting>
  <conditionalFormatting sqref="D44:D54">
    <cfRule type="cellIs" dxfId="427" priority="27" operator="notEqual">
      <formula>H44+K44+N44</formula>
    </cfRule>
  </conditionalFormatting>
  <conditionalFormatting sqref="D56:D66">
    <cfRule type="cellIs" dxfId="426" priority="26" operator="notEqual">
      <formula>H56+K56+N56</formula>
    </cfRule>
  </conditionalFormatting>
  <conditionalFormatting sqref="D19">
    <cfRule type="cellIs" dxfId="425" priority="25" operator="notEqual">
      <formula>SUM(D8:D18)</formula>
    </cfRule>
  </conditionalFormatting>
  <conditionalFormatting sqref="D31">
    <cfRule type="cellIs" dxfId="424" priority="24" operator="notEqual">
      <formula>H31+K31+N31</formula>
    </cfRule>
  </conditionalFormatting>
  <conditionalFormatting sqref="D31">
    <cfRule type="cellIs" dxfId="423" priority="23" operator="notEqual">
      <formula>SUM(D20:D30)</formula>
    </cfRule>
  </conditionalFormatting>
  <conditionalFormatting sqref="D43">
    <cfRule type="cellIs" dxfId="422" priority="22" operator="notEqual">
      <formula>H43+K43+N43</formula>
    </cfRule>
  </conditionalFormatting>
  <conditionalFormatting sqref="D43">
    <cfRule type="cellIs" dxfId="421" priority="21" operator="notEqual">
      <formula>SUM(D32:D42)</formula>
    </cfRule>
  </conditionalFormatting>
  <conditionalFormatting sqref="D55">
    <cfRule type="cellIs" dxfId="420" priority="20" operator="notEqual">
      <formula>H55+K55+N55</formula>
    </cfRule>
  </conditionalFormatting>
  <conditionalFormatting sqref="D55">
    <cfRule type="cellIs" dxfId="419" priority="19" operator="notEqual">
      <formula>SUM(D44:D54)</formula>
    </cfRule>
  </conditionalFormatting>
  <conditionalFormatting sqref="D67">
    <cfRule type="cellIs" dxfId="418" priority="18" operator="notEqual">
      <formula>H67+K67+N67</formula>
    </cfRule>
  </conditionalFormatting>
  <conditionalFormatting sqref="D67">
    <cfRule type="cellIs" dxfId="417" priority="17" operator="notEqual">
      <formula>SUM(D56:D66)</formula>
    </cfRule>
  </conditionalFormatting>
  <conditionalFormatting sqref="H19">
    <cfRule type="cellIs" dxfId="416" priority="16" operator="notEqual">
      <formula>SUM(H8:H18)</formula>
    </cfRule>
  </conditionalFormatting>
  <conditionalFormatting sqref="K19">
    <cfRule type="cellIs" dxfId="415" priority="15" operator="notEqual">
      <formula>SUM(K8:K18)</formula>
    </cfRule>
  </conditionalFormatting>
  <conditionalFormatting sqref="N19">
    <cfRule type="cellIs" dxfId="414" priority="14" operator="notEqual">
      <formula>SUM(N8:N18)</formula>
    </cfRule>
  </conditionalFormatting>
  <conditionalFormatting sqref="H31">
    <cfRule type="cellIs" dxfId="413" priority="13" operator="notEqual">
      <formula>SUM(H20:H30)</formula>
    </cfRule>
  </conditionalFormatting>
  <conditionalFormatting sqref="K31">
    <cfRule type="cellIs" dxfId="412" priority="12" operator="notEqual">
      <formula>SUM(K20:K30)</formula>
    </cfRule>
  </conditionalFormatting>
  <conditionalFormatting sqref="N31">
    <cfRule type="cellIs" dxfId="411" priority="11" operator="notEqual">
      <formula>SUM(N20:N30)</formula>
    </cfRule>
  </conditionalFormatting>
  <conditionalFormatting sqref="H43">
    <cfRule type="cellIs" dxfId="410" priority="10" operator="notEqual">
      <formula>SUM(H32:H42)</formula>
    </cfRule>
  </conditionalFormatting>
  <conditionalFormatting sqref="K43">
    <cfRule type="cellIs" dxfId="409" priority="9" operator="notEqual">
      <formula>SUM(K32:K42)</formula>
    </cfRule>
  </conditionalFormatting>
  <conditionalFormatting sqref="N43">
    <cfRule type="cellIs" dxfId="408" priority="8" operator="notEqual">
      <formula>SUM(N32:N42)</formula>
    </cfRule>
  </conditionalFormatting>
  <conditionalFormatting sqref="H55">
    <cfRule type="cellIs" dxfId="407" priority="7" operator="notEqual">
      <formula>SUM(H44:H54)</formula>
    </cfRule>
  </conditionalFormatting>
  <conditionalFormatting sqref="K55">
    <cfRule type="cellIs" dxfId="406" priority="6" operator="notEqual">
      <formula>SUM(K44:K54)</formula>
    </cfRule>
  </conditionalFormatting>
  <conditionalFormatting sqref="N55">
    <cfRule type="cellIs" dxfId="405" priority="5" operator="notEqual">
      <formula>SUM(N44:N54)</formula>
    </cfRule>
  </conditionalFormatting>
  <conditionalFormatting sqref="H67">
    <cfRule type="cellIs" dxfId="404" priority="4" operator="notEqual">
      <formula>SUM(H56:H66)</formula>
    </cfRule>
  </conditionalFormatting>
  <conditionalFormatting sqref="K67">
    <cfRule type="cellIs" dxfId="403" priority="3" operator="notEqual">
      <formula>SUM(K56:K66)</formula>
    </cfRule>
  </conditionalFormatting>
  <conditionalFormatting sqref="N67">
    <cfRule type="cellIs" dxfId="402" priority="2" operator="notEqual">
      <formula>SUM(N56:N66)</formula>
    </cfRule>
  </conditionalFormatting>
  <conditionalFormatting sqref="D32:D43">
    <cfRule type="cellIs" dxfId="401" priority="1" operator="notEqual">
      <formula>D20-D8</formula>
    </cfRule>
  </conditionalFormatting>
  <printOptions horizontalCentered="1"/>
  <pageMargins left="0.31496062992125984" right="0.31496062992125984" top="0.74803149606299213" bottom="0.74803149606299213" header="0.31496062992125984" footer="0.31496062992125984"/>
  <pageSetup scale="66" fitToHeight="0" orientation="landscape" r:id="rId1"/>
  <rowBreaks count="1" manualBreakCount="1">
    <brk id="43" max="15"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P95"/>
  <sheetViews>
    <sheetView zoomScaleNormal="100" workbookViewId="0">
      <pane xSplit="2" ySplit="7" topLeftCell="C8" activePane="bottomRight" state="frozen"/>
      <selection pane="topRight" activeCell="C1" sqref="C1"/>
      <selection pane="bottomLeft" activeCell="A9" sqref="A9"/>
      <selection pane="bottomRight" activeCell="C8" sqref="C8"/>
    </sheetView>
  </sheetViews>
  <sheetFormatPr baseColWidth="10" defaultColWidth="10.5" defaultRowHeight="15" customHeight="1" x14ac:dyDescent="0.2"/>
  <cols>
    <col min="1" max="1" width="5" style="3" customWidth="1"/>
    <col min="2" max="2" width="15.83203125" style="1" customWidth="1"/>
    <col min="3" max="3" width="15.6640625" style="80" customWidth="1"/>
    <col min="4" max="4" width="16.5" style="36" customWidth="1"/>
    <col min="5" max="5" width="12.33203125" style="49" customWidth="1"/>
    <col min="6" max="6" width="16.5" style="36" customWidth="1"/>
    <col min="7" max="7" width="16.5" style="62" customWidth="1"/>
    <col min="8" max="9" width="16.5" style="36" customWidth="1"/>
    <col min="10" max="10" width="16.5" style="62" customWidth="1"/>
    <col min="11" max="12" width="16.5" style="36" customWidth="1"/>
    <col min="13" max="13" width="16.5" style="62" customWidth="1"/>
    <col min="14" max="15" width="16.5" style="36" customWidth="1"/>
    <col min="16" max="16" width="16.5" style="62" customWidth="1"/>
    <col min="17" max="28" width="16.5" style="1" customWidth="1"/>
    <col min="29" max="16384" width="10.5" style="1"/>
  </cols>
  <sheetData>
    <row r="1" spans="1:16" ht="15" customHeight="1" x14ac:dyDescent="0.2">
      <c r="B1" s="42"/>
    </row>
    <row r="2" spans="1:16" ht="24.6" customHeight="1" x14ac:dyDescent="0.2">
      <c r="A2" s="116" t="s">
        <v>66</v>
      </c>
      <c r="B2" s="116"/>
      <c r="C2" s="116"/>
      <c r="D2" s="116"/>
      <c r="E2" s="116"/>
      <c r="F2" s="116"/>
      <c r="G2" s="116"/>
      <c r="H2" s="116"/>
      <c r="I2" s="116"/>
      <c r="J2" s="116"/>
      <c r="K2" s="116"/>
      <c r="L2" s="116"/>
      <c r="M2" s="116"/>
      <c r="N2" s="116"/>
      <c r="O2" s="116"/>
      <c r="P2" s="116"/>
    </row>
    <row r="3" spans="1:16" s="21" customFormat="1" ht="15" customHeight="1" x14ac:dyDescent="0.2">
      <c r="A3" s="117" t="str">
        <f>+Notas!C6</f>
        <v>FEBRERO 2024 Y FEBRERO 2025</v>
      </c>
      <c r="B3" s="117"/>
      <c r="C3" s="117"/>
      <c r="D3" s="117"/>
      <c r="E3" s="117"/>
      <c r="F3" s="117"/>
      <c r="G3" s="117"/>
      <c r="H3" s="117"/>
      <c r="I3" s="117"/>
      <c r="J3" s="117"/>
      <c r="K3" s="117"/>
      <c r="L3" s="117"/>
      <c r="M3" s="117"/>
      <c r="N3" s="117"/>
      <c r="O3" s="117"/>
      <c r="P3" s="117"/>
    </row>
    <row r="4" spans="1:16" ht="15" customHeight="1" x14ac:dyDescent="0.2">
      <c r="A4" s="34"/>
      <c r="B4" s="34"/>
      <c r="C4" s="40"/>
      <c r="D4" s="57"/>
      <c r="E4" s="50"/>
      <c r="F4" s="57"/>
      <c r="G4" s="63"/>
      <c r="H4" s="57"/>
      <c r="I4" s="57"/>
      <c r="J4" s="63"/>
      <c r="K4" s="57"/>
      <c r="L4" s="57"/>
      <c r="M4" s="63"/>
      <c r="N4" s="57"/>
      <c r="O4" s="57"/>
      <c r="P4" s="63"/>
    </row>
    <row r="5" spans="1:16" ht="15" customHeight="1" x14ac:dyDescent="0.2">
      <c r="A5" s="20"/>
      <c r="B5" s="20"/>
      <c r="C5" s="20"/>
      <c r="D5" s="58"/>
      <c r="E5" s="51"/>
      <c r="F5" s="58"/>
      <c r="G5" s="64"/>
      <c r="H5" s="58"/>
      <c r="I5" s="58"/>
      <c r="J5" s="64"/>
      <c r="K5" s="58"/>
      <c r="L5" s="58"/>
      <c r="M5" s="64"/>
      <c r="N5" s="58"/>
      <c r="O5" s="58"/>
      <c r="P5" s="64"/>
    </row>
    <row r="6" spans="1:16" ht="21.6" customHeight="1" x14ac:dyDescent="0.2">
      <c r="A6" s="118" t="s">
        <v>5</v>
      </c>
      <c r="B6" s="118" t="s">
        <v>35</v>
      </c>
      <c r="C6" s="120" t="s">
        <v>36</v>
      </c>
      <c r="D6" s="122" t="s">
        <v>37</v>
      </c>
      <c r="E6" s="122"/>
      <c r="F6" s="122"/>
      <c r="G6" s="122"/>
      <c r="H6" s="123" t="s">
        <v>42</v>
      </c>
      <c r="I6" s="122"/>
      <c r="J6" s="124"/>
      <c r="K6" s="122" t="s">
        <v>43</v>
      </c>
      <c r="L6" s="122"/>
      <c r="M6" s="122"/>
      <c r="N6" s="123" t="s">
        <v>44</v>
      </c>
      <c r="O6" s="122"/>
      <c r="P6" s="124"/>
    </row>
    <row r="7" spans="1:16" s="2" customFormat="1" ht="42" x14ac:dyDescent="0.2">
      <c r="A7" s="119"/>
      <c r="B7" s="119"/>
      <c r="C7" s="121"/>
      <c r="D7" s="71" t="s">
        <v>38</v>
      </c>
      <c r="E7" s="52" t="s">
        <v>39</v>
      </c>
      <c r="F7" s="59" t="s">
        <v>40</v>
      </c>
      <c r="G7" s="65" t="s">
        <v>41</v>
      </c>
      <c r="H7" s="72" t="s">
        <v>38</v>
      </c>
      <c r="I7" s="59" t="s">
        <v>40</v>
      </c>
      <c r="J7" s="73" t="s">
        <v>41</v>
      </c>
      <c r="K7" s="71" t="s">
        <v>38</v>
      </c>
      <c r="L7" s="59" t="s">
        <v>40</v>
      </c>
      <c r="M7" s="65" t="s">
        <v>41</v>
      </c>
      <c r="N7" s="72" t="s">
        <v>38</v>
      </c>
      <c r="O7" s="59" t="s">
        <v>40</v>
      </c>
      <c r="P7" s="73" t="s">
        <v>41</v>
      </c>
    </row>
    <row r="8" spans="1:16" ht="15" customHeight="1" x14ac:dyDescent="0.2">
      <c r="A8" s="110">
        <v>1</v>
      </c>
      <c r="B8" s="113" t="s">
        <v>45</v>
      </c>
      <c r="C8" s="84" t="s">
        <v>46</v>
      </c>
      <c r="D8" s="44">
        <v>15</v>
      </c>
      <c r="E8" s="53">
        <v>0.130435</v>
      </c>
      <c r="F8" s="44">
        <v>76214.512822999997</v>
      </c>
      <c r="G8" s="66">
        <v>0</v>
      </c>
      <c r="H8" s="43">
        <v>9</v>
      </c>
      <c r="I8" s="44">
        <v>90083.149596000003</v>
      </c>
      <c r="J8" s="74">
        <v>0</v>
      </c>
      <c r="K8" s="44">
        <v>6</v>
      </c>
      <c r="L8" s="44">
        <v>55411.557661999999</v>
      </c>
      <c r="M8" s="66">
        <v>0</v>
      </c>
      <c r="N8" s="43">
        <v>0</v>
      </c>
      <c r="O8" s="44">
        <v>0</v>
      </c>
      <c r="P8" s="74">
        <v>0</v>
      </c>
    </row>
    <row r="9" spans="1:16" ht="15" customHeight="1" x14ac:dyDescent="0.2">
      <c r="A9" s="111"/>
      <c r="B9" s="114"/>
      <c r="C9" s="84" t="s">
        <v>47</v>
      </c>
      <c r="D9" s="44">
        <v>139</v>
      </c>
      <c r="E9" s="53">
        <v>0.240484</v>
      </c>
      <c r="F9" s="44">
        <v>102133.69353600001</v>
      </c>
      <c r="G9" s="66">
        <v>7.9136999999999999E-2</v>
      </c>
      <c r="H9" s="43">
        <v>37</v>
      </c>
      <c r="I9" s="44">
        <v>114140.781195</v>
      </c>
      <c r="J9" s="74">
        <v>0.108108</v>
      </c>
      <c r="K9" s="44">
        <v>102</v>
      </c>
      <c r="L9" s="44">
        <v>97778.181345999998</v>
      </c>
      <c r="M9" s="66">
        <v>6.8626999999999994E-2</v>
      </c>
      <c r="N9" s="43">
        <v>0</v>
      </c>
      <c r="O9" s="44">
        <v>0</v>
      </c>
      <c r="P9" s="74">
        <v>0</v>
      </c>
    </row>
    <row r="10" spans="1:16" ht="15" customHeight="1" x14ac:dyDescent="0.2">
      <c r="A10" s="111"/>
      <c r="B10" s="114"/>
      <c r="C10" s="84" t="s">
        <v>48</v>
      </c>
      <c r="D10" s="44">
        <v>997</v>
      </c>
      <c r="E10" s="53">
        <v>0.18979599999999999</v>
      </c>
      <c r="F10" s="44">
        <v>117370.277858</v>
      </c>
      <c r="G10" s="66">
        <v>0.13841500000000001</v>
      </c>
      <c r="H10" s="43">
        <v>391</v>
      </c>
      <c r="I10" s="44">
        <v>128151.53292699999</v>
      </c>
      <c r="J10" s="74">
        <v>0.19437299999999999</v>
      </c>
      <c r="K10" s="44">
        <v>606</v>
      </c>
      <c r="L10" s="44">
        <v>110414.055528</v>
      </c>
      <c r="M10" s="66">
        <v>0.10231</v>
      </c>
      <c r="N10" s="43">
        <v>0</v>
      </c>
      <c r="O10" s="44">
        <v>0</v>
      </c>
      <c r="P10" s="74">
        <v>0</v>
      </c>
    </row>
    <row r="11" spans="1:16" ht="15" customHeight="1" x14ac:dyDescent="0.2">
      <c r="A11" s="111"/>
      <c r="B11" s="114"/>
      <c r="C11" s="84" t="s">
        <v>49</v>
      </c>
      <c r="D11" s="44">
        <v>1930</v>
      </c>
      <c r="E11" s="53">
        <v>0.13974400000000001</v>
      </c>
      <c r="F11" s="44">
        <v>133311.47643899999</v>
      </c>
      <c r="G11" s="66">
        <v>0.297927</v>
      </c>
      <c r="H11" s="43">
        <v>746</v>
      </c>
      <c r="I11" s="44">
        <v>155575.15572800001</v>
      </c>
      <c r="J11" s="74">
        <v>0.43967800000000001</v>
      </c>
      <c r="K11" s="44">
        <v>1184</v>
      </c>
      <c r="L11" s="44">
        <v>119283.854184</v>
      </c>
      <c r="M11" s="66">
        <v>0.20861499999999999</v>
      </c>
      <c r="N11" s="43">
        <v>0</v>
      </c>
      <c r="O11" s="44">
        <v>0</v>
      </c>
      <c r="P11" s="74">
        <v>0</v>
      </c>
    </row>
    <row r="12" spans="1:16" ht="15" customHeight="1" x14ac:dyDescent="0.2">
      <c r="A12" s="111"/>
      <c r="B12" s="114"/>
      <c r="C12" s="84" t="s">
        <v>50</v>
      </c>
      <c r="D12" s="44">
        <v>1988</v>
      </c>
      <c r="E12" s="53">
        <v>0.111905</v>
      </c>
      <c r="F12" s="44">
        <v>157410.08669600001</v>
      </c>
      <c r="G12" s="66">
        <v>0.50100599999999995</v>
      </c>
      <c r="H12" s="43">
        <v>753</v>
      </c>
      <c r="I12" s="44">
        <v>185110.69348700001</v>
      </c>
      <c r="J12" s="74">
        <v>0.61620200000000003</v>
      </c>
      <c r="K12" s="44">
        <v>1235</v>
      </c>
      <c r="L12" s="44">
        <v>140520.56692700001</v>
      </c>
      <c r="M12" s="66">
        <v>0.43076900000000001</v>
      </c>
      <c r="N12" s="43">
        <v>0</v>
      </c>
      <c r="O12" s="44">
        <v>0</v>
      </c>
      <c r="P12" s="74">
        <v>0</v>
      </c>
    </row>
    <row r="13" spans="1:16" ht="15" customHeight="1" x14ac:dyDescent="0.2">
      <c r="A13" s="111"/>
      <c r="B13" s="114"/>
      <c r="C13" s="84" t="s">
        <v>51</v>
      </c>
      <c r="D13" s="44">
        <v>1657</v>
      </c>
      <c r="E13" s="53">
        <v>0.101339</v>
      </c>
      <c r="F13" s="44">
        <v>175597.86680799999</v>
      </c>
      <c r="G13" s="66">
        <v>0.71635499999999996</v>
      </c>
      <c r="H13" s="43">
        <v>584</v>
      </c>
      <c r="I13" s="44">
        <v>196345.188857</v>
      </c>
      <c r="J13" s="74">
        <v>0.76369900000000002</v>
      </c>
      <c r="K13" s="44">
        <v>1073</v>
      </c>
      <c r="L13" s="44">
        <v>164305.75490100001</v>
      </c>
      <c r="M13" s="66">
        <v>0.69058699999999995</v>
      </c>
      <c r="N13" s="43">
        <v>0</v>
      </c>
      <c r="O13" s="44">
        <v>0</v>
      </c>
      <c r="P13" s="74">
        <v>0</v>
      </c>
    </row>
    <row r="14" spans="1:16" s="3" customFormat="1" ht="15" customHeight="1" x14ac:dyDescent="0.2">
      <c r="A14" s="111"/>
      <c r="B14" s="114"/>
      <c r="C14" s="84" t="s">
        <v>52</v>
      </c>
      <c r="D14" s="35">
        <v>1248</v>
      </c>
      <c r="E14" s="55">
        <v>8.8572999999999999E-2</v>
      </c>
      <c r="F14" s="35">
        <v>186041.25434700001</v>
      </c>
      <c r="G14" s="68">
        <v>0.824519</v>
      </c>
      <c r="H14" s="43">
        <v>431</v>
      </c>
      <c r="I14" s="44">
        <v>196210.74846599999</v>
      </c>
      <c r="J14" s="74">
        <v>0.691415</v>
      </c>
      <c r="K14" s="35">
        <v>817</v>
      </c>
      <c r="L14" s="35">
        <v>180676.44166000001</v>
      </c>
      <c r="M14" s="68">
        <v>0.894737</v>
      </c>
      <c r="N14" s="43">
        <v>0</v>
      </c>
      <c r="O14" s="44">
        <v>0</v>
      </c>
      <c r="P14" s="74">
        <v>0</v>
      </c>
    </row>
    <row r="15" spans="1:16" ht="15" customHeight="1" x14ac:dyDescent="0.2">
      <c r="A15" s="111"/>
      <c r="B15" s="114"/>
      <c r="C15" s="84" t="s">
        <v>53</v>
      </c>
      <c r="D15" s="44">
        <v>1040</v>
      </c>
      <c r="E15" s="53">
        <v>8.4567000000000003E-2</v>
      </c>
      <c r="F15" s="44">
        <v>185113.10156899999</v>
      </c>
      <c r="G15" s="66">
        <v>0.80096199999999995</v>
      </c>
      <c r="H15" s="43">
        <v>338</v>
      </c>
      <c r="I15" s="44">
        <v>188620.22959199999</v>
      </c>
      <c r="J15" s="74">
        <v>0.60059200000000001</v>
      </c>
      <c r="K15" s="44">
        <v>702</v>
      </c>
      <c r="L15" s="44">
        <v>183424.48437300001</v>
      </c>
      <c r="M15" s="66">
        <v>0.89743600000000001</v>
      </c>
      <c r="N15" s="43">
        <v>0</v>
      </c>
      <c r="O15" s="44">
        <v>0</v>
      </c>
      <c r="P15" s="74">
        <v>0</v>
      </c>
    </row>
    <row r="16" spans="1:16" ht="15" customHeight="1" x14ac:dyDescent="0.2">
      <c r="A16" s="111"/>
      <c r="B16" s="114"/>
      <c r="C16" s="84" t="s">
        <v>54</v>
      </c>
      <c r="D16" s="44">
        <v>854</v>
      </c>
      <c r="E16" s="53">
        <v>8.1589999999999996E-2</v>
      </c>
      <c r="F16" s="44">
        <v>187795.404133</v>
      </c>
      <c r="G16" s="66">
        <v>0.71077299999999999</v>
      </c>
      <c r="H16" s="43">
        <v>274</v>
      </c>
      <c r="I16" s="44">
        <v>187658.90612999999</v>
      </c>
      <c r="J16" s="74">
        <v>0.36131400000000002</v>
      </c>
      <c r="K16" s="44">
        <v>580</v>
      </c>
      <c r="L16" s="44">
        <v>187859.88767299999</v>
      </c>
      <c r="M16" s="66">
        <v>0.87586200000000003</v>
      </c>
      <c r="N16" s="43">
        <v>0</v>
      </c>
      <c r="O16" s="44">
        <v>0</v>
      </c>
      <c r="P16" s="74">
        <v>0</v>
      </c>
    </row>
    <row r="17" spans="1:16" ht="15" customHeight="1" x14ac:dyDescent="0.2">
      <c r="A17" s="111"/>
      <c r="B17" s="114"/>
      <c r="C17" s="84" t="s">
        <v>55</v>
      </c>
      <c r="D17" s="44">
        <v>821</v>
      </c>
      <c r="E17" s="53">
        <v>9.2288999999999996E-2</v>
      </c>
      <c r="F17" s="44">
        <v>199418.54006900001</v>
      </c>
      <c r="G17" s="66">
        <v>0.57856300000000005</v>
      </c>
      <c r="H17" s="43">
        <v>331</v>
      </c>
      <c r="I17" s="44">
        <v>185860.25164100001</v>
      </c>
      <c r="J17" s="74">
        <v>0.22960700000000001</v>
      </c>
      <c r="K17" s="44">
        <v>490</v>
      </c>
      <c r="L17" s="44">
        <v>208577.30225099999</v>
      </c>
      <c r="M17" s="66">
        <v>0.81428599999999995</v>
      </c>
      <c r="N17" s="43">
        <v>0</v>
      </c>
      <c r="O17" s="44">
        <v>0</v>
      </c>
      <c r="P17" s="74">
        <v>0</v>
      </c>
    </row>
    <row r="18" spans="1:16" s="3" customFormat="1" ht="15" customHeight="1" x14ac:dyDescent="0.2">
      <c r="A18" s="111"/>
      <c r="B18" s="114"/>
      <c r="C18" s="84" t="s">
        <v>56</v>
      </c>
      <c r="D18" s="35">
        <v>1268</v>
      </c>
      <c r="E18" s="55">
        <v>6.2978000000000006E-2</v>
      </c>
      <c r="F18" s="35">
        <v>231038.386776</v>
      </c>
      <c r="G18" s="68">
        <v>0.42586800000000002</v>
      </c>
      <c r="H18" s="43">
        <v>457</v>
      </c>
      <c r="I18" s="44">
        <v>197641.04411300001</v>
      </c>
      <c r="J18" s="74">
        <v>9.6280000000000004E-2</v>
      </c>
      <c r="K18" s="35">
        <v>811</v>
      </c>
      <c r="L18" s="35">
        <v>249857.851138</v>
      </c>
      <c r="M18" s="68">
        <v>0.611591</v>
      </c>
      <c r="N18" s="43">
        <v>0</v>
      </c>
      <c r="O18" s="44">
        <v>0</v>
      </c>
      <c r="P18" s="74">
        <v>0</v>
      </c>
    </row>
    <row r="19" spans="1:16" s="3" customFormat="1" ht="15" customHeight="1" x14ac:dyDescent="0.2">
      <c r="A19" s="112"/>
      <c r="B19" s="115"/>
      <c r="C19" s="85" t="s">
        <v>9</v>
      </c>
      <c r="D19" s="46">
        <v>11957</v>
      </c>
      <c r="E19" s="54">
        <v>9.9843000000000001E-2</v>
      </c>
      <c r="F19" s="46">
        <v>170218.25853600001</v>
      </c>
      <c r="G19" s="67">
        <v>0.53449899999999995</v>
      </c>
      <c r="H19" s="87">
        <v>4351</v>
      </c>
      <c r="I19" s="46">
        <v>178541.69758899999</v>
      </c>
      <c r="J19" s="75">
        <v>0.46839799999999998</v>
      </c>
      <c r="K19" s="46">
        <v>7606</v>
      </c>
      <c r="L19" s="46">
        <v>165456.84868600001</v>
      </c>
      <c r="M19" s="67">
        <v>0.57231100000000001</v>
      </c>
      <c r="N19" s="87">
        <v>0</v>
      </c>
      <c r="O19" s="46">
        <v>0</v>
      </c>
      <c r="P19" s="75">
        <v>0</v>
      </c>
    </row>
    <row r="20" spans="1:16" ht="15" customHeight="1" x14ac:dyDescent="0.2">
      <c r="A20" s="110">
        <v>2</v>
      </c>
      <c r="B20" s="113" t="s">
        <v>57</v>
      </c>
      <c r="C20" s="84" t="s">
        <v>46</v>
      </c>
      <c r="D20" s="44">
        <v>28</v>
      </c>
      <c r="E20" s="53">
        <v>0.243478</v>
      </c>
      <c r="F20" s="44">
        <v>78487</v>
      </c>
      <c r="G20" s="66">
        <v>0.107143</v>
      </c>
      <c r="H20" s="43">
        <v>15</v>
      </c>
      <c r="I20" s="44">
        <v>79656.866666999995</v>
      </c>
      <c r="J20" s="74">
        <v>0</v>
      </c>
      <c r="K20" s="44">
        <v>13</v>
      </c>
      <c r="L20" s="44">
        <v>77137.153846000001</v>
      </c>
      <c r="M20" s="66">
        <v>0.230769</v>
      </c>
      <c r="N20" s="43">
        <v>0</v>
      </c>
      <c r="O20" s="44">
        <v>0</v>
      </c>
      <c r="P20" s="74">
        <v>0</v>
      </c>
    </row>
    <row r="21" spans="1:16" ht="15" customHeight="1" x14ac:dyDescent="0.2">
      <c r="A21" s="111"/>
      <c r="B21" s="114"/>
      <c r="C21" s="84" t="s">
        <v>47</v>
      </c>
      <c r="D21" s="44">
        <v>209</v>
      </c>
      <c r="E21" s="53">
        <v>0.36159200000000002</v>
      </c>
      <c r="F21" s="44">
        <v>134550.89952199999</v>
      </c>
      <c r="G21" s="66">
        <v>8.1339999999999996E-2</v>
      </c>
      <c r="H21" s="43">
        <v>96</v>
      </c>
      <c r="I21" s="44">
        <v>135456.1875</v>
      </c>
      <c r="J21" s="74">
        <v>8.3333000000000004E-2</v>
      </c>
      <c r="K21" s="44">
        <v>113</v>
      </c>
      <c r="L21" s="44">
        <v>133781.80531</v>
      </c>
      <c r="M21" s="66">
        <v>7.9645999999999995E-2</v>
      </c>
      <c r="N21" s="43">
        <v>0</v>
      </c>
      <c r="O21" s="44">
        <v>0</v>
      </c>
      <c r="P21" s="74">
        <v>0</v>
      </c>
    </row>
    <row r="22" spans="1:16" ht="15" customHeight="1" x14ac:dyDescent="0.2">
      <c r="A22" s="111"/>
      <c r="B22" s="114"/>
      <c r="C22" s="84" t="s">
        <v>48</v>
      </c>
      <c r="D22" s="44">
        <v>1014</v>
      </c>
      <c r="E22" s="53">
        <v>0.19303300000000001</v>
      </c>
      <c r="F22" s="44">
        <v>153712.17948699999</v>
      </c>
      <c r="G22" s="66">
        <v>7.8895000000000007E-2</v>
      </c>
      <c r="H22" s="43">
        <v>443</v>
      </c>
      <c r="I22" s="44">
        <v>157387.56659100001</v>
      </c>
      <c r="J22" s="74">
        <v>8.3520999999999998E-2</v>
      </c>
      <c r="K22" s="44">
        <v>571</v>
      </c>
      <c r="L22" s="44">
        <v>150860.69702299999</v>
      </c>
      <c r="M22" s="66">
        <v>7.5305999999999998E-2</v>
      </c>
      <c r="N22" s="43">
        <v>0</v>
      </c>
      <c r="O22" s="44">
        <v>0</v>
      </c>
      <c r="P22" s="74">
        <v>0</v>
      </c>
    </row>
    <row r="23" spans="1:16" ht="15" customHeight="1" x14ac:dyDescent="0.2">
      <c r="A23" s="111"/>
      <c r="B23" s="114"/>
      <c r="C23" s="84" t="s">
        <v>49</v>
      </c>
      <c r="D23" s="44">
        <v>842</v>
      </c>
      <c r="E23" s="53">
        <v>6.0965999999999999E-2</v>
      </c>
      <c r="F23" s="44">
        <v>168577.32066500001</v>
      </c>
      <c r="G23" s="66">
        <v>0.20308799999999999</v>
      </c>
      <c r="H23" s="43">
        <v>380</v>
      </c>
      <c r="I23" s="44">
        <v>168051.18421100001</v>
      </c>
      <c r="J23" s="74">
        <v>0.19473699999999999</v>
      </c>
      <c r="K23" s="44">
        <v>462</v>
      </c>
      <c r="L23" s="44">
        <v>169010.07359300001</v>
      </c>
      <c r="M23" s="66">
        <v>0.209957</v>
      </c>
      <c r="N23" s="43">
        <v>0</v>
      </c>
      <c r="O23" s="44">
        <v>0</v>
      </c>
      <c r="P23" s="74">
        <v>0</v>
      </c>
    </row>
    <row r="24" spans="1:16" ht="15" customHeight="1" x14ac:dyDescent="0.2">
      <c r="A24" s="111"/>
      <c r="B24" s="114"/>
      <c r="C24" s="84" t="s">
        <v>50</v>
      </c>
      <c r="D24" s="44">
        <v>540</v>
      </c>
      <c r="E24" s="53">
        <v>3.0397E-2</v>
      </c>
      <c r="F24" s="44">
        <v>201327.34814799999</v>
      </c>
      <c r="G24" s="66">
        <v>0.36296299999999998</v>
      </c>
      <c r="H24" s="43">
        <v>231</v>
      </c>
      <c r="I24" s="44">
        <v>201544.95671</v>
      </c>
      <c r="J24" s="74">
        <v>0.35497800000000002</v>
      </c>
      <c r="K24" s="44">
        <v>309</v>
      </c>
      <c r="L24" s="44">
        <v>201164.669903</v>
      </c>
      <c r="M24" s="66">
        <v>0.36893199999999998</v>
      </c>
      <c r="N24" s="43">
        <v>0</v>
      </c>
      <c r="O24" s="44">
        <v>0</v>
      </c>
      <c r="P24" s="74">
        <v>0</v>
      </c>
    </row>
    <row r="25" spans="1:16" ht="15" customHeight="1" x14ac:dyDescent="0.2">
      <c r="A25" s="111"/>
      <c r="B25" s="114"/>
      <c r="C25" s="84" t="s">
        <v>51</v>
      </c>
      <c r="D25" s="44">
        <v>365</v>
      </c>
      <c r="E25" s="53">
        <v>2.2322999999999999E-2</v>
      </c>
      <c r="F25" s="44">
        <v>213016.52876700001</v>
      </c>
      <c r="G25" s="66">
        <v>0.49863000000000002</v>
      </c>
      <c r="H25" s="43">
        <v>129</v>
      </c>
      <c r="I25" s="44">
        <v>225576.403101</v>
      </c>
      <c r="J25" s="74">
        <v>0.51937999999999995</v>
      </c>
      <c r="K25" s="44">
        <v>236</v>
      </c>
      <c r="L25" s="44">
        <v>206151.173729</v>
      </c>
      <c r="M25" s="66">
        <v>0.487288</v>
      </c>
      <c r="N25" s="43">
        <v>0</v>
      </c>
      <c r="O25" s="44">
        <v>0</v>
      </c>
      <c r="P25" s="74">
        <v>0</v>
      </c>
    </row>
    <row r="26" spans="1:16" s="3" customFormat="1" ht="15" customHeight="1" x14ac:dyDescent="0.2">
      <c r="A26" s="111"/>
      <c r="B26" s="114"/>
      <c r="C26" s="84" t="s">
        <v>52</v>
      </c>
      <c r="D26" s="35">
        <v>283</v>
      </c>
      <c r="E26" s="55">
        <v>2.0084999999999999E-2</v>
      </c>
      <c r="F26" s="35">
        <v>218742.66077700001</v>
      </c>
      <c r="G26" s="68">
        <v>0.52650200000000003</v>
      </c>
      <c r="H26" s="43">
        <v>102</v>
      </c>
      <c r="I26" s="44">
        <v>211412.45097999999</v>
      </c>
      <c r="J26" s="74">
        <v>0.37254900000000002</v>
      </c>
      <c r="K26" s="35">
        <v>181</v>
      </c>
      <c r="L26" s="35">
        <v>222873.49723800001</v>
      </c>
      <c r="M26" s="68">
        <v>0.61326000000000003</v>
      </c>
      <c r="N26" s="43">
        <v>0</v>
      </c>
      <c r="O26" s="44">
        <v>0</v>
      </c>
      <c r="P26" s="74">
        <v>0</v>
      </c>
    </row>
    <row r="27" spans="1:16" ht="15" customHeight="1" x14ac:dyDescent="0.2">
      <c r="A27" s="111"/>
      <c r="B27" s="114"/>
      <c r="C27" s="84" t="s">
        <v>53</v>
      </c>
      <c r="D27" s="44">
        <v>198</v>
      </c>
      <c r="E27" s="53">
        <v>1.61E-2</v>
      </c>
      <c r="F27" s="44">
        <v>214343.06060600001</v>
      </c>
      <c r="G27" s="66">
        <v>0.48989899999999997</v>
      </c>
      <c r="H27" s="43">
        <v>71</v>
      </c>
      <c r="I27" s="44">
        <v>197226.77464799999</v>
      </c>
      <c r="J27" s="74">
        <v>0.32394400000000001</v>
      </c>
      <c r="K27" s="44">
        <v>127</v>
      </c>
      <c r="L27" s="44">
        <v>223912.007874</v>
      </c>
      <c r="M27" s="66">
        <v>0.582677</v>
      </c>
      <c r="N27" s="43">
        <v>0</v>
      </c>
      <c r="O27" s="44">
        <v>0</v>
      </c>
      <c r="P27" s="74">
        <v>0</v>
      </c>
    </row>
    <row r="28" spans="1:16" ht="15" customHeight="1" x14ac:dyDescent="0.2">
      <c r="A28" s="111"/>
      <c r="B28" s="114"/>
      <c r="C28" s="84" t="s">
        <v>54</v>
      </c>
      <c r="D28" s="44">
        <v>67</v>
      </c>
      <c r="E28" s="53">
        <v>6.4009999999999996E-3</v>
      </c>
      <c r="F28" s="44">
        <v>230680.88059700001</v>
      </c>
      <c r="G28" s="66">
        <v>0.52238799999999996</v>
      </c>
      <c r="H28" s="43">
        <v>25</v>
      </c>
      <c r="I28" s="44">
        <v>186154.56</v>
      </c>
      <c r="J28" s="74">
        <v>0.28000000000000003</v>
      </c>
      <c r="K28" s="44">
        <v>42</v>
      </c>
      <c r="L28" s="44">
        <v>257184.642857</v>
      </c>
      <c r="M28" s="66">
        <v>0.66666700000000001</v>
      </c>
      <c r="N28" s="43">
        <v>0</v>
      </c>
      <c r="O28" s="44">
        <v>0</v>
      </c>
      <c r="P28" s="74">
        <v>0</v>
      </c>
    </row>
    <row r="29" spans="1:16" ht="15" customHeight="1" x14ac:dyDescent="0.2">
      <c r="A29" s="111"/>
      <c r="B29" s="114"/>
      <c r="C29" s="84" t="s">
        <v>55</v>
      </c>
      <c r="D29" s="44">
        <v>54</v>
      </c>
      <c r="E29" s="53">
        <v>6.0699999999999999E-3</v>
      </c>
      <c r="F29" s="44">
        <v>242708.61111100001</v>
      </c>
      <c r="G29" s="66">
        <v>0.37036999999999998</v>
      </c>
      <c r="H29" s="43">
        <v>20</v>
      </c>
      <c r="I29" s="44">
        <v>161876.45000000001</v>
      </c>
      <c r="J29" s="74">
        <v>0.4</v>
      </c>
      <c r="K29" s="44">
        <v>34</v>
      </c>
      <c r="L29" s="44">
        <v>290256.94117599999</v>
      </c>
      <c r="M29" s="66">
        <v>0.352941</v>
      </c>
      <c r="N29" s="43">
        <v>0</v>
      </c>
      <c r="O29" s="44">
        <v>0</v>
      </c>
      <c r="P29" s="74">
        <v>0</v>
      </c>
    </row>
    <row r="30" spans="1:16" s="3" customFormat="1" ht="15" customHeight="1" x14ac:dyDescent="0.2">
      <c r="A30" s="111"/>
      <c r="B30" s="114"/>
      <c r="C30" s="84" t="s">
        <v>56</v>
      </c>
      <c r="D30" s="35">
        <v>113</v>
      </c>
      <c r="E30" s="55">
        <v>5.6119999999999998E-3</v>
      </c>
      <c r="F30" s="35">
        <v>136311.840708</v>
      </c>
      <c r="G30" s="68">
        <v>0.123894</v>
      </c>
      <c r="H30" s="43">
        <v>102</v>
      </c>
      <c r="I30" s="44">
        <v>121067.784314</v>
      </c>
      <c r="J30" s="74">
        <v>0.12745100000000001</v>
      </c>
      <c r="K30" s="35">
        <v>11</v>
      </c>
      <c r="L30" s="35">
        <v>277665.81818200002</v>
      </c>
      <c r="M30" s="68">
        <v>9.0909000000000004E-2</v>
      </c>
      <c r="N30" s="43">
        <v>0</v>
      </c>
      <c r="O30" s="44">
        <v>0</v>
      </c>
      <c r="P30" s="74">
        <v>0</v>
      </c>
    </row>
    <row r="31" spans="1:16" s="3" customFormat="1" ht="15" customHeight="1" x14ac:dyDescent="0.2">
      <c r="A31" s="112"/>
      <c r="B31" s="115"/>
      <c r="C31" s="85" t="s">
        <v>9</v>
      </c>
      <c r="D31" s="46">
        <v>3713</v>
      </c>
      <c r="E31" s="54">
        <v>3.1004E-2</v>
      </c>
      <c r="F31" s="46">
        <v>178535.42957199999</v>
      </c>
      <c r="G31" s="67">
        <v>0.25962800000000003</v>
      </c>
      <c r="H31" s="87">
        <v>1614</v>
      </c>
      <c r="I31" s="46">
        <v>173013.945477</v>
      </c>
      <c r="J31" s="75">
        <v>0.22119</v>
      </c>
      <c r="K31" s="46">
        <v>2099</v>
      </c>
      <c r="L31" s="46">
        <v>182781.106241</v>
      </c>
      <c r="M31" s="67">
        <v>0.28918500000000003</v>
      </c>
      <c r="N31" s="87">
        <v>0</v>
      </c>
      <c r="O31" s="46">
        <v>0</v>
      </c>
      <c r="P31" s="75">
        <v>0</v>
      </c>
    </row>
    <row r="32" spans="1:16" ht="15" customHeight="1" x14ac:dyDescent="0.2">
      <c r="A32" s="110">
        <v>3</v>
      </c>
      <c r="B32" s="113" t="s">
        <v>58</v>
      </c>
      <c r="C32" s="84" t="s">
        <v>46</v>
      </c>
      <c r="D32" s="44">
        <v>13</v>
      </c>
      <c r="E32" s="44">
        <v>0</v>
      </c>
      <c r="F32" s="44">
        <v>2272.487177</v>
      </c>
      <c r="G32" s="66">
        <v>0.107143</v>
      </c>
      <c r="H32" s="43">
        <v>6</v>
      </c>
      <c r="I32" s="44">
        <v>-10426.282929000001</v>
      </c>
      <c r="J32" s="74">
        <v>0</v>
      </c>
      <c r="K32" s="44">
        <v>7</v>
      </c>
      <c r="L32" s="44">
        <v>21725.596184000002</v>
      </c>
      <c r="M32" s="66">
        <v>0.230769</v>
      </c>
      <c r="N32" s="43">
        <v>0</v>
      </c>
      <c r="O32" s="44">
        <v>0</v>
      </c>
      <c r="P32" s="74">
        <v>0</v>
      </c>
    </row>
    <row r="33" spans="1:16" ht="15" customHeight="1" x14ac:dyDescent="0.2">
      <c r="A33" s="111"/>
      <c r="B33" s="114"/>
      <c r="C33" s="84" t="s">
        <v>47</v>
      </c>
      <c r="D33" s="44">
        <v>70</v>
      </c>
      <c r="E33" s="44">
        <v>0</v>
      </c>
      <c r="F33" s="44">
        <v>32417.205986000001</v>
      </c>
      <c r="G33" s="66">
        <v>2.2030000000000001E-3</v>
      </c>
      <c r="H33" s="43">
        <v>59</v>
      </c>
      <c r="I33" s="44">
        <v>21315.406305</v>
      </c>
      <c r="J33" s="74">
        <v>-2.4774999999999998E-2</v>
      </c>
      <c r="K33" s="44">
        <v>11</v>
      </c>
      <c r="L33" s="44">
        <v>36003.623963999999</v>
      </c>
      <c r="M33" s="66">
        <v>1.1018999999999999E-2</v>
      </c>
      <c r="N33" s="43">
        <v>0</v>
      </c>
      <c r="O33" s="44">
        <v>0</v>
      </c>
      <c r="P33" s="74">
        <v>0</v>
      </c>
    </row>
    <row r="34" spans="1:16" ht="15" customHeight="1" x14ac:dyDescent="0.2">
      <c r="A34" s="111"/>
      <c r="B34" s="114"/>
      <c r="C34" s="84" t="s">
        <v>48</v>
      </c>
      <c r="D34" s="44">
        <v>17</v>
      </c>
      <c r="E34" s="44">
        <v>0</v>
      </c>
      <c r="F34" s="44">
        <v>36341.901629</v>
      </c>
      <c r="G34" s="66">
        <v>-5.9520000000000003E-2</v>
      </c>
      <c r="H34" s="43">
        <v>52</v>
      </c>
      <c r="I34" s="44">
        <v>29236.033663999999</v>
      </c>
      <c r="J34" s="74">
        <v>-0.11085200000000001</v>
      </c>
      <c r="K34" s="44">
        <v>-35</v>
      </c>
      <c r="L34" s="44">
        <v>40446.641495000003</v>
      </c>
      <c r="M34" s="66">
        <v>-2.7004E-2</v>
      </c>
      <c r="N34" s="43">
        <v>0</v>
      </c>
      <c r="O34" s="44">
        <v>0</v>
      </c>
      <c r="P34" s="74">
        <v>0</v>
      </c>
    </row>
    <row r="35" spans="1:16" ht="15" customHeight="1" x14ac:dyDescent="0.2">
      <c r="A35" s="111"/>
      <c r="B35" s="114"/>
      <c r="C35" s="84" t="s">
        <v>49</v>
      </c>
      <c r="D35" s="44">
        <v>-1088</v>
      </c>
      <c r="E35" s="44">
        <v>0</v>
      </c>
      <c r="F35" s="44">
        <v>35265.844226000001</v>
      </c>
      <c r="G35" s="66">
        <v>-9.4839999999999994E-2</v>
      </c>
      <c r="H35" s="43">
        <v>-366</v>
      </c>
      <c r="I35" s="44">
        <v>12476.028483</v>
      </c>
      <c r="J35" s="74">
        <v>-0.24494099999999999</v>
      </c>
      <c r="K35" s="44">
        <v>-722</v>
      </c>
      <c r="L35" s="44">
        <v>49726.219408999998</v>
      </c>
      <c r="M35" s="66">
        <v>1.3420000000000001E-3</v>
      </c>
      <c r="N35" s="43">
        <v>0</v>
      </c>
      <c r="O35" s="44">
        <v>0</v>
      </c>
      <c r="P35" s="74">
        <v>0</v>
      </c>
    </row>
    <row r="36" spans="1:16" ht="15" customHeight="1" x14ac:dyDescent="0.2">
      <c r="A36" s="111"/>
      <c r="B36" s="114"/>
      <c r="C36" s="84" t="s">
        <v>50</v>
      </c>
      <c r="D36" s="44">
        <v>-1448</v>
      </c>
      <c r="E36" s="44">
        <v>0</v>
      </c>
      <c r="F36" s="44">
        <v>43917.261451999999</v>
      </c>
      <c r="G36" s="66">
        <v>-0.138043</v>
      </c>
      <c r="H36" s="43">
        <v>-522</v>
      </c>
      <c r="I36" s="44">
        <v>16434.263223000002</v>
      </c>
      <c r="J36" s="74">
        <v>-0.26122400000000001</v>
      </c>
      <c r="K36" s="44">
        <v>-926</v>
      </c>
      <c r="L36" s="44">
        <v>60644.102976000002</v>
      </c>
      <c r="M36" s="66">
        <v>-6.1837000000000003E-2</v>
      </c>
      <c r="N36" s="43">
        <v>0</v>
      </c>
      <c r="O36" s="44">
        <v>0</v>
      </c>
      <c r="P36" s="74">
        <v>0</v>
      </c>
    </row>
    <row r="37" spans="1:16" ht="15" customHeight="1" x14ac:dyDescent="0.2">
      <c r="A37" s="111"/>
      <c r="B37" s="114"/>
      <c r="C37" s="84" t="s">
        <v>51</v>
      </c>
      <c r="D37" s="44">
        <v>-1292</v>
      </c>
      <c r="E37" s="44">
        <v>0</v>
      </c>
      <c r="F37" s="44">
        <v>37418.661958999997</v>
      </c>
      <c r="G37" s="66">
        <v>-0.217725</v>
      </c>
      <c r="H37" s="43">
        <v>-455</v>
      </c>
      <c r="I37" s="44">
        <v>29231.214243999999</v>
      </c>
      <c r="J37" s="74">
        <v>-0.24431900000000001</v>
      </c>
      <c r="K37" s="44">
        <v>-837</v>
      </c>
      <c r="L37" s="44">
        <v>41845.418828000002</v>
      </c>
      <c r="M37" s="66">
        <v>-0.20329900000000001</v>
      </c>
      <c r="N37" s="43">
        <v>0</v>
      </c>
      <c r="O37" s="44">
        <v>0</v>
      </c>
      <c r="P37" s="74">
        <v>0</v>
      </c>
    </row>
    <row r="38" spans="1:16" s="3" customFormat="1" ht="15" customHeight="1" x14ac:dyDescent="0.2">
      <c r="A38" s="111"/>
      <c r="B38" s="114"/>
      <c r="C38" s="84" t="s">
        <v>52</v>
      </c>
      <c r="D38" s="35">
        <v>-965</v>
      </c>
      <c r="E38" s="35">
        <v>0</v>
      </c>
      <c r="F38" s="35">
        <v>32701.406429999999</v>
      </c>
      <c r="G38" s="68">
        <v>-0.29801699999999998</v>
      </c>
      <c r="H38" s="43">
        <v>-329</v>
      </c>
      <c r="I38" s="44">
        <v>15201.702515000001</v>
      </c>
      <c r="J38" s="74">
        <v>-0.31886599999999998</v>
      </c>
      <c r="K38" s="35">
        <v>-636</v>
      </c>
      <c r="L38" s="35">
        <v>42197.055576999999</v>
      </c>
      <c r="M38" s="68">
        <v>-0.28147699999999998</v>
      </c>
      <c r="N38" s="43">
        <v>0</v>
      </c>
      <c r="O38" s="44">
        <v>0</v>
      </c>
      <c r="P38" s="74">
        <v>0</v>
      </c>
    </row>
    <row r="39" spans="1:16" ht="15" customHeight="1" x14ac:dyDescent="0.2">
      <c r="A39" s="111"/>
      <c r="B39" s="114"/>
      <c r="C39" s="84" t="s">
        <v>53</v>
      </c>
      <c r="D39" s="44">
        <v>-842</v>
      </c>
      <c r="E39" s="44">
        <v>0</v>
      </c>
      <c r="F39" s="44">
        <v>29229.959037000001</v>
      </c>
      <c r="G39" s="66">
        <v>-0.31106299999999998</v>
      </c>
      <c r="H39" s="43">
        <v>-267</v>
      </c>
      <c r="I39" s="44">
        <v>8606.5450560000008</v>
      </c>
      <c r="J39" s="74">
        <v>-0.27664800000000001</v>
      </c>
      <c r="K39" s="44">
        <v>-575</v>
      </c>
      <c r="L39" s="44">
        <v>40487.523501000003</v>
      </c>
      <c r="M39" s="66">
        <v>-0.31475900000000001</v>
      </c>
      <c r="N39" s="43">
        <v>0</v>
      </c>
      <c r="O39" s="44">
        <v>0</v>
      </c>
      <c r="P39" s="74">
        <v>0</v>
      </c>
    </row>
    <row r="40" spans="1:16" ht="15" customHeight="1" x14ac:dyDescent="0.2">
      <c r="A40" s="111"/>
      <c r="B40" s="114"/>
      <c r="C40" s="84" t="s">
        <v>54</v>
      </c>
      <c r="D40" s="44">
        <v>-787</v>
      </c>
      <c r="E40" s="44">
        <v>0</v>
      </c>
      <c r="F40" s="44">
        <v>42885.476463999999</v>
      </c>
      <c r="G40" s="66">
        <v>-0.188385</v>
      </c>
      <c r="H40" s="43">
        <v>-249</v>
      </c>
      <c r="I40" s="44">
        <v>-1504.3461299999999</v>
      </c>
      <c r="J40" s="74">
        <v>-8.1313999999999997E-2</v>
      </c>
      <c r="K40" s="44">
        <v>-538</v>
      </c>
      <c r="L40" s="44">
        <v>69324.755183999994</v>
      </c>
      <c r="M40" s="66">
        <v>-0.20919499999999999</v>
      </c>
      <c r="N40" s="43">
        <v>0</v>
      </c>
      <c r="O40" s="44">
        <v>0</v>
      </c>
      <c r="P40" s="74">
        <v>0</v>
      </c>
    </row>
    <row r="41" spans="1:16" ht="15" customHeight="1" x14ac:dyDescent="0.2">
      <c r="A41" s="111"/>
      <c r="B41" s="114"/>
      <c r="C41" s="84" t="s">
        <v>55</v>
      </c>
      <c r="D41" s="44">
        <v>-767</v>
      </c>
      <c r="E41" s="44">
        <v>0</v>
      </c>
      <c r="F41" s="44">
        <v>43290.071042000003</v>
      </c>
      <c r="G41" s="66">
        <v>-0.20819199999999999</v>
      </c>
      <c r="H41" s="43">
        <v>-311</v>
      </c>
      <c r="I41" s="44">
        <v>-23983.801640999998</v>
      </c>
      <c r="J41" s="74">
        <v>0.17039299999999999</v>
      </c>
      <c r="K41" s="44">
        <v>-456</v>
      </c>
      <c r="L41" s="44">
        <v>81679.638925000007</v>
      </c>
      <c r="M41" s="66">
        <v>-0.46134500000000001</v>
      </c>
      <c r="N41" s="43">
        <v>0</v>
      </c>
      <c r="O41" s="44">
        <v>0</v>
      </c>
      <c r="P41" s="74">
        <v>0</v>
      </c>
    </row>
    <row r="42" spans="1:16" s="3" customFormat="1" ht="15" customHeight="1" x14ac:dyDescent="0.2">
      <c r="A42" s="111"/>
      <c r="B42" s="114"/>
      <c r="C42" s="84" t="s">
        <v>56</v>
      </c>
      <c r="D42" s="35">
        <v>-1155</v>
      </c>
      <c r="E42" s="35">
        <v>0</v>
      </c>
      <c r="F42" s="35">
        <v>-94726.546067999996</v>
      </c>
      <c r="G42" s="68">
        <v>-0.30197400000000002</v>
      </c>
      <c r="H42" s="43">
        <v>-355</v>
      </c>
      <c r="I42" s="44">
        <v>-76573.259799000007</v>
      </c>
      <c r="J42" s="74">
        <v>3.1171000000000001E-2</v>
      </c>
      <c r="K42" s="35">
        <v>-800</v>
      </c>
      <c r="L42" s="35">
        <v>27807.967044000001</v>
      </c>
      <c r="M42" s="68">
        <v>-0.52068199999999998</v>
      </c>
      <c r="N42" s="43">
        <v>0</v>
      </c>
      <c r="O42" s="44">
        <v>0</v>
      </c>
      <c r="P42" s="74">
        <v>0</v>
      </c>
    </row>
    <row r="43" spans="1:16" s="3" customFormat="1" ht="15" customHeight="1" x14ac:dyDescent="0.2">
      <c r="A43" s="112"/>
      <c r="B43" s="115"/>
      <c r="C43" s="85" t="s">
        <v>9</v>
      </c>
      <c r="D43" s="46">
        <v>-8244</v>
      </c>
      <c r="E43" s="46">
        <v>0</v>
      </c>
      <c r="F43" s="46">
        <v>8317.1710359999997</v>
      </c>
      <c r="G43" s="67">
        <v>-0.27487</v>
      </c>
      <c r="H43" s="87">
        <v>-2737</v>
      </c>
      <c r="I43" s="46">
        <v>-5527.7521120000001</v>
      </c>
      <c r="J43" s="75">
        <v>-0.24720800000000001</v>
      </c>
      <c r="K43" s="46">
        <v>-5507</v>
      </c>
      <c r="L43" s="46">
        <v>17324.257555</v>
      </c>
      <c r="M43" s="67">
        <v>-0.28312599999999999</v>
      </c>
      <c r="N43" s="87">
        <v>0</v>
      </c>
      <c r="O43" s="46">
        <v>0</v>
      </c>
      <c r="P43" s="75">
        <v>0</v>
      </c>
    </row>
    <row r="44" spans="1:16" ht="15" customHeight="1" x14ac:dyDescent="0.2">
      <c r="A44" s="110">
        <v>4</v>
      </c>
      <c r="B44" s="113" t="s">
        <v>59</v>
      </c>
      <c r="C44" s="84" t="s">
        <v>46</v>
      </c>
      <c r="D44" s="44">
        <v>0</v>
      </c>
      <c r="E44" s="53">
        <v>0</v>
      </c>
      <c r="F44" s="44">
        <v>0</v>
      </c>
      <c r="G44" s="66">
        <v>0</v>
      </c>
      <c r="H44" s="43">
        <v>0</v>
      </c>
      <c r="I44" s="44">
        <v>0</v>
      </c>
      <c r="J44" s="74">
        <v>0</v>
      </c>
      <c r="K44" s="44">
        <v>0</v>
      </c>
      <c r="L44" s="44">
        <v>0</v>
      </c>
      <c r="M44" s="66">
        <v>0</v>
      </c>
      <c r="N44" s="43">
        <v>0</v>
      </c>
      <c r="O44" s="44">
        <v>0</v>
      </c>
      <c r="P44" s="74">
        <v>0</v>
      </c>
    </row>
    <row r="45" spans="1:16" ht="15" customHeight="1" x14ac:dyDescent="0.2">
      <c r="A45" s="111"/>
      <c r="B45" s="114"/>
      <c r="C45" s="84" t="s">
        <v>47</v>
      </c>
      <c r="D45" s="44">
        <v>18</v>
      </c>
      <c r="E45" s="53">
        <v>3.1142E-2</v>
      </c>
      <c r="F45" s="44">
        <v>140294.16666700001</v>
      </c>
      <c r="G45" s="66">
        <v>5.5556000000000001E-2</v>
      </c>
      <c r="H45" s="43">
        <v>5</v>
      </c>
      <c r="I45" s="44">
        <v>159760.4</v>
      </c>
      <c r="J45" s="74">
        <v>0</v>
      </c>
      <c r="K45" s="44">
        <v>13</v>
      </c>
      <c r="L45" s="44">
        <v>132807.153846</v>
      </c>
      <c r="M45" s="66">
        <v>7.6923000000000005E-2</v>
      </c>
      <c r="N45" s="43">
        <v>0</v>
      </c>
      <c r="O45" s="44">
        <v>0</v>
      </c>
      <c r="P45" s="74">
        <v>0</v>
      </c>
    </row>
    <row r="46" spans="1:16" ht="15" customHeight="1" x14ac:dyDescent="0.2">
      <c r="A46" s="111"/>
      <c r="B46" s="114"/>
      <c r="C46" s="84" t="s">
        <v>48</v>
      </c>
      <c r="D46" s="44">
        <v>318</v>
      </c>
      <c r="E46" s="53">
        <v>6.0537000000000001E-2</v>
      </c>
      <c r="F46" s="44">
        <v>172718.72641500001</v>
      </c>
      <c r="G46" s="66">
        <v>0.14779900000000001</v>
      </c>
      <c r="H46" s="43">
        <v>100</v>
      </c>
      <c r="I46" s="44">
        <v>170784.32</v>
      </c>
      <c r="J46" s="74">
        <v>7.0000000000000007E-2</v>
      </c>
      <c r="K46" s="44">
        <v>218</v>
      </c>
      <c r="L46" s="44">
        <v>173606.068807</v>
      </c>
      <c r="M46" s="66">
        <v>0.18348600000000001</v>
      </c>
      <c r="N46" s="43">
        <v>0</v>
      </c>
      <c r="O46" s="44">
        <v>0</v>
      </c>
      <c r="P46" s="74">
        <v>0</v>
      </c>
    </row>
    <row r="47" spans="1:16" ht="15" customHeight="1" x14ac:dyDescent="0.2">
      <c r="A47" s="111"/>
      <c r="B47" s="114"/>
      <c r="C47" s="84" t="s">
        <v>49</v>
      </c>
      <c r="D47" s="44">
        <v>975</v>
      </c>
      <c r="E47" s="53">
        <v>7.0596000000000006E-2</v>
      </c>
      <c r="F47" s="44">
        <v>192875.64</v>
      </c>
      <c r="G47" s="66">
        <v>0.33230799999999999</v>
      </c>
      <c r="H47" s="43">
        <v>337</v>
      </c>
      <c r="I47" s="44">
        <v>190298.575668</v>
      </c>
      <c r="J47" s="74">
        <v>0.28189900000000001</v>
      </c>
      <c r="K47" s="44">
        <v>638</v>
      </c>
      <c r="L47" s="44">
        <v>194236.87930999999</v>
      </c>
      <c r="M47" s="66">
        <v>0.35893399999999998</v>
      </c>
      <c r="N47" s="43">
        <v>0</v>
      </c>
      <c r="O47" s="44">
        <v>0</v>
      </c>
      <c r="P47" s="74">
        <v>0</v>
      </c>
    </row>
    <row r="48" spans="1:16" ht="15" customHeight="1" x14ac:dyDescent="0.2">
      <c r="A48" s="111"/>
      <c r="B48" s="114"/>
      <c r="C48" s="84" t="s">
        <v>50</v>
      </c>
      <c r="D48" s="44">
        <v>1014</v>
      </c>
      <c r="E48" s="53">
        <v>5.7078999999999998E-2</v>
      </c>
      <c r="F48" s="44">
        <v>218488.86982200001</v>
      </c>
      <c r="G48" s="66">
        <v>0.53747500000000004</v>
      </c>
      <c r="H48" s="43">
        <v>334</v>
      </c>
      <c r="I48" s="44">
        <v>218159.95808400001</v>
      </c>
      <c r="J48" s="74">
        <v>0.50299400000000005</v>
      </c>
      <c r="K48" s="44">
        <v>680</v>
      </c>
      <c r="L48" s="44">
        <v>218650.42352899999</v>
      </c>
      <c r="M48" s="66">
        <v>0.55441200000000002</v>
      </c>
      <c r="N48" s="43">
        <v>0</v>
      </c>
      <c r="O48" s="44">
        <v>0</v>
      </c>
      <c r="P48" s="74">
        <v>0</v>
      </c>
    </row>
    <row r="49" spans="1:16" ht="15" customHeight="1" x14ac:dyDescent="0.2">
      <c r="A49" s="111"/>
      <c r="B49" s="114"/>
      <c r="C49" s="84" t="s">
        <v>51</v>
      </c>
      <c r="D49" s="44">
        <v>800</v>
      </c>
      <c r="E49" s="53">
        <v>4.8926999999999998E-2</v>
      </c>
      <c r="F49" s="44">
        <v>246085.20749999999</v>
      </c>
      <c r="G49" s="66">
        <v>0.89375000000000004</v>
      </c>
      <c r="H49" s="43">
        <v>250</v>
      </c>
      <c r="I49" s="44">
        <v>238417.96799999999</v>
      </c>
      <c r="J49" s="74">
        <v>0.77200000000000002</v>
      </c>
      <c r="K49" s="44">
        <v>550</v>
      </c>
      <c r="L49" s="44">
        <v>249570.316364</v>
      </c>
      <c r="M49" s="66">
        <v>0.94909100000000002</v>
      </c>
      <c r="N49" s="43">
        <v>0</v>
      </c>
      <c r="O49" s="44">
        <v>0</v>
      </c>
      <c r="P49" s="74">
        <v>0</v>
      </c>
    </row>
    <row r="50" spans="1:16" s="3" customFormat="1" ht="15" customHeight="1" x14ac:dyDescent="0.2">
      <c r="A50" s="111"/>
      <c r="B50" s="114"/>
      <c r="C50" s="84" t="s">
        <v>52</v>
      </c>
      <c r="D50" s="35">
        <v>504</v>
      </c>
      <c r="E50" s="55">
        <v>3.5770000000000003E-2</v>
      </c>
      <c r="F50" s="35">
        <v>255539.896825</v>
      </c>
      <c r="G50" s="68">
        <v>0.94642899999999996</v>
      </c>
      <c r="H50" s="43">
        <v>159</v>
      </c>
      <c r="I50" s="44">
        <v>247060.44654100001</v>
      </c>
      <c r="J50" s="74">
        <v>0.82389900000000005</v>
      </c>
      <c r="K50" s="35">
        <v>345</v>
      </c>
      <c r="L50" s="35">
        <v>259447.81739099999</v>
      </c>
      <c r="M50" s="68">
        <v>1.002899</v>
      </c>
      <c r="N50" s="43">
        <v>0</v>
      </c>
      <c r="O50" s="44">
        <v>0</v>
      </c>
      <c r="P50" s="74">
        <v>0</v>
      </c>
    </row>
    <row r="51" spans="1:16" ht="15" customHeight="1" x14ac:dyDescent="0.2">
      <c r="A51" s="111"/>
      <c r="B51" s="114"/>
      <c r="C51" s="84" t="s">
        <v>53</v>
      </c>
      <c r="D51" s="44">
        <v>368</v>
      </c>
      <c r="E51" s="53">
        <v>2.9923999999999999E-2</v>
      </c>
      <c r="F51" s="44">
        <v>251198.57608699999</v>
      </c>
      <c r="G51" s="66">
        <v>0.80706500000000003</v>
      </c>
      <c r="H51" s="43">
        <v>101</v>
      </c>
      <c r="I51" s="44">
        <v>241849.643564</v>
      </c>
      <c r="J51" s="74">
        <v>0.57425700000000002</v>
      </c>
      <c r="K51" s="44">
        <v>267</v>
      </c>
      <c r="L51" s="44">
        <v>254735.06367</v>
      </c>
      <c r="M51" s="66">
        <v>0.89513100000000001</v>
      </c>
      <c r="N51" s="43">
        <v>0</v>
      </c>
      <c r="O51" s="44">
        <v>0</v>
      </c>
      <c r="P51" s="74">
        <v>0</v>
      </c>
    </row>
    <row r="52" spans="1:16" ht="15" customHeight="1" x14ac:dyDescent="0.2">
      <c r="A52" s="111"/>
      <c r="B52" s="114"/>
      <c r="C52" s="84" t="s">
        <v>54</v>
      </c>
      <c r="D52" s="44">
        <v>135</v>
      </c>
      <c r="E52" s="53">
        <v>1.2898E-2</v>
      </c>
      <c r="F52" s="44">
        <v>269973.47407400003</v>
      </c>
      <c r="G52" s="66">
        <v>0.703704</v>
      </c>
      <c r="H52" s="43">
        <v>44</v>
      </c>
      <c r="I52" s="44">
        <v>244944.95454499999</v>
      </c>
      <c r="J52" s="74">
        <v>0.29545500000000002</v>
      </c>
      <c r="K52" s="44">
        <v>91</v>
      </c>
      <c r="L52" s="44">
        <v>282075.17582399998</v>
      </c>
      <c r="M52" s="66">
        <v>0.90109899999999998</v>
      </c>
      <c r="N52" s="43">
        <v>0</v>
      </c>
      <c r="O52" s="44">
        <v>0</v>
      </c>
      <c r="P52" s="74">
        <v>0</v>
      </c>
    </row>
    <row r="53" spans="1:16" ht="15" customHeight="1" x14ac:dyDescent="0.2">
      <c r="A53" s="111"/>
      <c r="B53" s="114"/>
      <c r="C53" s="84" t="s">
        <v>55</v>
      </c>
      <c r="D53" s="44">
        <v>45</v>
      </c>
      <c r="E53" s="53">
        <v>5.058E-3</v>
      </c>
      <c r="F53" s="44">
        <v>272565.53333300003</v>
      </c>
      <c r="G53" s="66">
        <v>0.466667</v>
      </c>
      <c r="H53" s="43">
        <v>11</v>
      </c>
      <c r="I53" s="44">
        <v>259251.81818199999</v>
      </c>
      <c r="J53" s="74">
        <v>0.18181800000000001</v>
      </c>
      <c r="K53" s="44">
        <v>34</v>
      </c>
      <c r="L53" s="44">
        <v>276872.91176500003</v>
      </c>
      <c r="M53" s="66">
        <v>0.55882399999999999</v>
      </c>
      <c r="N53" s="43">
        <v>0</v>
      </c>
      <c r="O53" s="44">
        <v>0</v>
      </c>
      <c r="P53" s="74">
        <v>0</v>
      </c>
    </row>
    <row r="54" spans="1:16" s="3" customFormat="1" ht="15" customHeight="1" x14ac:dyDescent="0.2">
      <c r="A54" s="111"/>
      <c r="B54" s="114"/>
      <c r="C54" s="84" t="s">
        <v>56</v>
      </c>
      <c r="D54" s="35">
        <v>8</v>
      </c>
      <c r="E54" s="55">
        <v>3.97E-4</v>
      </c>
      <c r="F54" s="35">
        <v>355582.625</v>
      </c>
      <c r="G54" s="68">
        <v>0.375</v>
      </c>
      <c r="H54" s="43">
        <v>4</v>
      </c>
      <c r="I54" s="44">
        <v>307169</v>
      </c>
      <c r="J54" s="74">
        <v>0</v>
      </c>
      <c r="K54" s="35">
        <v>4</v>
      </c>
      <c r="L54" s="35">
        <v>403996.25</v>
      </c>
      <c r="M54" s="68">
        <v>0.75</v>
      </c>
      <c r="N54" s="43">
        <v>0</v>
      </c>
      <c r="O54" s="44">
        <v>0</v>
      </c>
      <c r="P54" s="74">
        <v>0</v>
      </c>
    </row>
    <row r="55" spans="1:16" s="3" customFormat="1" ht="15" customHeight="1" x14ac:dyDescent="0.2">
      <c r="A55" s="112"/>
      <c r="B55" s="115"/>
      <c r="C55" s="85" t="s">
        <v>9</v>
      </c>
      <c r="D55" s="46">
        <v>4185</v>
      </c>
      <c r="E55" s="54">
        <v>3.4944999999999997E-2</v>
      </c>
      <c r="F55" s="46">
        <v>223825.37443200001</v>
      </c>
      <c r="G55" s="67">
        <v>0.60334500000000002</v>
      </c>
      <c r="H55" s="87">
        <v>1345</v>
      </c>
      <c r="I55" s="46">
        <v>217877.48773200001</v>
      </c>
      <c r="J55" s="75">
        <v>0.49591099999999999</v>
      </c>
      <c r="K55" s="46">
        <v>2840</v>
      </c>
      <c r="L55" s="46">
        <v>226642.24330999999</v>
      </c>
      <c r="M55" s="67">
        <v>0.65422499999999995</v>
      </c>
      <c r="N55" s="87">
        <v>0</v>
      </c>
      <c r="O55" s="46">
        <v>0</v>
      </c>
      <c r="P55" s="75">
        <v>0</v>
      </c>
    </row>
    <row r="56" spans="1:16" ht="15" customHeight="1" x14ac:dyDescent="0.2">
      <c r="A56" s="110">
        <v>5</v>
      </c>
      <c r="B56" s="113" t="s">
        <v>60</v>
      </c>
      <c r="C56" s="84" t="s">
        <v>46</v>
      </c>
      <c r="D56" s="44">
        <v>115</v>
      </c>
      <c r="E56" s="53">
        <v>1</v>
      </c>
      <c r="F56" s="44">
        <v>46409.678261000001</v>
      </c>
      <c r="G56" s="66">
        <v>6.087E-2</v>
      </c>
      <c r="H56" s="43">
        <v>52</v>
      </c>
      <c r="I56" s="44">
        <v>52110.403846000001</v>
      </c>
      <c r="J56" s="74">
        <v>3.8462000000000003E-2</v>
      </c>
      <c r="K56" s="44">
        <v>63</v>
      </c>
      <c r="L56" s="44">
        <v>41704.317459999998</v>
      </c>
      <c r="M56" s="66">
        <v>7.9365000000000005E-2</v>
      </c>
      <c r="N56" s="43">
        <v>0</v>
      </c>
      <c r="O56" s="44">
        <v>0</v>
      </c>
      <c r="P56" s="74">
        <v>0</v>
      </c>
    </row>
    <row r="57" spans="1:16" ht="15" customHeight="1" x14ac:dyDescent="0.2">
      <c r="A57" s="111"/>
      <c r="B57" s="114"/>
      <c r="C57" s="84" t="s">
        <v>47</v>
      </c>
      <c r="D57" s="44">
        <v>578</v>
      </c>
      <c r="E57" s="53">
        <v>1</v>
      </c>
      <c r="F57" s="44">
        <v>130568.287197</v>
      </c>
      <c r="G57" s="66">
        <v>0.119377</v>
      </c>
      <c r="H57" s="43">
        <v>238</v>
      </c>
      <c r="I57" s="44">
        <v>129895.004202</v>
      </c>
      <c r="J57" s="74">
        <v>0.13445399999999999</v>
      </c>
      <c r="K57" s="44">
        <v>340</v>
      </c>
      <c r="L57" s="44">
        <v>131039.585294</v>
      </c>
      <c r="M57" s="66">
        <v>0.108824</v>
      </c>
      <c r="N57" s="43">
        <v>0</v>
      </c>
      <c r="O57" s="44">
        <v>0</v>
      </c>
      <c r="P57" s="74">
        <v>0</v>
      </c>
    </row>
    <row r="58" spans="1:16" ht="15" customHeight="1" x14ac:dyDescent="0.2">
      <c r="A58" s="111"/>
      <c r="B58" s="114"/>
      <c r="C58" s="84" t="s">
        <v>48</v>
      </c>
      <c r="D58" s="44">
        <v>5253</v>
      </c>
      <c r="E58" s="53">
        <v>1</v>
      </c>
      <c r="F58" s="44">
        <v>156767.25128500001</v>
      </c>
      <c r="G58" s="66">
        <v>0.10356</v>
      </c>
      <c r="H58" s="43">
        <v>2185</v>
      </c>
      <c r="I58" s="44">
        <v>158580.366133</v>
      </c>
      <c r="J58" s="74">
        <v>0.10800899999999999</v>
      </c>
      <c r="K58" s="44">
        <v>3068</v>
      </c>
      <c r="L58" s="44">
        <v>155475.968383</v>
      </c>
      <c r="M58" s="66">
        <v>0.10039099999999999</v>
      </c>
      <c r="N58" s="43">
        <v>0</v>
      </c>
      <c r="O58" s="44">
        <v>0</v>
      </c>
      <c r="P58" s="74">
        <v>0</v>
      </c>
    </row>
    <row r="59" spans="1:16" ht="15" customHeight="1" x14ac:dyDescent="0.2">
      <c r="A59" s="111"/>
      <c r="B59" s="114"/>
      <c r="C59" s="84" t="s">
        <v>49</v>
      </c>
      <c r="D59" s="44">
        <v>13811</v>
      </c>
      <c r="E59" s="53">
        <v>1</v>
      </c>
      <c r="F59" s="44">
        <v>180907.514952</v>
      </c>
      <c r="G59" s="66">
        <v>0.272536</v>
      </c>
      <c r="H59" s="43">
        <v>5627</v>
      </c>
      <c r="I59" s="44">
        <v>183844.037675</v>
      </c>
      <c r="J59" s="74">
        <v>0.32006400000000002</v>
      </c>
      <c r="K59" s="44">
        <v>8184</v>
      </c>
      <c r="L59" s="44">
        <v>178888.476173</v>
      </c>
      <c r="M59" s="66">
        <v>0.23985799999999999</v>
      </c>
      <c r="N59" s="43">
        <v>0</v>
      </c>
      <c r="O59" s="44">
        <v>0</v>
      </c>
      <c r="P59" s="74">
        <v>0</v>
      </c>
    </row>
    <row r="60" spans="1:16" ht="15" customHeight="1" x14ac:dyDescent="0.2">
      <c r="A60" s="111"/>
      <c r="B60" s="114"/>
      <c r="C60" s="84" t="s">
        <v>50</v>
      </c>
      <c r="D60" s="44">
        <v>17765</v>
      </c>
      <c r="E60" s="53">
        <v>1</v>
      </c>
      <c r="F60" s="44">
        <v>206940.550521</v>
      </c>
      <c r="G60" s="66">
        <v>0.54044499999999995</v>
      </c>
      <c r="H60" s="43">
        <v>6688</v>
      </c>
      <c r="I60" s="44">
        <v>212413.68555600001</v>
      </c>
      <c r="J60" s="74">
        <v>0.58313400000000004</v>
      </c>
      <c r="K60" s="44">
        <v>11077</v>
      </c>
      <c r="L60" s="44">
        <v>203636.01616</v>
      </c>
      <c r="M60" s="66">
        <v>0.51466999999999996</v>
      </c>
      <c r="N60" s="43">
        <v>0</v>
      </c>
      <c r="O60" s="44">
        <v>0</v>
      </c>
      <c r="P60" s="74">
        <v>0</v>
      </c>
    </row>
    <row r="61" spans="1:16" ht="15" customHeight="1" x14ac:dyDescent="0.2">
      <c r="A61" s="111"/>
      <c r="B61" s="114"/>
      <c r="C61" s="84" t="s">
        <v>51</v>
      </c>
      <c r="D61" s="44">
        <v>16351</v>
      </c>
      <c r="E61" s="53">
        <v>1</v>
      </c>
      <c r="F61" s="44">
        <v>232676.39875200001</v>
      </c>
      <c r="G61" s="66">
        <v>0.82789999999999997</v>
      </c>
      <c r="H61" s="43">
        <v>6002</v>
      </c>
      <c r="I61" s="44">
        <v>228754.636788</v>
      </c>
      <c r="J61" s="74">
        <v>0.70959700000000003</v>
      </c>
      <c r="K61" s="44">
        <v>10349</v>
      </c>
      <c r="L61" s="44">
        <v>234950.86153299999</v>
      </c>
      <c r="M61" s="66">
        <v>0.89651199999999998</v>
      </c>
      <c r="N61" s="43">
        <v>0</v>
      </c>
      <c r="O61" s="44">
        <v>0</v>
      </c>
      <c r="P61" s="74">
        <v>0</v>
      </c>
    </row>
    <row r="62" spans="1:16" s="3" customFormat="1" ht="15" customHeight="1" x14ac:dyDescent="0.2">
      <c r="A62" s="111"/>
      <c r="B62" s="114"/>
      <c r="C62" s="84" t="s">
        <v>52</v>
      </c>
      <c r="D62" s="35">
        <v>14090</v>
      </c>
      <c r="E62" s="55">
        <v>1</v>
      </c>
      <c r="F62" s="35">
        <v>245974.63910599999</v>
      </c>
      <c r="G62" s="68">
        <v>1.0068839999999999</v>
      </c>
      <c r="H62" s="43">
        <v>5052</v>
      </c>
      <c r="I62" s="44">
        <v>228109.06789400001</v>
      </c>
      <c r="J62" s="74">
        <v>0.72189199999999998</v>
      </c>
      <c r="K62" s="35">
        <v>9038</v>
      </c>
      <c r="L62" s="35">
        <v>255961.015048</v>
      </c>
      <c r="M62" s="68">
        <v>1.1661870000000001</v>
      </c>
      <c r="N62" s="43">
        <v>0</v>
      </c>
      <c r="O62" s="44">
        <v>0</v>
      </c>
      <c r="P62" s="74">
        <v>0</v>
      </c>
    </row>
    <row r="63" spans="1:16" ht="15" customHeight="1" x14ac:dyDescent="0.2">
      <c r="A63" s="111"/>
      <c r="B63" s="114"/>
      <c r="C63" s="84" t="s">
        <v>53</v>
      </c>
      <c r="D63" s="44">
        <v>12298</v>
      </c>
      <c r="E63" s="53">
        <v>1</v>
      </c>
      <c r="F63" s="44">
        <v>250978.181086</v>
      </c>
      <c r="G63" s="66">
        <v>1.0293540000000001</v>
      </c>
      <c r="H63" s="43">
        <v>4405</v>
      </c>
      <c r="I63" s="44">
        <v>224112.37638999999</v>
      </c>
      <c r="J63" s="74">
        <v>0.65902400000000005</v>
      </c>
      <c r="K63" s="44">
        <v>7893</v>
      </c>
      <c r="L63" s="44">
        <v>265971.703155</v>
      </c>
      <c r="M63" s="66">
        <v>1.236032</v>
      </c>
      <c r="N63" s="43">
        <v>0</v>
      </c>
      <c r="O63" s="44">
        <v>0</v>
      </c>
      <c r="P63" s="74">
        <v>0</v>
      </c>
    </row>
    <row r="64" spans="1:16" ht="15" customHeight="1" x14ac:dyDescent="0.2">
      <c r="A64" s="111"/>
      <c r="B64" s="114"/>
      <c r="C64" s="84" t="s">
        <v>54</v>
      </c>
      <c r="D64" s="44">
        <v>10467</v>
      </c>
      <c r="E64" s="53">
        <v>1</v>
      </c>
      <c r="F64" s="44">
        <v>246043.29368500001</v>
      </c>
      <c r="G64" s="66">
        <v>0.87732900000000003</v>
      </c>
      <c r="H64" s="43">
        <v>3835</v>
      </c>
      <c r="I64" s="44">
        <v>213177.471708</v>
      </c>
      <c r="J64" s="74">
        <v>0.47118599999999999</v>
      </c>
      <c r="K64" s="44">
        <v>6632</v>
      </c>
      <c r="L64" s="44">
        <v>265048.18320299999</v>
      </c>
      <c r="M64" s="66">
        <v>1.1121829999999999</v>
      </c>
      <c r="N64" s="43">
        <v>0</v>
      </c>
      <c r="O64" s="44">
        <v>0</v>
      </c>
      <c r="P64" s="74">
        <v>0</v>
      </c>
    </row>
    <row r="65" spans="1:16" ht="15" customHeight="1" x14ac:dyDescent="0.2">
      <c r="A65" s="111"/>
      <c r="B65" s="114"/>
      <c r="C65" s="84" t="s">
        <v>55</v>
      </c>
      <c r="D65" s="44">
        <v>8896</v>
      </c>
      <c r="E65" s="53">
        <v>1</v>
      </c>
      <c r="F65" s="44">
        <v>250123.716614</v>
      </c>
      <c r="G65" s="66">
        <v>0.67558499999999999</v>
      </c>
      <c r="H65" s="43">
        <v>3294</v>
      </c>
      <c r="I65" s="44">
        <v>216897.01183999999</v>
      </c>
      <c r="J65" s="74">
        <v>0.27474199999999999</v>
      </c>
      <c r="K65" s="44">
        <v>5602</v>
      </c>
      <c r="L65" s="44">
        <v>269661.16137099999</v>
      </c>
      <c r="M65" s="66">
        <v>0.91128200000000004</v>
      </c>
      <c r="N65" s="43">
        <v>0</v>
      </c>
      <c r="O65" s="44">
        <v>0</v>
      </c>
      <c r="P65" s="74">
        <v>0</v>
      </c>
    </row>
    <row r="66" spans="1:16" s="3" customFormat="1" ht="15" customHeight="1" x14ac:dyDescent="0.2">
      <c r="A66" s="111"/>
      <c r="B66" s="114"/>
      <c r="C66" s="84" t="s">
        <v>56</v>
      </c>
      <c r="D66" s="35">
        <v>20134</v>
      </c>
      <c r="E66" s="55">
        <v>1</v>
      </c>
      <c r="F66" s="35">
        <v>241207.82288699999</v>
      </c>
      <c r="G66" s="68">
        <v>0.40995300000000001</v>
      </c>
      <c r="H66" s="43">
        <v>8392</v>
      </c>
      <c r="I66" s="44">
        <v>192732.10164400001</v>
      </c>
      <c r="J66" s="74">
        <v>8.5795999999999997E-2</v>
      </c>
      <c r="K66" s="35">
        <v>11742</v>
      </c>
      <c r="L66" s="35">
        <v>275853.39030799997</v>
      </c>
      <c r="M66" s="68">
        <v>0.64162799999999998</v>
      </c>
      <c r="N66" s="43">
        <v>0</v>
      </c>
      <c r="O66" s="44">
        <v>0</v>
      </c>
      <c r="P66" s="74">
        <v>0</v>
      </c>
    </row>
    <row r="67" spans="1:16" s="3" customFormat="1" ht="15" customHeight="1" x14ac:dyDescent="0.2">
      <c r="A67" s="112"/>
      <c r="B67" s="115"/>
      <c r="C67" s="85" t="s">
        <v>9</v>
      </c>
      <c r="D67" s="46">
        <v>119758</v>
      </c>
      <c r="E67" s="54">
        <v>1</v>
      </c>
      <c r="F67" s="46">
        <v>226229.85269500001</v>
      </c>
      <c r="G67" s="67">
        <v>0.64976900000000004</v>
      </c>
      <c r="H67" s="87">
        <v>45770</v>
      </c>
      <c r="I67" s="46">
        <v>207499.35542899999</v>
      </c>
      <c r="J67" s="75">
        <v>0.44159900000000002</v>
      </c>
      <c r="K67" s="46">
        <v>73988</v>
      </c>
      <c r="L67" s="46">
        <v>237816.79733199999</v>
      </c>
      <c r="M67" s="67">
        <v>0.77854500000000004</v>
      </c>
      <c r="N67" s="87">
        <v>0</v>
      </c>
      <c r="O67" s="46">
        <v>0</v>
      </c>
      <c r="P67" s="75">
        <v>0</v>
      </c>
    </row>
    <row r="68" spans="1:16" s="3" customFormat="1" ht="15" customHeight="1" x14ac:dyDescent="0.2">
      <c r="A68" s="78"/>
      <c r="B68" s="79"/>
      <c r="C68" s="81"/>
      <c r="D68" s="45"/>
      <c r="E68" s="76"/>
      <c r="F68" s="45"/>
      <c r="G68" s="77"/>
      <c r="H68" s="45"/>
      <c r="I68" s="45"/>
      <c r="J68" s="77"/>
      <c r="K68" s="45"/>
      <c r="L68" s="45"/>
      <c r="M68" s="77"/>
      <c r="N68" s="45"/>
      <c r="O68" s="45"/>
      <c r="P68" s="77"/>
    </row>
    <row r="69" spans="1:16" s="37" customFormat="1" ht="15" customHeight="1" x14ac:dyDescent="0.2">
      <c r="A69" s="38" t="s">
        <v>2</v>
      </c>
      <c r="C69" s="82"/>
      <c r="D69" s="86">
        <f>+Nacional!D69</f>
        <v>45737</v>
      </c>
      <c r="F69" s="60"/>
      <c r="G69" s="69"/>
      <c r="H69" s="60"/>
      <c r="I69" s="60"/>
      <c r="J69" s="69"/>
      <c r="K69" s="60"/>
      <c r="L69" s="60"/>
      <c r="M69" s="69"/>
      <c r="N69" s="60"/>
      <c r="O69" s="60"/>
      <c r="P69" s="69"/>
    </row>
    <row r="70" spans="1:16" ht="15" customHeight="1" x14ac:dyDescent="0.2">
      <c r="A70" s="47"/>
      <c r="B70" s="24"/>
      <c r="C70" s="83"/>
      <c r="D70" s="61"/>
      <c r="E70" s="56"/>
      <c r="F70" s="61"/>
      <c r="G70" s="70"/>
      <c r="H70" s="61"/>
      <c r="I70" s="61"/>
      <c r="J70" s="70"/>
      <c r="K70" s="61"/>
      <c r="L70" s="61"/>
      <c r="M70" s="70"/>
      <c r="N70" s="61"/>
      <c r="O70" s="61"/>
      <c r="P70" s="70"/>
    </row>
    <row r="71" spans="1:16" ht="15" customHeight="1" x14ac:dyDescent="0.2">
      <c r="A71" s="48"/>
      <c r="C71" s="23"/>
      <c r="D71" s="35"/>
      <c r="E71" s="55"/>
      <c r="F71" s="35"/>
      <c r="G71" s="68"/>
      <c r="H71" s="35"/>
      <c r="I71" s="35"/>
      <c r="J71" s="68"/>
      <c r="K71" s="35"/>
      <c r="L71" s="35"/>
      <c r="M71" s="68"/>
      <c r="N71" s="35"/>
      <c r="O71" s="35"/>
      <c r="P71" s="68"/>
    </row>
    <row r="72" spans="1:16" ht="15" customHeight="1" x14ac:dyDescent="0.2">
      <c r="A72" s="48"/>
      <c r="C72" s="23"/>
      <c r="D72" s="35"/>
      <c r="E72" s="55"/>
      <c r="F72" s="35"/>
      <c r="G72" s="68"/>
      <c r="H72" s="35"/>
      <c r="I72" s="35"/>
      <c r="J72" s="68"/>
      <c r="K72" s="35"/>
      <c r="L72" s="35"/>
      <c r="M72" s="68"/>
      <c r="N72" s="35"/>
      <c r="O72" s="35"/>
      <c r="P72" s="68"/>
    </row>
    <row r="73" spans="1:16" ht="15" customHeight="1" x14ac:dyDescent="0.2">
      <c r="A73" s="48"/>
      <c r="C73" s="23"/>
      <c r="D73" s="35"/>
      <c r="E73" s="55"/>
      <c r="F73" s="35"/>
      <c r="G73" s="68"/>
      <c r="H73" s="35"/>
      <c r="I73" s="35"/>
      <c r="J73" s="68"/>
      <c r="K73" s="35"/>
      <c r="L73" s="35"/>
      <c r="M73" s="68"/>
      <c r="N73" s="35"/>
      <c r="O73" s="35"/>
      <c r="P73" s="68"/>
    </row>
    <row r="74" spans="1:16" ht="15" customHeight="1" x14ac:dyDescent="0.2">
      <c r="A74" s="48"/>
      <c r="C74" s="23"/>
      <c r="D74" s="35"/>
      <c r="E74" s="55"/>
      <c r="F74" s="35"/>
      <c r="G74" s="68"/>
      <c r="H74" s="35"/>
      <c r="I74" s="35"/>
      <c r="J74" s="68"/>
      <c r="K74" s="35"/>
      <c r="L74" s="35"/>
      <c r="M74" s="68"/>
      <c r="N74" s="35"/>
      <c r="O74" s="35"/>
      <c r="P74" s="68"/>
    </row>
    <row r="75" spans="1:16" ht="15" customHeight="1" x14ac:dyDescent="0.2">
      <c r="A75" s="48"/>
      <c r="C75" s="23"/>
      <c r="D75" s="35"/>
      <c r="E75" s="55"/>
      <c r="F75" s="35"/>
      <c r="G75" s="68"/>
      <c r="H75" s="35"/>
      <c r="I75" s="35"/>
      <c r="J75" s="68"/>
      <c r="K75" s="35"/>
      <c r="L75" s="35"/>
      <c r="M75" s="68"/>
      <c r="N75" s="35"/>
      <c r="O75" s="35"/>
      <c r="P75" s="68"/>
    </row>
    <row r="76" spans="1:16" ht="15" customHeight="1" x14ac:dyDescent="0.2">
      <c r="A76" s="48"/>
      <c r="C76" s="23"/>
      <c r="D76" s="35"/>
      <c r="E76" s="55"/>
      <c r="F76" s="35"/>
      <c r="G76" s="68"/>
      <c r="H76" s="35"/>
      <c r="I76" s="35"/>
      <c r="J76" s="68"/>
      <c r="K76" s="35"/>
      <c r="L76" s="35"/>
      <c r="M76" s="68"/>
      <c r="N76" s="35"/>
      <c r="O76" s="35"/>
      <c r="P76" s="68"/>
    </row>
    <row r="77" spans="1:16" ht="15" customHeight="1" x14ac:dyDescent="0.2">
      <c r="A77" s="48"/>
      <c r="C77" s="23"/>
      <c r="D77" s="35"/>
      <c r="E77" s="55"/>
      <c r="F77" s="35"/>
      <c r="G77" s="68"/>
      <c r="H77" s="35"/>
      <c r="I77" s="35"/>
      <c r="J77" s="68"/>
      <c r="K77" s="35"/>
      <c r="L77" s="35"/>
      <c r="M77" s="68"/>
      <c r="N77" s="35"/>
      <c r="O77" s="35"/>
      <c r="P77" s="68"/>
    </row>
    <row r="78" spans="1:16" ht="15" customHeight="1" x14ac:dyDescent="0.2">
      <c r="A78" s="48"/>
      <c r="C78" s="23"/>
      <c r="D78" s="35"/>
      <c r="E78" s="55"/>
      <c r="F78" s="35"/>
      <c r="G78" s="68"/>
      <c r="H78" s="35"/>
      <c r="I78" s="35"/>
      <c r="J78" s="68"/>
      <c r="K78" s="35"/>
      <c r="L78" s="35"/>
      <c r="M78" s="68"/>
      <c r="N78" s="35"/>
      <c r="O78" s="35"/>
      <c r="P78" s="68"/>
    </row>
    <row r="79" spans="1:16" ht="15" customHeight="1" x14ac:dyDescent="0.2">
      <c r="A79" s="48"/>
      <c r="C79" s="23"/>
      <c r="D79" s="35"/>
      <c r="E79" s="55"/>
      <c r="F79" s="35"/>
      <c r="G79" s="68"/>
      <c r="H79" s="35"/>
      <c r="I79" s="35"/>
      <c r="J79" s="68"/>
      <c r="K79" s="35"/>
      <c r="L79" s="35"/>
      <c r="M79" s="68"/>
      <c r="N79" s="35"/>
      <c r="O79" s="35"/>
      <c r="P79" s="68"/>
    </row>
    <row r="80" spans="1:16" ht="15" customHeight="1" x14ac:dyDescent="0.2">
      <c r="A80" s="48"/>
      <c r="C80" s="23"/>
      <c r="D80" s="35"/>
      <c r="E80" s="55"/>
      <c r="F80" s="35"/>
      <c r="G80" s="68"/>
      <c r="H80" s="35"/>
      <c r="I80" s="35"/>
      <c r="J80" s="68"/>
      <c r="K80" s="35"/>
      <c r="L80" s="35"/>
      <c r="M80" s="68"/>
      <c r="N80" s="35"/>
      <c r="O80" s="35"/>
      <c r="P80" s="68"/>
    </row>
    <row r="81" spans="1:16" ht="15" customHeight="1" x14ac:dyDescent="0.2">
      <c r="A81" s="48"/>
      <c r="C81" s="23"/>
      <c r="D81" s="35"/>
      <c r="E81" s="55"/>
      <c r="F81" s="35"/>
      <c r="G81" s="68"/>
      <c r="H81" s="35"/>
      <c r="I81" s="35"/>
      <c r="J81" s="68"/>
      <c r="K81" s="35"/>
      <c r="L81" s="35"/>
      <c r="M81" s="68"/>
      <c r="N81" s="35"/>
      <c r="O81" s="35"/>
      <c r="P81" s="68"/>
    </row>
    <row r="82" spans="1:16" ht="15" customHeight="1" x14ac:dyDescent="0.2">
      <c r="A82" s="48"/>
      <c r="C82" s="23"/>
      <c r="D82" s="35"/>
      <c r="E82" s="55"/>
      <c r="F82" s="35"/>
      <c r="G82" s="68"/>
      <c r="H82" s="35"/>
      <c r="I82" s="35"/>
      <c r="J82" s="68"/>
      <c r="K82" s="35"/>
      <c r="L82" s="35"/>
      <c r="M82" s="68"/>
      <c r="N82" s="35"/>
      <c r="O82" s="35"/>
      <c r="P82" s="68"/>
    </row>
    <row r="83" spans="1:16" ht="15" customHeight="1" x14ac:dyDescent="0.2">
      <c r="A83" s="48"/>
      <c r="C83" s="23"/>
      <c r="D83" s="35"/>
      <c r="E83" s="55"/>
      <c r="F83" s="35"/>
      <c r="G83" s="68"/>
      <c r="H83" s="35"/>
      <c r="I83" s="35"/>
      <c r="J83" s="68"/>
      <c r="K83" s="35"/>
      <c r="L83" s="35"/>
      <c r="M83" s="68"/>
      <c r="N83" s="35"/>
      <c r="O83" s="35"/>
      <c r="P83" s="68"/>
    </row>
    <row r="84" spans="1:16" ht="15" customHeight="1" x14ac:dyDescent="0.2">
      <c r="A84" s="48"/>
      <c r="C84" s="23"/>
      <c r="D84" s="35"/>
      <c r="E84" s="55"/>
      <c r="F84" s="35"/>
      <c r="G84" s="68"/>
      <c r="H84" s="35"/>
      <c r="I84" s="35"/>
      <c r="J84" s="68"/>
      <c r="K84" s="35"/>
      <c r="L84" s="35"/>
      <c r="M84" s="68"/>
      <c r="N84" s="35"/>
      <c r="O84" s="35"/>
      <c r="P84" s="68"/>
    </row>
    <row r="85" spans="1:16" ht="15" customHeight="1" x14ac:dyDescent="0.2">
      <c r="A85" s="48"/>
      <c r="C85" s="23"/>
      <c r="D85" s="35"/>
      <c r="E85" s="55"/>
      <c r="F85" s="35"/>
      <c r="G85" s="68"/>
      <c r="H85" s="35"/>
      <c r="I85" s="35"/>
      <c r="J85" s="68"/>
      <c r="K85" s="35"/>
      <c r="L85" s="35"/>
      <c r="M85" s="68"/>
      <c r="N85" s="35"/>
      <c r="O85" s="35"/>
      <c r="P85" s="68"/>
    </row>
    <row r="86" spans="1:16" ht="15" customHeight="1" x14ac:dyDescent="0.2">
      <c r="A86" s="48"/>
      <c r="C86" s="23"/>
      <c r="D86" s="35"/>
      <c r="E86" s="55"/>
      <c r="F86" s="35"/>
      <c r="G86" s="68"/>
      <c r="H86" s="35"/>
      <c r="I86" s="35"/>
      <c r="J86" s="68"/>
      <c r="K86" s="35"/>
      <c r="L86" s="35"/>
      <c r="M86" s="68"/>
      <c r="N86" s="35"/>
      <c r="O86" s="35"/>
      <c r="P86" s="68"/>
    </row>
    <row r="87" spans="1:16" ht="15" customHeight="1" x14ac:dyDescent="0.2">
      <c r="A87" s="48"/>
      <c r="C87" s="23"/>
      <c r="D87" s="35"/>
      <c r="E87" s="55"/>
      <c r="F87" s="35"/>
      <c r="G87" s="68"/>
      <c r="H87" s="35"/>
      <c r="I87" s="35"/>
      <c r="J87" s="68"/>
      <c r="K87" s="35"/>
      <c r="L87" s="35"/>
      <c r="M87" s="68"/>
      <c r="N87" s="35"/>
      <c r="O87" s="35"/>
      <c r="P87" s="68"/>
    </row>
    <row r="88" spans="1:16" ht="15" customHeight="1" x14ac:dyDescent="0.2">
      <c r="A88" s="48"/>
      <c r="C88" s="23"/>
      <c r="D88" s="35"/>
      <c r="E88" s="55"/>
      <c r="F88" s="35"/>
      <c r="G88" s="68"/>
      <c r="H88" s="35"/>
      <c r="I88" s="35"/>
      <c r="J88" s="68"/>
      <c r="K88" s="35"/>
      <c r="L88" s="35"/>
      <c r="M88" s="68"/>
      <c r="N88" s="35"/>
      <c r="O88" s="35"/>
      <c r="P88" s="68"/>
    </row>
    <row r="89" spans="1:16" ht="15" customHeight="1" x14ac:dyDescent="0.2">
      <c r="A89" s="48"/>
      <c r="C89" s="23"/>
      <c r="D89" s="35"/>
      <c r="E89" s="55"/>
      <c r="F89" s="35"/>
      <c r="G89" s="68"/>
      <c r="H89" s="35"/>
      <c r="I89" s="35"/>
      <c r="J89" s="68"/>
      <c r="K89" s="35"/>
      <c r="L89" s="35"/>
      <c r="M89" s="68"/>
      <c r="N89" s="35"/>
      <c r="O89" s="35"/>
      <c r="P89" s="68"/>
    </row>
    <row r="90" spans="1:16" ht="15" customHeight="1" x14ac:dyDescent="0.2">
      <c r="A90" s="48"/>
      <c r="C90" s="23"/>
      <c r="D90" s="35"/>
      <c r="E90" s="55"/>
      <c r="F90" s="35"/>
      <c r="G90" s="68"/>
      <c r="H90" s="35"/>
      <c r="I90" s="35"/>
      <c r="J90" s="68"/>
      <c r="K90" s="35"/>
      <c r="L90" s="35"/>
      <c r="M90" s="68"/>
      <c r="N90" s="35"/>
      <c r="O90" s="35"/>
      <c r="P90" s="68"/>
    </row>
    <row r="91" spans="1:16" ht="15" customHeight="1" x14ac:dyDescent="0.2">
      <c r="A91" s="48"/>
      <c r="C91" s="23"/>
      <c r="D91" s="35"/>
      <c r="E91" s="55"/>
      <c r="F91" s="35"/>
      <c r="G91" s="68"/>
      <c r="H91" s="35"/>
      <c r="I91" s="35"/>
      <c r="J91" s="68"/>
      <c r="K91" s="35"/>
      <c r="L91" s="35"/>
      <c r="M91" s="68"/>
      <c r="N91" s="35"/>
      <c r="O91" s="35"/>
      <c r="P91" s="68"/>
    </row>
    <row r="92" spans="1:16" ht="15" customHeight="1" x14ac:dyDescent="0.2">
      <c r="A92" s="48"/>
      <c r="C92" s="23"/>
      <c r="D92" s="35"/>
      <c r="E92" s="55"/>
      <c r="F92" s="35"/>
      <c r="G92" s="68"/>
      <c r="H92" s="35"/>
      <c r="I92" s="35"/>
      <c r="J92" s="68"/>
      <c r="K92" s="35"/>
      <c r="L92" s="35"/>
      <c r="M92" s="68"/>
      <c r="N92" s="35"/>
      <c r="O92" s="35"/>
      <c r="P92" s="68"/>
    </row>
    <row r="93" spans="1:16" ht="15" customHeight="1" x14ac:dyDescent="0.2">
      <c r="A93" s="48"/>
      <c r="C93" s="23"/>
      <c r="D93" s="35"/>
      <c r="E93" s="55"/>
      <c r="F93" s="35"/>
      <c r="G93" s="68"/>
      <c r="H93" s="35"/>
      <c r="I93" s="35"/>
      <c r="J93" s="68"/>
      <c r="K93" s="35"/>
      <c r="L93" s="35"/>
      <c r="M93" s="68"/>
      <c r="N93" s="35"/>
      <c r="O93" s="35"/>
      <c r="P93" s="68"/>
    </row>
    <row r="94" spans="1:16" ht="15" customHeight="1" x14ac:dyDescent="0.2">
      <c r="A94" s="48"/>
      <c r="C94" s="23"/>
      <c r="D94" s="35"/>
      <c r="E94" s="55"/>
      <c r="F94" s="35"/>
      <c r="G94" s="68"/>
      <c r="H94" s="35"/>
      <c r="I94" s="35"/>
      <c r="J94" s="68"/>
      <c r="K94" s="35"/>
      <c r="L94" s="35"/>
      <c r="M94" s="68"/>
      <c r="N94" s="35"/>
      <c r="O94" s="35"/>
      <c r="P94" s="68"/>
    </row>
    <row r="95" spans="1:16" ht="15" customHeight="1" x14ac:dyDescent="0.2">
      <c r="A95" s="48"/>
      <c r="C95" s="23"/>
      <c r="D95" s="35"/>
      <c r="E95" s="55"/>
      <c r="F95" s="35"/>
      <c r="G95" s="68"/>
      <c r="H95" s="35"/>
      <c r="I95" s="35"/>
      <c r="J95" s="68"/>
      <c r="K95" s="35"/>
      <c r="L95" s="35"/>
      <c r="M95" s="68"/>
      <c r="N95" s="35"/>
      <c r="O95" s="35"/>
      <c r="P95" s="68"/>
    </row>
  </sheetData>
  <mergeCells count="19">
    <mergeCell ref="A2:P2"/>
    <mergeCell ref="A3:P3"/>
    <mergeCell ref="A6:A7"/>
    <mergeCell ref="B6:B7"/>
    <mergeCell ref="C6:C7"/>
    <mergeCell ref="D6:G6"/>
    <mergeCell ref="H6:J6"/>
    <mergeCell ref="K6:M6"/>
    <mergeCell ref="N6:P6"/>
    <mergeCell ref="A44:A55"/>
    <mergeCell ref="B44:B55"/>
    <mergeCell ref="A56:A67"/>
    <mergeCell ref="B56:B67"/>
    <mergeCell ref="A8:A19"/>
    <mergeCell ref="B8:B19"/>
    <mergeCell ref="A20:A31"/>
    <mergeCell ref="B20:B31"/>
    <mergeCell ref="A32:A43"/>
    <mergeCell ref="B32:B43"/>
  </mergeCells>
  <conditionalFormatting sqref="D8:D19">
    <cfRule type="cellIs" dxfId="400" priority="30" operator="notEqual">
      <formula>H8+K8+N8</formula>
    </cfRule>
  </conditionalFormatting>
  <conditionalFormatting sqref="D20:D30">
    <cfRule type="cellIs" dxfId="399" priority="29" operator="notEqual">
      <formula>H20+K20+N20</formula>
    </cfRule>
  </conditionalFormatting>
  <conditionalFormatting sqref="D32:D42">
    <cfRule type="cellIs" dxfId="398" priority="28" operator="notEqual">
      <formula>H32+K32+N32</formula>
    </cfRule>
  </conditionalFormatting>
  <conditionalFormatting sqref="D44:D54">
    <cfRule type="cellIs" dxfId="397" priority="27" operator="notEqual">
      <formula>H44+K44+N44</formula>
    </cfRule>
  </conditionalFormatting>
  <conditionalFormatting sqref="D56:D66">
    <cfRule type="cellIs" dxfId="396" priority="26" operator="notEqual">
      <formula>H56+K56+N56</formula>
    </cfRule>
  </conditionalFormatting>
  <conditionalFormatting sqref="D19">
    <cfRule type="cellIs" dxfId="395" priority="25" operator="notEqual">
      <formula>SUM(D8:D18)</formula>
    </cfRule>
  </conditionalFormatting>
  <conditionalFormatting sqref="D31">
    <cfRule type="cellIs" dxfId="394" priority="24" operator="notEqual">
      <formula>H31+K31+N31</formula>
    </cfRule>
  </conditionalFormatting>
  <conditionalFormatting sqref="D31">
    <cfRule type="cellIs" dxfId="393" priority="23" operator="notEqual">
      <formula>SUM(D20:D30)</formula>
    </cfRule>
  </conditionalFormatting>
  <conditionalFormatting sqref="D43">
    <cfRule type="cellIs" dxfId="392" priority="22" operator="notEqual">
      <formula>H43+K43+N43</formula>
    </cfRule>
  </conditionalFormatting>
  <conditionalFormatting sqref="D43">
    <cfRule type="cellIs" dxfId="391" priority="21" operator="notEqual">
      <formula>SUM(D32:D42)</formula>
    </cfRule>
  </conditionalFormatting>
  <conditionalFormatting sqref="D55">
    <cfRule type="cellIs" dxfId="390" priority="20" operator="notEqual">
      <formula>H55+K55+N55</formula>
    </cfRule>
  </conditionalFormatting>
  <conditionalFormatting sqref="D55">
    <cfRule type="cellIs" dxfId="389" priority="19" operator="notEqual">
      <formula>SUM(D44:D54)</formula>
    </cfRule>
  </conditionalFormatting>
  <conditionalFormatting sqref="D67">
    <cfRule type="cellIs" dxfId="388" priority="18" operator="notEqual">
      <formula>H67+K67+N67</formula>
    </cfRule>
  </conditionalFormatting>
  <conditionalFormatting sqref="D67">
    <cfRule type="cellIs" dxfId="387" priority="17" operator="notEqual">
      <formula>SUM(D56:D66)</formula>
    </cfRule>
  </conditionalFormatting>
  <conditionalFormatting sqref="H19">
    <cfRule type="cellIs" dxfId="386" priority="16" operator="notEqual">
      <formula>SUM(H8:H18)</formula>
    </cfRule>
  </conditionalFormatting>
  <conditionalFormatting sqref="K19">
    <cfRule type="cellIs" dxfId="385" priority="15" operator="notEqual">
      <formula>SUM(K8:K18)</formula>
    </cfRule>
  </conditionalFormatting>
  <conditionalFormatting sqref="N19">
    <cfRule type="cellIs" dxfId="384" priority="14" operator="notEqual">
      <formula>SUM(N8:N18)</formula>
    </cfRule>
  </conditionalFormatting>
  <conditionalFormatting sqref="H31">
    <cfRule type="cellIs" dxfId="383" priority="13" operator="notEqual">
      <formula>SUM(H20:H30)</formula>
    </cfRule>
  </conditionalFormatting>
  <conditionalFormatting sqref="K31">
    <cfRule type="cellIs" dxfId="382" priority="12" operator="notEqual">
      <formula>SUM(K20:K30)</formula>
    </cfRule>
  </conditionalFormatting>
  <conditionalFormatting sqref="N31">
    <cfRule type="cellIs" dxfId="381" priority="11" operator="notEqual">
      <formula>SUM(N20:N30)</formula>
    </cfRule>
  </conditionalFormatting>
  <conditionalFormatting sqref="H43">
    <cfRule type="cellIs" dxfId="380" priority="10" operator="notEqual">
      <formula>SUM(H32:H42)</formula>
    </cfRule>
  </conditionalFormatting>
  <conditionalFormatting sqref="K43">
    <cfRule type="cellIs" dxfId="379" priority="9" operator="notEqual">
      <formula>SUM(K32:K42)</formula>
    </cfRule>
  </conditionalFormatting>
  <conditionalFormatting sqref="N43">
    <cfRule type="cellIs" dxfId="378" priority="8" operator="notEqual">
      <formula>SUM(N32:N42)</formula>
    </cfRule>
  </conditionalFormatting>
  <conditionalFormatting sqref="H55">
    <cfRule type="cellIs" dxfId="377" priority="7" operator="notEqual">
      <formula>SUM(H44:H54)</formula>
    </cfRule>
  </conditionalFormatting>
  <conditionalFormatting sqref="K55">
    <cfRule type="cellIs" dxfId="376" priority="6" operator="notEqual">
      <formula>SUM(K44:K54)</formula>
    </cfRule>
  </conditionalFormatting>
  <conditionalFormatting sqref="N55">
    <cfRule type="cellIs" dxfId="375" priority="5" operator="notEqual">
      <formula>SUM(N44:N54)</formula>
    </cfRule>
  </conditionalFormatting>
  <conditionalFormatting sqref="H67">
    <cfRule type="cellIs" dxfId="374" priority="4" operator="notEqual">
      <formula>SUM(H56:H66)</formula>
    </cfRule>
  </conditionalFormatting>
  <conditionalFormatting sqref="K67">
    <cfRule type="cellIs" dxfId="373" priority="3" operator="notEqual">
      <formula>SUM(K56:K66)</formula>
    </cfRule>
  </conditionalFormatting>
  <conditionalFormatting sqref="N67">
    <cfRule type="cellIs" dxfId="372" priority="2" operator="notEqual">
      <formula>SUM(N56:N66)</formula>
    </cfRule>
  </conditionalFormatting>
  <conditionalFormatting sqref="D32:D43">
    <cfRule type="cellIs" dxfId="371" priority="1" operator="notEqual">
      <formula>D20-D8</formula>
    </cfRule>
  </conditionalFormatting>
  <printOptions horizontalCentered="1"/>
  <pageMargins left="0.31496062992125984" right="0.31496062992125984" top="0.74803149606299213" bottom="0.74803149606299213" header="0.31496062992125984" footer="0.31496062992125984"/>
  <pageSetup scale="66" fitToHeight="0" orientation="landscape" r:id="rId1"/>
  <rowBreaks count="1" manualBreakCount="1">
    <brk id="43" max="1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22</vt:i4>
      </vt:variant>
      <vt:variant>
        <vt:lpstr>Rangos con nombre</vt:lpstr>
      </vt:variant>
      <vt:variant>
        <vt:i4>41</vt:i4>
      </vt:variant>
    </vt:vector>
  </HeadingPairs>
  <TitlesOfParts>
    <vt:vector size="63" baseType="lpstr">
      <vt:lpstr>Indice</vt:lpstr>
      <vt:lpstr>Notas</vt:lpstr>
      <vt:lpstr>Nacional</vt:lpstr>
      <vt:lpstr>XV</vt:lpstr>
      <vt:lpstr>I</vt:lpstr>
      <vt:lpstr>II</vt:lpstr>
      <vt:lpstr>III</vt:lpstr>
      <vt:lpstr>IV</vt:lpstr>
      <vt:lpstr>V</vt:lpstr>
      <vt:lpstr>VI</vt:lpstr>
      <vt:lpstr>VII</vt:lpstr>
      <vt:lpstr>XVI</vt:lpstr>
      <vt:lpstr>VIII</vt:lpstr>
      <vt:lpstr>IX</vt:lpstr>
      <vt:lpstr>XIV</vt:lpstr>
      <vt:lpstr>X</vt:lpstr>
      <vt:lpstr>XI</vt:lpstr>
      <vt:lpstr>XII</vt:lpstr>
      <vt:lpstr>RM</vt:lpstr>
      <vt:lpstr>SI</vt:lpstr>
      <vt:lpstr>Ficha Metadatos</vt:lpstr>
      <vt:lpstr>Total</vt:lpstr>
      <vt:lpstr>'Ficha Metadatos'!Área_de_impresión</vt:lpstr>
      <vt:lpstr>I!Área_de_impresión</vt:lpstr>
      <vt:lpstr>II!Área_de_impresión</vt:lpstr>
      <vt:lpstr>III!Área_de_impresión</vt:lpstr>
      <vt:lpstr>Indice!Área_de_impresión</vt:lpstr>
      <vt:lpstr>IV!Área_de_impresión</vt:lpstr>
      <vt:lpstr>IX!Área_de_impresión</vt:lpstr>
      <vt:lpstr>Nacional!Área_de_impresión</vt:lpstr>
      <vt:lpstr>Notas!Área_de_impresión</vt:lpstr>
      <vt:lpstr>RM!Área_de_impresión</vt:lpstr>
      <vt:lpstr>SI!Área_de_impresión</vt:lpstr>
      <vt:lpstr>Total!Área_de_impresión</vt:lpstr>
      <vt:lpstr>V!Área_de_impresión</vt:lpstr>
      <vt:lpstr>VI!Área_de_impresión</vt:lpstr>
      <vt:lpstr>VII!Área_de_impresión</vt:lpstr>
      <vt:lpstr>VIII!Área_de_impresión</vt:lpstr>
      <vt:lpstr>X!Área_de_impresión</vt:lpstr>
      <vt:lpstr>XI!Área_de_impresión</vt:lpstr>
      <vt:lpstr>XII!Área_de_impresión</vt:lpstr>
      <vt:lpstr>XIV!Área_de_impresión</vt:lpstr>
      <vt:lpstr>XV!Área_de_impresión</vt:lpstr>
      <vt:lpstr>XVI!Área_de_impresión</vt:lpstr>
      <vt:lpstr>I!Títulos_a_imprimir</vt:lpstr>
      <vt:lpstr>II!Títulos_a_imprimir</vt:lpstr>
      <vt:lpstr>III!Títulos_a_imprimir</vt:lpstr>
      <vt:lpstr>IV!Títulos_a_imprimir</vt:lpstr>
      <vt:lpstr>IX!Títulos_a_imprimir</vt:lpstr>
      <vt:lpstr>Nacional!Títulos_a_imprimir</vt:lpstr>
      <vt:lpstr>RM!Títulos_a_imprimir</vt:lpstr>
      <vt:lpstr>SI!Títulos_a_imprimir</vt:lpstr>
      <vt:lpstr>Total!Títulos_a_imprimir</vt:lpstr>
      <vt:lpstr>V!Títulos_a_imprimir</vt:lpstr>
      <vt:lpstr>VI!Títulos_a_imprimir</vt:lpstr>
      <vt:lpstr>VII!Títulos_a_imprimir</vt:lpstr>
      <vt:lpstr>VIII!Títulos_a_imprimir</vt:lpstr>
      <vt:lpstr>X!Títulos_a_imprimir</vt:lpstr>
      <vt:lpstr>XI!Títulos_a_imprimir</vt:lpstr>
      <vt:lpstr>XII!Títulos_a_imprimir</vt:lpstr>
      <vt:lpstr>XIV!Títulos_a_imprimir</vt:lpstr>
      <vt:lpstr>XV!Títulos_a_imprimir</vt:lpstr>
      <vt:lpstr>XVI!Títulos_a_imprimir</vt:lpstr>
    </vt:vector>
  </TitlesOfParts>
  <Company>Superintendencia de Salud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Estadística Mensual de Movilidad de Cartera de Cotizantes del Sistema Isapre</dc:title>
  <dc:subject>Nivel Regional</dc:subject>
  <dc:creator>Claudia Uribe</dc:creator>
  <cp:lastModifiedBy>Claudia Ester Uribe Alvarado</cp:lastModifiedBy>
  <cp:lastPrinted>2021-03-23T12:42:17Z</cp:lastPrinted>
  <dcterms:created xsi:type="dcterms:W3CDTF">2021-02-08T18:40:03Z</dcterms:created>
  <dcterms:modified xsi:type="dcterms:W3CDTF">2025-03-21T14:21:53Z</dcterms:modified>
</cp:coreProperties>
</file>