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OneDrive - superdesalud.gob.cl\Mis Documentos\LABORAL\Estadisticas\Cartera\2024\Est. Mensual Movilidad\Reportes\"/>
    </mc:Choice>
  </mc:AlternateContent>
  <xr:revisionPtr revIDLastSave="16" documentId="6_{0E0BFAA7-572D-4A23-9D0C-0B338AA4991B}" xr6:coauthVersionLast="36" xr6:coauthVersionMax="36" xr10:uidLastSave="{35F67524-2C4C-4CCF-92A6-D8E5D2C3E9CF}"/>
  <workbookProtection workbookAlgorithmName="SHA-512" workbookHashValue="kkk7P8v4yidpv1tvOffViOlR2BucgLhzOAtJC3d9ULSb9T6mzc3Xol6tB4n3pNM+gNZSUQRZaYPGKIz+JCkrXA==" workbookSaltValue="ya+4llyv9Va+zC7YOwI4tg==" workbookSpinCount="100000" lockStructure="1"/>
  <bookViews>
    <workbookView xWindow="0" yWindow="0" windowWidth="23040" windowHeight="9810" tabRatio="756" xr2:uid="{00000000-000D-0000-FFFF-FFFF00000000}"/>
  </bookViews>
  <sheets>
    <sheet name="Indice" sheetId="1" r:id="rId1"/>
    <sheet name="Notas" sheetId="5" r:id="rId2"/>
    <sheet name="Nacional" sheetId="22" r:id="rId3"/>
    <sheet name="XV" sheetId="23" r:id="rId4"/>
    <sheet name="I" sheetId="24" r:id="rId5"/>
    <sheet name="II" sheetId="25" r:id="rId6"/>
    <sheet name="III" sheetId="26" r:id="rId7"/>
    <sheet name="IV" sheetId="27" r:id="rId8"/>
    <sheet name="V" sheetId="28" r:id="rId9"/>
    <sheet name="VI" sheetId="29" r:id="rId10"/>
    <sheet name="VII" sheetId="30" r:id="rId11"/>
    <sheet name="XVI" sheetId="31" r:id="rId12"/>
    <sheet name="VIII" sheetId="32" r:id="rId13"/>
    <sheet name="IX" sheetId="33" r:id="rId14"/>
    <sheet name="XIV" sheetId="34" r:id="rId15"/>
    <sheet name="X" sheetId="35" r:id="rId16"/>
    <sheet name="XI" sheetId="36" r:id="rId17"/>
    <sheet name="XII" sheetId="37" r:id="rId18"/>
    <sheet name="RM" sheetId="38" r:id="rId19"/>
    <sheet name="SI" sheetId="39" r:id="rId20"/>
    <sheet name="Ficha Metadatos" sheetId="41" r:id="rId21"/>
    <sheet name="Total" sheetId="40" state="hidden" r:id="rId22"/>
  </sheets>
  <definedNames>
    <definedName name="_xlnm.Print_Area" localSheetId="20">'Ficha Metadatos'!$A$1:$H$21</definedName>
    <definedName name="_xlnm.Print_Area" localSheetId="4">I!$A$1:$P$71</definedName>
    <definedName name="_xlnm.Print_Area" localSheetId="5">II!$A$1:$P$71</definedName>
    <definedName name="_xlnm.Print_Area" localSheetId="6">III!$A$1:$P$71</definedName>
    <definedName name="_xlnm.Print_Area" localSheetId="0">Indice!$A$1:$I$42</definedName>
    <definedName name="_xlnm.Print_Area" localSheetId="7">IV!$A$1:$P$71</definedName>
    <definedName name="_xlnm.Print_Area" localSheetId="13">IX!$A$1:$P$71</definedName>
    <definedName name="_xlnm.Print_Area" localSheetId="2">Nacional!$A$1:$P$71</definedName>
    <definedName name="_xlnm.Print_Area" localSheetId="1">Notas!$A$1:$I$25</definedName>
    <definedName name="_xlnm.Print_Area" localSheetId="18">RM!$A$1:$P$71</definedName>
    <definedName name="_xlnm.Print_Area" localSheetId="19">SI!$A$1:$P$71</definedName>
    <definedName name="_xlnm.Print_Area" localSheetId="21">Total!$A$1:$P$71</definedName>
    <definedName name="_xlnm.Print_Area" localSheetId="8">V!$A$1:$P$71</definedName>
    <definedName name="_xlnm.Print_Area" localSheetId="9">VI!$A$1:$P$71</definedName>
    <definedName name="_xlnm.Print_Area" localSheetId="10">VII!$A$1:$P$71</definedName>
    <definedName name="_xlnm.Print_Area" localSheetId="12">VIII!$A$1:$P$71</definedName>
    <definedName name="_xlnm.Print_Area" localSheetId="15">X!$A$1:$P$71</definedName>
    <definedName name="_xlnm.Print_Area" localSheetId="16">XI!$A$1:$P$71</definedName>
    <definedName name="_xlnm.Print_Area" localSheetId="17">XII!$A$1:$P$71</definedName>
    <definedName name="_xlnm.Print_Area" localSheetId="14">XIV!$A$1:$P$71</definedName>
    <definedName name="_xlnm.Print_Area" localSheetId="3">XV!$A$1:$P$71</definedName>
    <definedName name="_xlnm.Print_Area" localSheetId="11">XVI!$A$1:$P$71</definedName>
    <definedName name="_xlnm.Print_Titles" localSheetId="4">I!$2:$7</definedName>
    <definedName name="_xlnm.Print_Titles" localSheetId="5">II!$2:$7</definedName>
    <definedName name="_xlnm.Print_Titles" localSheetId="6">III!$2:$7</definedName>
    <definedName name="_xlnm.Print_Titles" localSheetId="7">IV!$2:$7</definedName>
    <definedName name="_xlnm.Print_Titles" localSheetId="13">IX!$2:$7</definedName>
    <definedName name="_xlnm.Print_Titles" localSheetId="2">Nacional!$2:$7</definedName>
    <definedName name="_xlnm.Print_Titles" localSheetId="18">RM!$2:$7</definedName>
    <definedName name="_xlnm.Print_Titles" localSheetId="19">SI!$2:$7</definedName>
    <definedName name="_xlnm.Print_Titles" localSheetId="21">Total!$2:$7</definedName>
    <definedName name="_xlnm.Print_Titles" localSheetId="8">V!$2:$7</definedName>
    <definedName name="_xlnm.Print_Titles" localSheetId="9">VI!$2:$7</definedName>
    <definedName name="_xlnm.Print_Titles" localSheetId="10">VII!$2:$7</definedName>
    <definedName name="_xlnm.Print_Titles" localSheetId="12">VIII!$2:$7</definedName>
    <definedName name="_xlnm.Print_Titles" localSheetId="15">X!$2:$7</definedName>
    <definedName name="_xlnm.Print_Titles" localSheetId="16">XI!$2:$7</definedName>
    <definedName name="_xlnm.Print_Titles" localSheetId="17">XII!$2:$7</definedName>
    <definedName name="_xlnm.Print_Titles" localSheetId="14">XIV!$2:$7</definedName>
    <definedName name="_xlnm.Print_Titles" localSheetId="3">XV!$2:$7</definedName>
    <definedName name="_xlnm.Print_Titles" localSheetId="11">XVI!$2:$7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N67" i="40" l="1"/>
  <c r="N66" i="40"/>
  <c r="N65" i="40"/>
  <c r="N64" i="40"/>
  <c r="N63" i="40"/>
  <c r="N62" i="40"/>
  <c r="N61" i="40"/>
  <c r="N60" i="40"/>
  <c r="N59" i="40"/>
  <c r="N58" i="40"/>
  <c r="N57" i="40"/>
  <c r="N56" i="40"/>
  <c r="N55" i="40"/>
  <c r="N54" i="40"/>
  <c r="N53" i="40"/>
  <c r="N52" i="40"/>
  <c r="N51" i="40"/>
  <c r="N50" i="40"/>
  <c r="N49" i="40"/>
  <c r="N48" i="40"/>
  <c r="N47" i="40"/>
  <c r="N46" i="40"/>
  <c r="N45" i="40"/>
  <c r="N44" i="40"/>
  <c r="N43" i="40"/>
  <c r="N42" i="40"/>
  <c r="N41" i="40"/>
  <c r="N40" i="40"/>
  <c r="N39" i="40"/>
  <c r="N38" i="40"/>
  <c r="N37" i="40"/>
  <c r="N36" i="40"/>
  <c r="N35" i="40"/>
  <c r="N34" i="40"/>
  <c r="N33" i="40"/>
  <c r="N32" i="40"/>
  <c r="N31" i="40"/>
  <c r="N30" i="40"/>
  <c r="N29" i="40"/>
  <c r="N28" i="40"/>
  <c r="N27" i="40"/>
  <c r="N26" i="40"/>
  <c r="N25" i="40"/>
  <c r="N24" i="40"/>
  <c r="N23" i="40"/>
  <c r="N22" i="40"/>
  <c r="N21" i="40"/>
  <c r="N20" i="40"/>
  <c r="N19" i="40"/>
  <c r="N18" i="40"/>
  <c r="N17" i="40"/>
  <c r="N16" i="40"/>
  <c r="N15" i="40"/>
  <c r="N14" i="40"/>
  <c r="N13" i="40"/>
  <c r="N12" i="40"/>
  <c r="N11" i="40"/>
  <c r="N10" i="40"/>
  <c r="N9" i="40"/>
  <c r="N8" i="40"/>
  <c r="K67" i="40"/>
  <c r="K66" i="40"/>
  <c r="K65" i="40"/>
  <c r="K64" i="40"/>
  <c r="K63" i="40"/>
  <c r="K62" i="40"/>
  <c r="K61" i="40"/>
  <c r="K60" i="40"/>
  <c r="K59" i="40"/>
  <c r="K58" i="40"/>
  <c r="K57" i="40"/>
  <c r="K56" i="40"/>
  <c r="K55" i="40"/>
  <c r="K54" i="40"/>
  <c r="K53" i="40"/>
  <c r="K52" i="40"/>
  <c r="K51" i="40"/>
  <c r="K50" i="40"/>
  <c r="K49" i="40"/>
  <c r="K48" i="40"/>
  <c r="K47" i="40"/>
  <c r="K46" i="40"/>
  <c r="K45" i="40"/>
  <c r="K44" i="40"/>
  <c r="K43" i="40"/>
  <c r="K42" i="40"/>
  <c r="K41" i="40"/>
  <c r="K40" i="40"/>
  <c r="K39" i="40"/>
  <c r="K38" i="40"/>
  <c r="K37" i="40"/>
  <c r="K36" i="40"/>
  <c r="K35" i="40"/>
  <c r="K34" i="40"/>
  <c r="K33" i="40"/>
  <c r="K32" i="40"/>
  <c r="K31" i="40"/>
  <c r="K30" i="40"/>
  <c r="K29" i="40"/>
  <c r="K28" i="40"/>
  <c r="K27" i="40"/>
  <c r="K26" i="40"/>
  <c r="K25" i="40"/>
  <c r="K24" i="40"/>
  <c r="K23" i="40"/>
  <c r="K22" i="40"/>
  <c r="K21" i="40"/>
  <c r="K20" i="40"/>
  <c r="K19" i="40"/>
  <c r="K18" i="40"/>
  <c r="K17" i="40"/>
  <c r="K16" i="40"/>
  <c r="K15" i="40"/>
  <c r="K14" i="40"/>
  <c r="K13" i="40"/>
  <c r="K12" i="40"/>
  <c r="K11" i="40"/>
  <c r="K10" i="40"/>
  <c r="K9" i="40"/>
  <c r="K8" i="40"/>
  <c r="H67" i="40"/>
  <c r="H66" i="40"/>
  <c r="H65" i="40"/>
  <c r="H64" i="40"/>
  <c r="H63" i="40"/>
  <c r="H62" i="40"/>
  <c r="H61" i="40"/>
  <c r="H60" i="40"/>
  <c r="H59" i="40"/>
  <c r="H58" i="40"/>
  <c r="H57" i="40"/>
  <c r="H56" i="40"/>
  <c r="H55" i="40"/>
  <c r="H54" i="40"/>
  <c r="H53" i="40"/>
  <c r="H52" i="40"/>
  <c r="H51" i="40"/>
  <c r="H50" i="40"/>
  <c r="H49" i="40"/>
  <c r="H48" i="40"/>
  <c r="H47" i="40"/>
  <c r="H46" i="40"/>
  <c r="H45" i="40"/>
  <c r="H44" i="40"/>
  <c r="H43" i="40"/>
  <c r="H42" i="40"/>
  <c r="H41" i="40"/>
  <c r="H40" i="40"/>
  <c r="H39" i="40"/>
  <c r="H38" i="40"/>
  <c r="H37" i="40"/>
  <c r="H36" i="40"/>
  <c r="H35" i="40"/>
  <c r="H34" i="40"/>
  <c r="H33" i="40"/>
  <c r="H32" i="40"/>
  <c r="H31" i="40"/>
  <c r="H30" i="40"/>
  <c r="H29" i="40"/>
  <c r="H28" i="40"/>
  <c r="H27" i="40"/>
  <c r="H26" i="40"/>
  <c r="H25" i="40"/>
  <c r="H24" i="40"/>
  <c r="H23" i="40"/>
  <c r="H22" i="40"/>
  <c r="H21" i="40"/>
  <c r="H20" i="40"/>
  <c r="H19" i="40"/>
  <c r="H18" i="40"/>
  <c r="H17" i="40"/>
  <c r="H16" i="40"/>
  <c r="H15" i="40"/>
  <c r="H14" i="40"/>
  <c r="H13" i="40"/>
  <c r="H12" i="40"/>
  <c r="H11" i="40"/>
  <c r="H10" i="40"/>
  <c r="H9" i="40"/>
  <c r="H8" i="40"/>
  <c r="D67" i="40"/>
  <c r="D66" i="40"/>
  <c r="D65" i="40"/>
  <c r="D64" i="40"/>
  <c r="D63" i="40"/>
  <c r="D62" i="40"/>
  <c r="D61" i="40"/>
  <c r="D60" i="40"/>
  <c r="D59" i="40"/>
  <c r="D58" i="40"/>
  <c r="D57" i="40"/>
  <c r="D56" i="40"/>
  <c r="D55" i="40"/>
  <c r="D54" i="40"/>
  <c r="D53" i="40"/>
  <c r="D52" i="40"/>
  <c r="D51" i="40"/>
  <c r="D50" i="40"/>
  <c r="D49" i="40"/>
  <c r="D48" i="40"/>
  <c r="D47" i="40"/>
  <c r="D46" i="40"/>
  <c r="D45" i="40"/>
  <c r="D44" i="40"/>
  <c r="D43" i="40"/>
  <c r="D42" i="40"/>
  <c r="D41" i="40"/>
  <c r="D40" i="40"/>
  <c r="D39" i="40"/>
  <c r="D38" i="40"/>
  <c r="D37" i="40"/>
  <c r="D36" i="40"/>
  <c r="D35" i="40"/>
  <c r="D34" i="40"/>
  <c r="D33" i="40"/>
  <c r="D32" i="40"/>
  <c r="D31" i="40"/>
  <c r="D30" i="40"/>
  <c r="D29" i="40"/>
  <c r="D28" i="40"/>
  <c r="D27" i="40"/>
  <c r="D26" i="40"/>
  <c r="D25" i="40"/>
  <c r="D24" i="40"/>
  <c r="D23" i="40"/>
  <c r="D22" i="40"/>
  <c r="D21" i="40"/>
  <c r="D20" i="40"/>
  <c r="D19" i="40"/>
  <c r="D18" i="40"/>
  <c r="D17" i="40"/>
  <c r="D16" i="40"/>
  <c r="D15" i="40"/>
  <c r="D14" i="40"/>
  <c r="D13" i="40"/>
  <c r="D12" i="40"/>
  <c r="D11" i="40"/>
  <c r="D10" i="40"/>
  <c r="D9" i="40"/>
  <c r="D8" i="40"/>
  <c r="D69" i="40"/>
  <c r="D69" i="39"/>
  <c r="D69" i="38"/>
  <c r="D69" i="37"/>
  <c r="D69" i="36"/>
  <c r="D69" i="35"/>
  <c r="D69" i="34"/>
  <c r="D69" i="33"/>
  <c r="D69" i="32"/>
  <c r="D69" i="31"/>
  <c r="D69" i="30"/>
  <c r="D69" i="29"/>
  <c r="D69" i="28"/>
  <c r="D69" i="27"/>
  <c r="D69" i="26"/>
  <c r="D69" i="25" l="1"/>
  <c r="D69" i="24"/>
  <c r="D69" i="23"/>
  <c r="C6" i="5" l="1"/>
  <c r="A3" i="40" l="1"/>
  <c r="A3" i="34"/>
  <c r="A3" i="28"/>
  <c r="A3" i="39"/>
  <c r="A3" i="33"/>
  <c r="A3" i="26"/>
  <c r="A3" i="27"/>
  <c r="A3" i="38"/>
  <c r="A3" i="31"/>
  <c r="A3" i="35"/>
  <c r="A3" i="32"/>
  <c r="A3" i="37"/>
  <c r="A3" i="36"/>
  <c r="A3" i="30"/>
  <c r="A3" i="29"/>
  <c r="A3" i="24"/>
  <c r="A3" i="23"/>
  <c r="A3" i="22"/>
  <c r="A3" i="25"/>
</calcChain>
</file>

<file path=xl/sharedStrings.xml><?xml version="1.0" encoding="utf-8"?>
<sst xmlns="http://schemas.openxmlformats.org/spreadsheetml/2006/main" count="1738" uniqueCount="129">
  <si>
    <t>INDICE</t>
  </si>
  <si>
    <t>CONTENIDO</t>
  </si>
  <si>
    <t>Fecha extracción de información:</t>
  </si>
  <si>
    <t>HOJA</t>
  </si>
  <si>
    <t>NOTAS</t>
  </si>
  <si>
    <t>N°</t>
  </si>
  <si>
    <t>DESCRIPCIÓN</t>
  </si>
  <si>
    <t>La información presentada corresponde a "Información provisional" dado que se genera desde los datos suministrados mensualmente por las Instituciones de Salud Previsional (Isapres), por lo que están sujetas a modificación producto de revisiones posteriores de la Superintendencia de Salud.</t>
  </si>
  <si>
    <t xml:space="preserve">Fuente de Información: Superintendencia de Salud, Archivos Maestros de Cotizantes y Cargas de Isapres, Contratos y Cotizaciones de Salud. </t>
  </si>
  <si>
    <t>Total</t>
  </si>
  <si>
    <t>La categoría S/I corresponde a "Sin dato disponible" al momento de la elaboración del producto estadístico.</t>
  </si>
  <si>
    <t>(1) Cotizantes que abandonan el Sistema Isapre, Cotización Pactada promedio y Número de cargas promedio, por Sexo y Tramo de Edad.</t>
  </si>
  <si>
    <t>(4) Cotizantes que se cambian de Isapre, Cotización Pactada promedio y Número de cargas promedio, por Sexo y Tramo de Edad.</t>
  </si>
  <si>
    <t>(3) Diferencia de Cotizantes que abandonan y los que ingresan al Sistema Isapre, Cotización Pactada promedio y Número de cargas promedio, por Sexo y Tramo de Edad.</t>
  </si>
  <si>
    <t>(5) Cotizantes Vigentes, Cotización Pactada promedio y Número de cargas promedio, por Sexo y Tramo de Edad.</t>
  </si>
  <si>
    <t>XV</t>
  </si>
  <si>
    <t>I</t>
  </si>
  <si>
    <t>II</t>
  </si>
  <si>
    <t>III</t>
  </si>
  <si>
    <t>IV</t>
  </si>
  <si>
    <t>V</t>
  </si>
  <si>
    <t>VI</t>
  </si>
  <si>
    <t>VII</t>
  </si>
  <si>
    <t>XVI</t>
  </si>
  <si>
    <t>VIII</t>
  </si>
  <si>
    <t>IX</t>
  </si>
  <si>
    <t>XIV</t>
  </si>
  <si>
    <t>X</t>
  </si>
  <si>
    <t>XI</t>
  </si>
  <si>
    <t>XII</t>
  </si>
  <si>
    <t>RM</t>
  </si>
  <si>
    <t>SI</t>
  </si>
  <si>
    <r>
      <t xml:space="preserve">La </t>
    </r>
    <r>
      <rPr>
        <u/>
        <sz val="9"/>
        <rFont val="Verdana"/>
        <family val="2"/>
      </rPr>
      <t>Diferencia de Cotizantes</t>
    </r>
    <r>
      <rPr>
        <sz val="9"/>
        <rFont val="Verdana"/>
        <family val="2"/>
      </rPr>
      <t xml:space="preserve"> corresponde al resultado neto entre los cotizantes que </t>
    </r>
    <r>
      <rPr>
        <u/>
        <sz val="9"/>
        <rFont val="Verdana"/>
        <family val="2"/>
      </rPr>
      <t>ingresan</t>
    </r>
    <r>
      <rPr>
        <sz val="9"/>
        <rFont val="Verdana"/>
        <family val="2"/>
      </rPr>
      <t xml:space="preserve"> al Sistema Isapre (Cuadro 2) y los que lo </t>
    </r>
    <r>
      <rPr>
        <u/>
        <sz val="9"/>
        <rFont val="Verdana"/>
        <family val="2"/>
      </rPr>
      <t>abandonan</t>
    </r>
    <r>
      <rPr>
        <sz val="9"/>
        <rFont val="Verdana"/>
        <family val="2"/>
      </rPr>
      <t xml:space="preserve"> (Cuadro 1), considerando también las diferencias en la Cotización Pactada promedio y Número de Cargas promedio, para cada Tramo de Edad, Sexo y Región.</t>
    </r>
  </si>
  <si>
    <t>XV - REGIÓN DE ARICA Y PARINACOTA</t>
  </si>
  <si>
    <t>NIVEL NACIONAL</t>
  </si>
  <si>
    <t>Cuadro</t>
  </si>
  <si>
    <t>Tramo de Edad</t>
  </si>
  <si>
    <t>Sistema Isapre</t>
  </si>
  <si>
    <t>N° Cotizantes</t>
  </si>
  <si>
    <t>% de Cotizantes Vigentes</t>
  </si>
  <si>
    <t>Cotización Pactada Promedio por Cotizante ($)</t>
  </si>
  <si>
    <t>N° Cargas Promedio por Cotizante</t>
  </si>
  <si>
    <t>Sexo Femenino</t>
  </si>
  <si>
    <t>Sexo Masculino</t>
  </si>
  <si>
    <t>Sin Información Sexo</t>
  </si>
  <si>
    <t>Cotizantes que abandonan el Sistema Isapre</t>
  </si>
  <si>
    <t>0 a 19 años</t>
  </si>
  <si>
    <t>20 a 24 años</t>
  </si>
  <si>
    <t>25 a 29 años</t>
  </si>
  <si>
    <t>30 a 34 años</t>
  </si>
  <si>
    <t>35 a 39 años</t>
  </si>
  <si>
    <t>40 a 44 años</t>
  </si>
  <si>
    <t>45 a 49 años</t>
  </si>
  <si>
    <t>50 a 54 años</t>
  </si>
  <si>
    <t>55 a 59 años</t>
  </si>
  <si>
    <t>60 a 64 años</t>
  </si>
  <si>
    <t>65 y más años</t>
  </si>
  <si>
    <t>Cotizantes que ingresan al Sistema Isapre</t>
  </si>
  <si>
    <t>Diferencia de Cotizantes</t>
  </si>
  <si>
    <t>Cotizantes que se cambian de Isapre</t>
  </si>
  <si>
    <t>Cotizantes Vigentes</t>
  </si>
  <si>
    <t>Nacional</t>
  </si>
  <si>
    <t>I - REGIÓN DE TARAPACÁ</t>
  </si>
  <si>
    <t>II - REGIÓN DE ANTOFAGASTA</t>
  </si>
  <si>
    <t>III - REGIÓN DE ATACAMA</t>
  </si>
  <si>
    <t>IV - REGIÓN DE COQUIMBO</t>
  </si>
  <si>
    <t>V - REGIÓN DE VALPARAISO</t>
  </si>
  <si>
    <t>VI - REGIÓN DEL LIBERTADOR BERNARDO O´HIGGINS</t>
  </si>
  <si>
    <t>VII - REGIÓN DEL MAULE</t>
  </si>
  <si>
    <t>XVI- REGIÓN DE ÑUBLE</t>
  </si>
  <si>
    <t>VIII - REGIÓN DEL BIOBÍO</t>
  </si>
  <si>
    <t>IX - REGIÓN DE LA ARAUCANÍA</t>
  </si>
  <si>
    <t>XIV - REGIÓN DE LOS RÍOS</t>
  </si>
  <si>
    <t>X - REGIÓN DE LOS LAGOS</t>
  </si>
  <si>
    <t>XI - REGIÓN DE AYSÉN DEL GENERAL CARLOS IBÁÑEZ DEL CAMPO</t>
  </si>
  <si>
    <t>XII - REGIÓN DE MAGALLANES Y LA ANTÁRTICA CHILENA</t>
  </si>
  <si>
    <t>XIII - REGIÓN METROPOLITANA DE SANTIAGO</t>
  </si>
  <si>
    <t>S/I - SIN INFORMACIÓN DE REGIÓN</t>
  </si>
  <si>
    <t>TOTAL</t>
  </si>
  <si>
    <r>
      <t xml:space="preserve">Los Cotizantes que </t>
    </r>
    <r>
      <rPr>
        <u/>
        <sz val="9"/>
        <rFont val="Verdana"/>
        <family val="2"/>
      </rPr>
      <t>abandonan el Sistema Isapre</t>
    </r>
    <r>
      <rPr>
        <sz val="9"/>
        <rFont val="Verdana"/>
        <family val="2"/>
      </rPr>
      <t xml:space="preserve"> son aquellos Cotizantes que se encontraban con beneficios vigentes en el periodo 1 de información (del año anterior) y no se encuentran en el periodo 2 de información (del año actual). Se infiere que estos cotizantes se cambiaron a FONASA, a otro Sistema de Salud, o que han fallecido. Para ellos se incorpora el porcentaje que significan respecto al total de Cotizantes Vigentes (del periodo de información 2), la Cotización Pactada promedio (actualizada según variación del IPC entre ambos periodos) y el Número de Cargas promedio, para cada Tramo de Edad, Sexo y Región, que fueron informados en el periodo de información 1.</t>
    </r>
  </si>
  <si>
    <r>
      <t xml:space="preserve">Los Cotizantes que </t>
    </r>
    <r>
      <rPr>
        <u/>
        <sz val="9"/>
        <rFont val="Verdana"/>
        <family val="2"/>
      </rPr>
      <t>ingresan al Sistema Isapre</t>
    </r>
    <r>
      <rPr>
        <sz val="9"/>
        <rFont val="Verdana"/>
        <family val="2"/>
      </rPr>
      <t xml:space="preserve"> son aquellos Cotizantes que no se encontraban en el periodo 1 de información (del año anterior) y se encuentran con beneficios vigentes en el periodo 2 de información (del año actual). Se infiere que estos cotizantes vienen de FONASA u otro Sistema de Salud o que ingresan por primera vez a trabajar. Para ellos se incorpora el porcentaje que significan respecto al total de Cotizantes Vigentes, la Cotización Pactada promedio y el Número de Cargas promedio, para cada Tramo de Edad, Sexo y Región, que fueron informados en el periodo de información 2.</t>
    </r>
  </si>
  <si>
    <r>
      <t xml:space="preserve">Los Cotizantes que </t>
    </r>
    <r>
      <rPr>
        <u/>
        <sz val="9"/>
        <rFont val="Verdana"/>
        <family val="2"/>
      </rPr>
      <t>se cambian de Isapre</t>
    </r>
    <r>
      <rPr>
        <sz val="9"/>
        <rFont val="Verdana"/>
        <family val="2"/>
      </rPr>
      <t xml:space="preserve"> son aquellos Cotizantes que en el periodo de información 2 (año actual) se encuentran con beneficios vigentes en una Isapre distinta a la que se encontraban en el periodo de información 1 (año anterior). Para ellos se incorpora el porcentaje que significan respecto al total de Cotizantes Vigentes, la Cotización Pactada promedio y el Número de Cargas promedio, para cada tramo de edad, Sexo y Región, que fueron informados en el periodo de información 2.</t>
    </r>
  </si>
  <si>
    <t>ESTADÍSTICA MENSUAL DE MOVILIDAD DE CARTERA DE COTIZANTES DEL SISTEMA ISAPRE A NIVEL REGIONAL</t>
  </si>
  <si>
    <r>
      <t xml:space="preserve">La </t>
    </r>
    <r>
      <rPr>
        <b/>
        <sz val="9"/>
        <color indexed="63"/>
        <rFont val="Verdana"/>
        <family val="2"/>
      </rPr>
      <t>Estadística Mensual de Movilidad de Cartera de Cotizantes del Sistema Isapre a Nivel Regional</t>
    </r>
    <r>
      <rPr>
        <sz val="9"/>
        <color indexed="63"/>
        <rFont val="Verdana"/>
        <family val="2"/>
      </rPr>
      <t xml:space="preserve"> contiene los siguientes cuadros de información, a Nivel Nacional y para cada Región del país:</t>
    </r>
  </si>
  <si>
    <t>Estadística Mensual de Movilidad de Cartera de Cotizantes del Sistema Isapre - Nivel Nacional</t>
  </si>
  <si>
    <t>Estadística Mensual de Movilidad de Cartera de Cotizantes del Sistema Isapre a Nivel Regional - Región de Arica y Parinacota</t>
  </si>
  <si>
    <t>Estadística Mensual de Movilidad de Cartera de Cotizantes del Sistema Isapre a Nivel Regional - Región de Tarapacá</t>
  </si>
  <si>
    <t>Estadística Mensual de Movilidad de Cartera de Cotizantes del Sistema Isapre a Nivel Regional - Región de Antofagasta</t>
  </si>
  <si>
    <t>Estadística Mensual de Movilidad de Cartera de Cotizantes del Sistema Isapre a Nivel Regional - Región de Atacama</t>
  </si>
  <si>
    <t>Estadística Mensual de Movilidad de Cartera de Cotizantes del Sistema Isapre a Nivel Regional - Región de Coquimbo</t>
  </si>
  <si>
    <t>Estadística Mensual de Movilidad de Cartera de Cotizantes del Sistema Isapre a Nivel Regional - Región del Libertador Bernardo O´higgins</t>
  </si>
  <si>
    <t>Estadística Mensual de Movilidad de Cartera de Cotizantes del Sistema Isapre a Nivel Regional - Región del Maule</t>
  </si>
  <si>
    <t>Estadística Mensual de Movilidad de Cartera de Cotizantes del Sistema Isapre a Nivel Regional - Región de Ñuble</t>
  </si>
  <si>
    <t>Estadística Mensual de Movilidad de Cartera de Cotizantes del Sistema Isapre a Nivel Regional - Región del Biobío</t>
  </si>
  <si>
    <t>Estadística Mensual de Movilidad de Cartera de Cotizantes del Sistema Isapre a Nivel Regional - Región de La Araucanía</t>
  </si>
  <si>
    <t>Estadística Mensual de Movilidad de Cartera de Cotizantes del Sistema Isapre a Nivel Regional - Región de Los Ríos</t>
  </si>
  <si>
    <t>Estadística Mensual de Movilidad de Cartera de Cotizantes del Sistema Isapre a Nivel Regional - Región de Los Lagos</t>
  </si>
  <si>
    <t>Estadística Mensual de Movilidad de Cartera de Cotizantes del Sistema Isapre a Nivel Regional - Región de Aysén del General Carlos Ibáñez del Campo</t>
  </si>
  <si>
    <t>Estadística Mensual de Movilidad de Cartera de Cotizantes del Sistema Isapre a Nivel Regional - Región de Magallanes y la Antártica Chilena</t>
  </si>
  <si>
    <t>Estadística Mensual de Movilidad de Cartera de Cotizantes del Sistema Isapre a Nivel Regional - Región Metropolitana de Santiago</t>
  </si>
  <si>
    <t>Estadística Mensual de Movilidad de Cartera de Cotizantes del Sistema Isapre a Nivel Regional - Sin Información Región</t>
  </si>
  <si>
    <t>(2) Cotizantes que ingresan al Sistema Isapre, Cotización Pactada promedio y Número de cargas promedio, por Sexo y Tramo de Edad.</t>
  </si>
  <si>
    <t>Los Cotizantes que se movilizan en el Sistema Isapre corresponde a la sumatoria de aquellos que ingresaron al Sistema, los que lo abandonaron y los que se cambiaron de Isapre.</t>
  </si>
  <si>
    <t>Estadística Mensual de Movilidad de Cartera de Cotizantes del Sistema Isapre a Nivel Regional - Región de Valparaíso</t>
  </si>
  <si>
    <t>FICHA METADATOS</t>
  </si>
  <si>
    <t>ITEM</t>
  </si>
  <si>
    <t>DETALLE</t>
  </si>
  <si>
    <t>Título</t>
  </si>
  <si>
    <t>Resumen</t>
  </si>
  <si>
    <t>Fuente de Información</t>
  </si>
  <si>
    <t xml:space="preserve">Archivos Maestros de Cotizantes y Cargas de Isapres, Contratos y Cotizaciones de Salud. </t>
  </si>
  <si>
    <t>Cobertura</t>
  </si>
  <si>
    <t>Universo</t>
  </si>
  <si>
    <t>Frecuencia de Publicación</t>
  </si>
  <si>
    <t>Mensual.</t>
  </si>
  <si>
    <t>Periodo de Análisis de la Estadística</t>
  </si>
  <si>
    <t>Área Responsable</t>
  </si>
  <si>
    <t>Unidad de Datos y Estadísticas.</t>
  </si>
  <si>
    <t>Modo de Recolección de Datos</t>
  </si>
  <si>
    <t>Registro administrativo. Información proporcionada por las Instituciones de Salud Previsional, vía extranet.</t>
  </si>
  <si>
    <t>Palabras Claves</t>
  </si>
  <si>
    <t>Estadistica Mensual de Movilidad de Cartera de Cotizantes del Sistema Isapre a Nivel Regional.</t>
  </si>
  <si>
    <t xml:space="preserve">Contiene información de los Cotizantes que se movilizan en el Sistema Isapre: Cotizantes que abandonan el Sistema Isapre, Cotizantes que ingresan al Sistema Isapre y Cotizantes que se cambian de Isapre, Cargas y Cotización promedio, por Tramo de Edad y Sexo del Cotizante. </t>
  </si>
  <si>
    <t>Nacional y Regional.</t>
  </si>
  <si>
    <t>Cotizantes del Sistema Isapre, con beneficios vigentes.</t>
  </si>
  <si>
    <t>Cotizantes, Isapres, Movilidad.</t>
  </si>
  <si>
    <t>Ficha Metadatos</t>
  </si>
  <si>
    <t>Ficha Metadatos de la Estadística.</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</si>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</sst>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64" formatCode="General_)"/>
    <numFmt numFmtId="165" formatCode="0.0%"/>
    <numFmt numFmtId="166" formatCode="_ * #,##0.0_ ;_ * \-#,##0.0_ ;_ * &quot;-&quot;_ ;_ @_ "/>
  </numFmts>
  <fonts count="30" x14ac:knownFonts="1">
    <font>
      <sz val="9"/>
      <color theme="1"/>
      <name val="Calibri"/>
      <family val="2"/>
      <scheme val="minor"/>
    </font>
    <font>
      <b/>
      <sz val="9"/>
      <color indexed="63"/>
      <name val="Verdana"/>
      <family val="2"/>
    </font>
    <font>
      <sz val="12"/>
      <name val="Times"/>
      <family val="1"/>
    </font>
    <font>
      <sz val="9"/>
      <name val="Verdana"/>
      <family val="2"/>
    </font>
    <font>
      <sz val="10"/>
      <name val="Helv"/>
    </font>
    <font>
      <b/>
      <sz val="9"/>
      <name val="Verdana"/>
      <family val="2"/>
    </font>
    <font>
      <u/>
      <sz val="9.6"/>
      <color indexed="12"/>
      <name val="Times"/>
      <family val="1"/>
    </font>
    <font>
      <b/>
      <i/>
      <sz val="9"/>
      <color indexed="8"/>
      <name val="Verdana"/>
      <family val="2"/>
    </font>
    <font>
      <b/>
      <sz val="10.5"/>
      <color rgb="FF0067B7"/>
      <name val="Verdana"/>
      <family val="2"/>
    </font>
    <font>
      <sz val="8.5"/>
      <name val="Verdana"/>
      <family val="2"/>
    </font>
    <font>
      <b/>
      <sz val="8.5"/>
      <name val="Verdana"/>
      <family val="2"/>
    </font>
    <font>
      <sz val="8"/>
      <name val="Verdana"/>
      <family val="2"/>
    </font>
    <font>
      <b/>
      <sz val="15"/>
      <color rgb="FF0067B7"/>
      <name val="Verdana"/>
      <family val="2"/>
    </font>
    <font>
      <b/>
      <sz val="15"/>
      <color rgb="FF0070C0"/>
      <name val="Verdana"/>
      <family val="2"/>
    </font>
    <font>
      <sz val="10"/>
      <name val="Verdana"/>
      <family val="2"/>
    </font>
    <font>
      <sz val="12"/>
      <name val="Verdana"/>
      <family val="2"/>
    </font>
    <font>
      <b/>
      <sz val="12"/>
      <color indexed="63"/>
      <name val="Verdana"/>
      <family val="2"/>
    </font>
    <font>
      <b/>
      <sz val="10"/>
      <name val="Verdana"/>
      <family val="2"/>
    </font>
    <font>
      <sz val="9"/>
      <color theme="1"/>
      <name val="Verdana"/>
      <family val="2"/>
    </font>
    <font>
      <b/>
      <sz val="12"/>
      <name val="Verdana"/>
      <family val="2"/>
    </font>
    <font>
      <b/>
      <sz val="14"/>
      <color rgb="FF0067B7"/>
      <name val="Verdana"/>
      <family val="2"/>
    </font>
    <font>
      <b/>
      <u/>
      <sz val="10"/>
      <name val="Verdana"/>
      <family val="2"/>
    </font>
    <font>
      <b/>
      <sz val="8"/>
      <color theme="1"/>
      <name val="Verdana"/>
      <family val="2"/>
    </font>
    <font>
      <b/>
      <sz val="8"/>
      <name val="Verdana"/>
      <family val="2"/>
    </font>
    <font>
      <sz val="8.5"/>
      <color theme="1"/>
      <name val="Verdana"/>
      <family val="2"/>
    </font>
    <font>
      <sz val="9"/>
      <color indexed="63"/>
      <name val="Verdana"/>
      <family val="2"/>
    </font>
    <font>
      <sz val="9"/>
      <color theme="1"/>
      <name val="Calibri"/>
      <family val="2"/>
      <scheme val="minor"/>
    </font>
    <font>
      <u/>
      <sz val="9"/>
      <name val="Verdana"/>
      <family val="2"/>
    </font>
    <font>
      <sz val="8.5"/>
      <color rgb="FFFF0000"/>
      <name val="Verdana"/>
      <family val="2"/>
    </font>
    <font>
      <b/>
      <sz val="14"/>
      <color rgb="FF0070C0"/>
      <name val="Verdana"/>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7">
    <border>
      <left/>
      <right/>
      <top/>
      <bottom/>
      <diagonal/>
    </border>
    <border>
      <left style="dotted">
        <color indexed="8"/>
      </left>
      <right/>
      <top/>
      <bottom/>
      <diagonal/>
    </border>
    <border>
      <left/>
      <right style="dotted">
        <color indexed="8"/>
      </right>
      <top/>
      <bottom/>
      <diagonal/>
    </border>
    <border>
      <left/>
      <right/>
      <top/>
      <bottom style="double">
        <color theme="0" tint="-0.499984740745262"/>
      </bottom>
      <diagonal/>
    </border>
    <border>
      <left style="dotted">
        <color theme="0" tint="-0.499984740745262"/>
      </left>
      <right/>
      <top/>
      <bottom/>
      <diagonal/>
    </border>
    <border>
      <left style="dotted">
        <color theme="0" tint="-0.499984740745262"/>
      </left>
      <right/>
      <top/>
      <bottom style="double">
        <color theme="0" tint="-0.499984740745262"/>
      </bottom>
      <diagonal/>
    </border>
    <border>
      <left/>
      <right/>
      <top style="thin">
        <color indexed="8"/>
      </top>
      <bottom/>
      <diagonal/>
    </border>
    <border>
      <left/>
      <right style="dotted">
        <color indexed="8"/>
      </right>
      <top style="thin">
        <color indexed="8"/>
      </top>
      <bottom/>
      <diagonal/>
    </border>
    <border>
      <left/>
      <right/>
      <top style="thin">
        <color indexed="8"/>
      </top>
      <bottom style="thin">
        <color indexed="64"/>
      </bottom>
      <diagonal/>
    </border>
    <border>
      <left style="dotted">
        <color indexed="8"/>
      </left>
      <right/>
      <top style="thin">
        <color indexed="8"/>
      </top>
      <bottom style="thin">
        <color indexed="64"/>
      </bottom>
      <diagonal/>
    </border>
    <border>
      <left/>
      <right style="dotted">
        <color indexed="8"/>
      </right>
      <top/>
      <bottom style="thin">
        <color indexed="64"/>
      </bottom>
      <diagonal/>
    </border>
    <border>
      <left/>
      <right style="dotted">
        <color theme="0" tint="-0.499984740745262"/>
      </right>
      <top/>
      <bottom/>
      <diagonal/>
    </border>
    <border>
      <left style="dotted">
        <color auto="1"/>
      </left>
      <right/>
      <top/>
      <bottom/>
      <diagonal/>
    </border>
    <border>
      <left/>
      <right/>
      <top/>
      <bottom style="dotted">
        <color auto="1"/>
      </bottom>
      <diagonal/>
    </border>
    <border>
      <left style="dotted">
        <color auto="1"/>
      </left>
      <right/>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top/>
      <bottom style="thin">
        <color indexed="8"/>
      </bottom>
      <diagonal/>
    </border>
    <border>
      <left style="dotted">
        <color indexed="8"/>
      </left>
      <right/>
      <top/>
      <bottom style="thin">
        <color indexed="8"/>
      </bottom>
      <diagonal/>
    </border>
    <border>
      <left/>
      <right style="dotted">
        <color indexed="8"/>
      </right>
      <top/>
      <bottom style="thin">
        <color indexed="8"/>
      </bottom>
      <diagonal/>
    </border>
    <border>
      <left/>
      <right/>
      <top/>
      <bottom style="thin">
        <color indexed="64"/>
      </bottom>
      <diagonal/>
    </border>
    <border>
      <left/>
      <right style="dotted">
        <color indexed="8"/>
      </right>
      <top style="thin">
        <color indexed="8"/>
      </top>
      <bottom style="thin">
        <color indexed="64"/>
      </bottom>
      <diagonal/>
    </border>
    <border>
      <left style="dotted">
        <color indexed="8"/>
      </left>
      <right style="dotted">
        <color indexed="8"/>
      </right>
      <top style="thin">
        <color indexed="8"/>
      </top>
      <bottom/>
      <diagonal/>
    </border>
    <border>
      <left style="dotted">
        <color indexed="8"/>
      </left>
      <right style="dotted">
        <color indexed="8"/>
      </right>
      <top/>
      <bottom style="thin">
        <color indexed="8"/>
      </bottom>
      <diagonal/>
    </border>
    <border>
      <left style="dotted">
        <color indexed="8"/>
      </left>
      <right style="dotted">
        <color indexed="8"/>
      </right>
      <top/>
      <bottom/>
      <diagonal/>
    </border>
    <border>
      <left style="dotted">
        <color indexed="8"/>
      </left>
      <right style="dotted">
        <color indexed="8"/>
      </right>
      <top/>
      <bottom style="thin">
        <color indexed="64"/>
      </bottom>
      <diagonal/>
    </border>
    <border>
      <left style="dotted">
        <color indexed="64"/>
      </left>
      <right/>
      <top/>
      <bottom style="thin">
        <color indexed="64"/>
      </bottom>
      <diagonal/>
    </border>
  </borders>
  <cellStyleXfs count="6">
    <xf numFmtId="0" fontId="0" fillId="0" borderId="0"/>
    <xf numFmtId="164" fontId="2" fillId="0" borderId="0"/>
    <xf numFmtId="37" fontId="4" fillId="0" borderId="0"/>
    <xf numFmtId="0" fontId="6" fillId="0" borderId="0" applyNumberFormat="0" applyFill="0" applyBorder="0" applyAlignment="0" applyProtection="0">
      <alignment vertical="top"/>
      <protection locked="0"/>
    </xf>
    <xf numFmtId="41" fontId="26" fillId="0" borderId="0" applyFont="0" applyFill="0" applyBorder="0" applyAlignment="0" applyProtection="0"/>
    <xf numFmtId="9" fontId="26" fillId="0" borderId="0" applyFont="0" applyFill="0" applyBorder="0" applyAlignment="0" applyProtection="0"/>
  </cellStyleXfs>
  <cellXfs count="129">
    <xf numFmtId="0" fontId="0" fillId="0" borderId="0" xfId="0"/>
    <xf numFmtId="0" fontId="9" fillId="2" borderId="0" xfId="0" applyFont="1" applyFill="1" applyAlignment="1">
      <alignment vertical="center"/>
    </xf>
    <xf numFmtId="0" fontId="9" fillId="2" borderId="0" xfId="0" applyFont="1" applyFill="1" applyAlignment="1">
      <alignment vertical="center" wrapText="1"/>
    </xf>
    <xf numFmtId="0" fontId="10" fillId="2" borderId="0" xfId="0" applyFont="1" applyFill="1" applyAlignment="1">
      <alignment vertical="center"/>
    </xf>
    <xf numFmtId="164" fontId="13" fillId="2" borderId="0" xfId="1" applyFont="1" applyFill="1" applyAlignment="1">
      <alignment vertical="center"/>
    </xf>
    <xf numFmtId="164" fontId="15" fillId="2" borderId="0" xfId="1" applyFont="1" applyFill="1" applyAlignment="1">
      <alignment vertical="center"/>
    </xf>
    <xf numFmtId="164" fontId="3" fillId="2" borderId="0" xfId="1" applyFont="1" applyFill="1" applyAlignment="1">
      <alignment vertical="center"/>
    </xf>
    <xf numFmtId="164" fontId="1" fillId="2" borderId="0" xfId="1" applyFont="1" applyFill="1" applyAlignment="1">
      <alignment horizontal="left" vertical="center"/>
    </xf>
    <xf numFmtId="164" fontId="3" fillId="2" borderId="0" xfId="1" applyFont="1" applyFill="1" applyAlignment="1">
      <alignment vertical="center" wrapText="1"/>
    </xf>
    <xf numFmtId="164" fontId="3" fillId="2" borderId="0" xfId="1" applyFont="1" applyFill="1" applyBorder="1" applyAlignment="1">
      <alignment vertical="center"/>
    </xf>
    <xf numFmtId="17" fontId="7" fillId="2" borderId="0" xfId="0" quotePrefix="1" applyNumberFormat="1" applyFont="1" applyFill="1" applyBorder="1" applyAlignment="1">
      <alignment vertical="center"/>
    </xf>
    <xf numFmtId="49" fontId="1" fillId="2" borderId="0" xfId="0" applyNumberFormat="1" applyFont="1" applyFill="1" applyAlignment="1" applyProtection="1">
      <alignment vertical="center"/>
    </xf>
    <xf numFmtId="164" fontId="16" fillId="2" borderId="0" xfId="1" applyFont="1" applyFill="1" applyAlignment="1">
      <alignment vertical="center"/>
    </xf>
    <xf numFmtId="164" fontId="5" fillId="2" borderId="0" xfId="3" applyNumberFormat="1" applyFont="1" applyFill="1" applyAlignment="1" applyProtection="1">
      <alignment vertical="center"/>
    </xf>
    <xf numFmtId="164" fontId="14" fillId="2" borderId="0" xfId="1" applyFont="1" applyFill="1" applyAlignment="1">
      <alignment vertical="center"/>
    </xf>
    <xf numFmtId="164" fontId="19" fillId="2" borderId="0" xfId="1" applyFont="1" applyFill="1" applyAlignment="1">
      <alignment horizontal="right" vertical="center"/>
    </xf>
    <xf numFmtId="164" fontId="20" fillId="2" borderId="0" xfId="1" applyFont="1" applyFill="1" applyAlignment="1">
      <alignment vertical="center"/>
    </xf>
    <xf numFmtId="0" fontId="18" fillId="2" borderId="0" xfId="0" applyFont="1" applyFill="1" applyAlignment="1">
      <alignment vertical="center"/>
    </xf>
    <xf numFmtId="37" fontId="17" fillId="2" borderId="0" xfId="2" applyFont="1" applyFill="1" applyBorder="1" applyAlignment="1">
      <alignment horizontal="center" vertical="center"/>
    </xf>
    <xf numFmtId="37" fontId="17" fillId="2" borderId="4" xfId="2" applyFont="1" applyFill="1" applyBorder="1" applyAlignment="1">
      <alignment horizontal="center" vertical="center"/>
    </xf>
    <xf numFmtId="17" fontId="8" fillId="2" borderId="0" xfId="0" applyNumberFormat="1" applyFont="1" applyFill="1" applyAlignment="1" applyProtection="1">
      <alignment horizontal="center" vertical="center"/>
    </xf>
    <xf numFmtId="0" fontId="14" fillId="2" borderId="0" xfId="0" applyFont="1" applyFill="1" applyAlignment="1">
      <alignment vertical="center"/>
    </xf>
    <xf numFmtId="164" fontId="9" fillId="2" borderId="0" xfId="1" applyFont="1" applyFill="1" applyAlignment="1">
      <alignment vertical="center"/>
    </xf>
    <xf numFmtId="37" fontId="9" fillId="2" borderId="0" xfId="0" applyNumberFormat="1" applyFont="1" applyFill="1" applyAlignment="1" applyProtection="1">
      <alignment horizontal="center" vertical="center"/>
    </xf>
    <xf numFmtId="37" fontId="9" fillId="2" borderId="0" xfId="0" applyNumberFormat="1" applyFont="1" applyFill="1" applyAlignment="1" applyProtection="1">
      <alignment vertical="center" wrapText="1"/>
    </xf>
    <xf numFmtId="37" fontId="17" fillId="2" borderId="3" xfId="2" applyFont="1" applyFill="1" applyBorder="1" applyAlignment="1">
      <alignment horizontal="center" vertical="center"/>
    </xf>
    <xf numFmtId="164" fontId="25" fillId="2" borderId="0" xfId="1" applyFont="1" applyFill="1" applyBorder="1" applyAlignment="1">
      <alignment horizontal="left" vertical="center"/>
    </xf>
    <xf numFmtId="0" fontId="24" fillId="2" borderId="0" xfId="0" applyFont="1" applyFill="1" applyBorder="1" applyAlignment="1">
      <alignment horizontal="left" vertical="center"/>
    </xf>
    <xf numFmtId="164" fontId="19" fillId="2" borderId="0" xfId="1" quotePrefix="1" applyFont="1" applyFill="1" applyAlignment="1">
      <alignment horizontal="left" vertical="center"/>
    </xf>
    <xf numFmtId="37" fontId="17" fillId="2" borderId="12" xfId="2" applyFont="1" applyFill="1" applyBorder="1" applyAlignment="1">
      <alignment horizontal="center" vertical="center"/>
    </xf>
    <xf numFmtId="164" fontId="14" fillId="2" borderId="0" xfId="1" applyFont="1" applyFill="1" applyBorder="1" applyAlignment="1">
      <alignment vertical="center"/>
    </xf>
    <xf numFmtId="37" fontId="5" fillId="2" borderId="13" xfId="2" applyFont="1" applyFill="1" applyBorder="1" applyAlignment="1">
      <alignment horizontal="center" vertical="center"/>
    </xf>
    <xf numFmtId="37" fontId="5" fillId="2" borderId="15" xfId="2" applyFont="1" applyFill="1" applyBorder="1" applyAlignment="1">
      <alignment horizontal="center" vertical="center"/>
    </xf>
    <xf numFmtId="164" fontId="3" fillId="2" borderId="0" xfId="1" applyFont="1" applyFill="1" applyAlignment="1">
      <alignment horizontal="justify" vertical="center"/>
    </xf>
    <xf numFmtId="37" fontId="21" fillId="2" borderId="0" xfId="0" applyNumberFormat="1" applyFont="1" applyFill="1" applyAlignment="1" applyProtection="1">
      <alignment vertical="center"/>
    </xf>
    <xf numFmtId="41" fontId="9" fillId="2" borderId="0" xfId="4" applyFont="1" applyFill="1" applyAlignment="1" applyProtection="1">
      <alignment vertical="center"/>
    </xf>
    <xf numFmtId="41" fontId="9" fillId="2" borderId="0" xfId="4" applyFont="1" applyFill="1" applyAlignment="1">
      <alignment vertical="center"/>
    </xf>
    <xf numFmtId="164" fontId="11" fillId="2" borderId="0" xfId="1" applyFont="1" applyFill="1" applyAlignment="1">
      <alignment vertical="center"/>
    </xf>
    <xf numFmtId="0" fontId="22" fillId="2" borderId="0" xfId="0" applyFont="1" applyFill="1" applyAlignment="1">
      <alignment vertical="center"/>
    </xf>
    <xf numFmtId="37" fontId="17" fillId="2" borderId="3" xfId="2" applyFont="1" applyFill="1" applyBorder="1" applyAlignment="1">
      <alignment horizontal="center" vertical="center"/>
    </xf>
    <xf numFmtId="37" fontId="21" fillId="2" borderId="0" xfId="0" applyNumberFormat="1" applyFont="1" applyFill="1" applyAlignment="1" applyProtection="1">
      <alignment horizontal="center" vertical="center"/>
    </xf>
    <xf numFmtId="0" fontId="24" fillId="2" borderId="4" xfId="0" applyFont="1" applyFill="1" applyBorder="1" applyAlignment="1">
      <alignment horizontal="left" vertical="center" indent="2"/>
    </xf>
    <xf numFmtId="0" fontId="28" fillId="2" borderId="0" xfId="0" applyFont="1" applyFill="1" applyAlignment="1">
      <alignment vertical="center"/>
    </xf>
    <xf numFmtId="41" fontId="9" fillId="2" borderId="1" xfId="4" applyFont="1" applyFill="1" applyBorder="1" applyAlignment="1" applyProtection="1">
      <alignment vertical="center"/>
    </xf>
    <xf numFmtId="41" fontId="9" fillId="2" borderId="0" xfId="4" applyFont="1" applyFill="1" applyBorder="1" applyAlignment="1" applyProtection="1">
      <alignment vertical="center"/>
    </xf>
    <xf numFmtId="41" fontId="10" fillId="2" borderId="0" xfId="4" applyFont="1" applyFill="1" applyBorder="1" applyAlignment="1" applyProtection="1">
      <alignment vertical="center"/>
    </xf>
    <xf numFmtId="41" fontId="10" fillId="2" borderId="20" xfId="4" applyFont="1" applyFill="1" applyBorder="1" applyAlignment="1" applyProtection="1">
      <alignment vertical="center"/>
    </xf>
    <xf numFmtId="37" fontId="10" fillId="2" borderId="0" xfId="0" applyNumberFormat="1" applyFont="1" applyFill="1" applyAlignment="1" applyProtection="1">
      <alignment vertical="center" wrapText="1"/>
    </xf>
    <xf numFmtId="37" fontId="10" fillId="2" borderId="0" xfId="0" applyNumberFormat="1" applyFont="1" applyFill="1" applyAlignment="1" applyProtection="1">
      <alignment vertical="center"/>
    </xf>
    <xf numFmtId="165" fontId="9" fillId="2" borderId="0" xfId="5" applyNumberFormat="1" applyFont="1" applyFill="1" applyAlignment="1">
      <alignment vertical="center"/>
    </xf>
    <xf numFmtId="165" fontId="21" fillId="2" borderId="0" xfId="5" applyNumberFormat="1" applyFont="1" applyFill="1" applyAlignment="1" applyProtection="1">
      <alignment vertical="center"/>
    </xf>
    <xf numFmtId="165" fontId="8" fillId="2" borderId="0" xfId="5" applyNumberFormat="1" applyFont="1" applyFill="1" applyAlignment="1" applyProtection="1">
      <alignment horizontal="center" vertical="center"/>
    </xf>
    <xf numFmtId="165" fontId="23" fillId="3" borderId="17" xfId="5" applyNumberFormat="1" applyFont="1" applyFill="1" applyBorder="1" applyAlignment="1" applyProtection="1">
      <alignment horizontal="center" vertical="center" wrapText="1"/>
    </xf>
    <xf numFmtId="165" fontId="9" fillId="2" borderId="0" xfId="5" applyNumberFormat="1" applyFont="1" applyFill="1" applyBorder="1" applyAlignment="1" applyProtection="1">
      <alignment vertical="center"/>
    </xf>
    <xf numFmtId="165" fontId="10" fillId="2" borderId="20" xfId="5" applyNumberFormat="1" applyFont="1" applyFill="1" applyBorder="1" applyAlignment="1" applyProtection="1">
      <alignment vertical="center"/>
    </xf>
    <xf numFmtId="165" fontId="9" fillId="2" borderId="0" xfId="5" applyNumberFormat="1" applyFont="1" applyFill="1" applyAlignment="1" applyProtection="1">
      <alignment vertical="center"/>
    </xf>
    <xf numFmtId="165" fontId="9" fillId="2" borderId="0" xfId="5" applyNumberFormat="1" applyFont="1" applyFill="1" applyAlignment="1" applyProtection="1">
      <alignment vertical="center" wrapText="1"/>
    </xf>
    <xf numFmtId="41" fontId="21" fillId="2" borderId="0" xfId="4" applyFont="1" applyFill="1" applyAlignment="1" applyProtection="1">
      <alignment vertical="center"/>
    </xf>
    <xf numFmtId="41" fontId="8" fillId="2" borderId="0" xfId="4" applyFont="1" applyFill="1" applyAlignment="1" applyProtection="1">
      <alignment horizontal="center" vertical="center"/>
    </xf>
    <xf numFmtId="41" fontId="23" fillId="3" borderId="17" xfId="4" applyFont="1" applyFill="1" applyBorder="1" applyAlignment="1" applyProtection="1">
      <alignment horizontal="center" vertical="center" wrapText="1"/>
    </xf>
    <xf numFmtId="41" fontId="11" fillId="2" borderId="0" xfId="4" applyFont="1" applyFill="1" applyAlignment="1">
      <alignment vertical="center"/>
    </xf>
    <xf numFmtId="41" fontId="9" fillId="2" borderId="0" xfId="4" applyFont="1" applyFill="1" applyAlignment="1" applyProtection="1">
      <alignment vertical="center" wrapText="1"/>
    </xf>
    <xf numFmtId="166" fontId="9" fillId="2" borderId="0" xfId="4" applyNumberFormat="1" applyFont="1" applyFill="1" applyAlignment="1">
      <alignment vertical="center"/>
    </xf>
    <xf numFmtId="166" fontId="21" fillId="2" borderId="0" xfId="4" applyNumberFormat="1" applyFont="1" applyFill="1" applyAlignment="1" applyProtection="1">
      <alignment vertical="center"/>
    </xf>
    <xf numFmtId="166" fontId="8" fillId="2" borderId="0" xfId="4" applyNumberFormat="1" applyFont="1" applyFill="1" applyAlignment="1" applyProtection="1">
      <alignment horizontal="center" vertical="center"/>
    </xf>
    <xf numFmtId="166" fontId="23" fillId="3" borderId="17" xfId="4" applyNumberFormat="1" applyFont="1" applyFill="1" applyBorder="1" applyAlignment="1" applyProtection="1">
      <alignment horizontal="center" vertical="center" wrapText="1"/>
    </xf>
    <xf numFmtId="166" fontId="9" fillId="2" borderId="0" xfId="4" applyNumberFormat="1" applyFont="1" applyFill="1" applyBorder="1" applyAlignment="1" applyProtection="1">
      <alignment vertical="center"/>
    </xf>
    <xf numFmtId="166" fontId="10" fillId="2" borderId="20" xfId="4" applyNumberFormat="1" applyFont="1" applyFill="1" applyBorder="1" applyAlignment="1" applyProtection="1">
      <alignment vertical="center"/>
    </xf>
    <xf numFmtId="166" fontId="9" fillId="2" borderId="0" xfId="4" applyNumberFormat="1" applyFont="1" applyFill="1" applyAlignment="1" applyProtection="1">
      <alignment vertical="center"/>
    </xf>
    <xf numFmtId="166" fontId="11" fillId="2" borderId="0" xfId="4" applyNumberFormat="1" applyFont="1" applyFill="1" applyAlignment="1">
      <alignment vertical="center"/>
    </xf>
    <xf numFmtId="166" fontId="9" fillId="2" borderId="0" xfId="4" applyNumberFormat="1" applyFont="1" applyFill="1" applyAlignment="1" applyProtection="1">
      <alignment vertical="center" wrapText="1"/>
    </xf>
    <xf numFmtId="41" fontId="23" fillId="3" borderId="17" xfId="4" quotePrefix="1" applyFont="1" applyFill="1" applyBorder="1" applyAlignment="1" applyProtection="1">
      <alignment horizontal="center" vertical="center" wrapText="1"/>
    </xf>
    <xf numFmtId="41" fontId="23" fillId="3" borderId="18" xfId="4" quotePrefix="1" applyFont="1" applyFill="1" applyBorder="1" applyAlignment="1" applyProtection="1">
      <alignment horizontal="center" vertical="center" wrapText="1"/>
    </xf>
    <xf numFmtId="166" fontId="23" fillId="3" borderId="19" xfId="4" applyNumberFormat="1" applyFont="1" applyFill="1" applyBorder="1" applyAlignment="1" applyProtection="1">
      <alignment horizontal="center" vertical="center" wrapText="1"/>
    </xf>
    <xf numFmtId="166" fontId="9" fillId="2" borderId="2" xfId="4" applyNumberFormat="1" applyFont="1" applyFill="1" applyBorder="1" applyAlignment="1" applyProtection="1">
      <alignment vertical="center"/>
    </xf>
    <xf numFmtId="166" fontId="10" fillId="2" borderId="10" xfId="4" applyNumberFormat="1" applyFont="1" applyFill="1" applyBorder="1" applyAlignment="1" applyProtection="1">
      <alignment vertical="center"/>
    </xf>
    <xf numFmtId="165" fontId="10" fillId="2" borderId="0" xfId="5" applyNumberFormat="1" applyFont="1" applyFill="1" applyBorder="1" applyAlignment="1" applyProtection="1">
      <alignment vertical="center"/>
    </xf>
    <xf numFmtId="166" fontId="10" fillId="2" borderId="0" xfId="4" applyNumberFormat="1" applyFont="1" applyFill="1" applyBorder="1" applyAlignment="1" applyProtection="1">
      <alignment vertical="center"/>
    </xf>
    <xf numFmtId="0" fontId="10" fillId="2" borderId="0" xfId="0" applyNumberFormat="1" applyFont="1" applyFill="1" applyBorder="1" applyAlignment="1" applyProtection="1">
      <alignment horizontal="center" vertical="center"/>
    </xf>
    <xf numFmtId="37" fontId="10" fillId="2" borderId="0" xfId="0" applyNumberFormat="1" applyFont="1" applyFill="1" applyBorder="1" applyAlignment="1" applyProtection="1">
      <alignment horizontal="center" vertical="center" wrapText="1"/>
    </xf>
    <xf numFmtId="0" fontId="9" fillId="2" borderId="0" xfId="0" applyFont="1" applyFill="1" applyAlignment="1">
      <alignment horizontal="center" vertical="center"/>
    </xf>
    <xf numFmtId="41" fontId="10" fillId="2" borderId="0" xfId="4" applyFont="1" applyFill="1" applyBorder="1" applyAlignment="1" applyProtection="1">
      <alignment horizontal="center" vertical="center"/>
    </xf>
    <xf numFmtId="164" fontId="11" fillId="2" borderId="0" xfId="1" applyFont="1" applyFill="1" applyAlignment="1">
      <alignment horizontal="center" vertical="center"/>
    </xf>
    <xf numFmtId="37" fontId="9" fillId="2" borderId="0" xfId="0" applyNumberFormat="1" applyFont="1" applyFill="1" applyAlignment="1" applyProtection="1">
      <alignment horizontal="center" vertical="center" wrapText="1"/>
    </xf>
    <xf numFmtId="41" fontId="11" fillId="2" borderId="24" xfId="4" applyFont="1" applyFill="1" applyBorder="1" applyAlignment="1" applyProtection="1">
      <alignment horizontal="center" vertical="center"/>
    </xf>
    <xf numFmtId="41" fontId="23" fillId="2" borderId="25" xfId="4" applyFont="1" applyFill="1" applyBorder="1" applyAlignment="1" applyProtection="1">
      <alignment horizontal="center" vertical="center"/>
    </xf>
    <xf numFmtId="14" fontId="11" fillId="2" borderId="0" xfId="3" applyNumberFormat="1" applyFont="1" applyFill="1" applyAlignment="1" applyProtection="1">
      <alignment horizontal="center" vertical="center"/>
    </xf>
    <xf numFmtId="41" fontId="10" fillId="2" borderId="26" xfId="4" applyFont="1" applyFill="1" applyBorder="1" applyAlignment="1" applyProtection="1">
      <alignment vertical="center"/>
    </xf>
    <xf numFmtId="17" fontId="3" fillId="2" borderId="11" xfId="3" quotePrefix="1" applyNumberFormat="1" applyFont="1" applyFill="1" applyBorder="1" applyAlignment="1" applyProtection="1">
      <alignment horizontal="center" vertical="center"/>
    </xf>
    <xf numFmtId="164" fontId="13" fillId="2" borderId="0" xfId="1" applyFont="1" applyFill="1" applyAlignment="1">
      <alignment vertical="center" wrapText="1"/>
    </xf>
    <xf numFmtId="164" fontId="15" fillId="2" borderId="0" xfId="1" applyFont="1" applyFill="1" applyAlignment="1">
      <alignment vertical="center" wrapText="1"/>
    </xf>
    <xf numFmtId="164" fontId="19" fillId="2" borderId="0" xfId="1" applyFont="1" applyFill="1" applyAlignment="1">
      <alignment horizontal="left" vertical="center"/>
    </xf>
    <xf numFmtId="164" fontId="19" fillId="2" borderId="0" xfId="1" applyFont="1" applyFill="1" applyAlignment="1">
      <alignment vertical="center"/>
    </xf>
    <xf numFmtId="164" fontId="1" fillId="2" borderId="0" xfId="1" applyFont="1" applyFill="1" applyAlignment="1">
      <alignment horizontal="left" vertical="center" wrapText="1"/>
    </xf>
    <xf numFmtId="37" fontId="17" fillId="2" borderId="3" xfId="2" applyFont="1" applyFill="1" applyBorder="1" applyAlignment="1">
      <alignment horizontal="center" vertical="center" wrapText="1"/>
    </xf>
    <xf numFmtId="37" fontId="17" fillId="2" borderId="0" xfId="2" applyFont="1" applyFill="1" applyBorder="1" applyAlignment="1">
      <alignment horizontal="center" vertical="center" wrapText="1"/>
    </xf>
    <xf numFmtId="37" fontId="5" fillId="2" borderId="13" xfId="2" applyFont="1" applyFill="1" applyBorder="1" applyAlignment="1">
      <alignment horizontal="left" vertical="center" wrapText="1" indent="3"/>
    </xf>
    <xf numFmtId="37" fontId="5" fillId="2" borderId="15" xfId="2" applyFont="1" applyFill="1" applyBorder="1" applyAlignment="1">
      <alignment horizontal="left" vertical="center" wrapText="1" indent="3"/>
    </xf>
    <xf numFmtId="164" fontId="12" fillId="2" borderId="0" xfId="1" applyFont="1" applyFill="1" applyAlignment="1">
      <alignment horizontal="center" vertical="center"/>
    </xf>
    <xf numFmtId="164" fontId="13" fillId="2" borderId="0" xfId="1" applyFont="1" applyFill="1" applyAlignment="1">
      <alignment horizontal="center" vertical="center" wrapText="1"/>
    </xf>
    <xf numFmtId="164" fontId="25" fillId="2" borderId="0" xfId="1" applyFont="1" applyFill="1" applyBorder="1" applyAlignment="1">
      <alignment horizontal="justify" vertical="center" wrapText="1"/>
    </xf>
    <xf numFmtId="37" fontId="17" fillId="2" borderId="5" xfId="2" applyFont="1" applyFill="1" applyBorder="1" applyAlignment="1">
      <alignment horizontal="center" vertical="center"/>
    </xf>
    <xf numFmtId="37" fontId="17" fillId="2" borderId="3" xfId="2" applyFont="1" applyFill="1" applyBorder="1" applyAlignment="1">
      <alignment horizontal="center" vertical="center"/>
    </xf>
    <xf numFmtId="37" fontId="3" fillId="2" borderId="16" xfId="2" applyFont="1" applyFill="1" applyBorder="1" applyAlignment="1">
      <alignment horizontal="justify" vertical="center" wrapText="1"/>
    </xf>
    <xf numFmtId="37" fontId="3" fillId="2" borderId="15" xfId="2" applyFont="1" applyFill="1" applyBorder="1" applyAlignment="1">
      <alignment horizontal="justify" vertical="center" wrapText="1"/>
    </xf>
    <xf numFmtId="37" fontId="3" fillId="2" borderId="14" xfId="2" applyFont="1" applyFill="1" applyBorder="1" applyAlignment="1">
      <alignment horizontal="justify" vertical="center" wrapText="1"/>
    </xf>
    <xf numFmtId="37" fontId="3" fillId="2" borderId="13" xfId="2" applyFont="1" applyFill="1" applyBorder="1" applyAlignment="1">
      <alignment horizontal="justify" vertical="center" wrapText="1"/>
    </xf>
    <xf numFmtId="37" fontId="3" fillId="2" borderId="16" xfId="2" applyFont="1" applyFill="1" applyBorder="1" applyAlignment="1">
      <alignment horizontal="left" vertical="center" wrapText="1"/>
    </xf>
    <xf numFmtId="37" fontId="3" fillId="2" borderId="15" xfId="2" applyFont="1" applyFill="1" applyBorder="1" applyAlignment="1">
      <alignment horizontal="left" vertical="center" wrapText="1"/>
    </xf>
    <xf numFmtId="164" fontId="19" fillId="2" borderId="0" xfId="1" applyFont="1" applyFill="1" applyAlignment="1">
      <alignment horizontal="center" vertical="center"/>
    </xf>
    <xf numFmtId="0" fontId="10" fillId="2" borderId="6" xfId="0" applyNumberFormat="1" applyFont="1" applyFill="1" applyBorder="1" applyAlignment="1" applyProtection="1">
      <alignment horizontal="center" vertical="center"/>
    </xf>
    <xf numFmtId="0" fontId="10" fillId="2" borderId="0" xfId="0" applyNumberFormat="1" applyFont="1" applyFill="1" applyAlignment="1" applyProtection="1">
      <alignment horizontal="center" vertical="center"/>
    </xf>
    <xf numFmtId="0" fontId="10" fillId="2" borderId="20" xfId="0" applyNumberFormat="1" applyFont="1" applyFill="1" applyBorder="1" applyAlignment="1" applyProtection="1">
      <alignment horizontal="center" vertical="center"/>
    </xf>
    <xf numFmtId="37" fontId="10" fillId="2" borderId="7" xfId="0" applyNumberFormat="1" applyFont="1" applyFill="1" applyBorder="1" applyAlignment="1" applyProtection="1">
      <alignment horizontal="center" vertical="center" wrapText="1"/>
    </xf>
    <xf numFmtId="37" fontId="10" fillId="2" borderId="2" xfId="0" applyNumberFormat="1" applyFont="1" applyFill="1" applyBorder="1" applyAlignment="1" applyProtection="1">
      <alignment horizontal="center" vertical="center" wrapText="1"/>
    </xf>
    <xf numFmtId="37" fontId="10" fillId="2" borderId="10" xfId="0" applyNumberFormat="1" applyFont="1" applyFill="1" applyBorder="1" applyAlignment="1" applyProtection="1">
      <alignment horizontal="center" vertical="center" wrapText="1"/>
    </xf>
    <xf numFmtId="37" fontId="29" fillId="2" borderId="0" xfId="0" applyNumberFormat="1" applyFont="1" applyFill="1" applyAlignment="1" applyProtection="1">
      <alignment horizontal="center" vertical="center"/>
    </xf>
    <xf numFmtId="17" fontId="17" fillId="2" borderId="0" xfId="0" applyNumberFormat="1" applyFont="1" applyFill="1" applyAlignment="1" applyProtection="1">
      <alignment horizontal="center" vertical="center"/>
    </xf>
    <xf numFmtId="37" fontId="10" fillId="3" borderId="6" xfId="0" applyNumberFormat="1" applyFont="1" applyFill="1" applyBorder="1" applyAlignment="1" applyProtection="1">
      <alignment horizontal="center" vertical="center" wrapText="1"/>
    </xf>
    <xf numFmtId="37" fontId="10" fillId="3" borderId="17" xfId="0" applyNumberFormat="1" applyFont="1" applyFill="1" applyBorder="1" applyAlignment="1" applyProtection="1">
      <alignment horizontal="center" vertical="center" wrapText="1"/>
    </xf>
    <xf numFmtId="164" fontId="10" fillId="3" borderId="22" xfId="0" applyNumberFormat="1" applyFont="1" applyFill="1" applyBorder="1" applyAlignment="1" applyProtection="1">
      <alignment horizontal="center" vertical="center" wrapText="1"/>
    </xf>
    <xf numFmtId="164" fontId="10" fillId="3" borderId="23" xfId="0" applyNumberFormat="1" applyFont="1" applyFill="1" applyBorder="1" applyAlignment="1" applyProtection="1">
      <alignment horizontal="center" vertical="center" wrapText="1"/>
    </xf>
    <xf numFmtId="37" fontId="10" fillId="3" borderId="8" xfId="0" applyNumberFormat="1" applyFont="1" applyFill="1" applyBorder="1" applyAlignment="1" applyProtection="1">
      <alignment horizontal="center" vertical="center"/>
    </xf>
    <xf numFmtId="37" fontId="10" fillId="3" borderId="9" xfId="0" applyNumberFormat="1" applyFont="1" applyFill="1" applyBorder="1" applyAlignment="1" applyProtection="1">
      <alignment horizontal="center" vertical="center"/>
    </xf>
    <xf numFmtId="37" fontId="10" fillId="3" borderId="21" xfId="0" applyNumberFormat="1" applyFont="1" applyFill="1" applyBorder="1" applyAlignment="1" applyProtection="1">
      <alignment horizontal="center" vertical="center"/>
    </xf>
    <xf numFmtId="37" fontId="3" fillId="2" borderId="16" xfId="2" applyFont="1" applyFill="1" applyBorder="1" applyAlignment="1">
      <alignment horizontal="left" vertical="center" wrapText="1" indent="1"/>
    </xf>
    <xf numFmtId="37" fontId="3" fillId="2" borderId="15" xfId="2" applyFont="1" applyFill="1" applyBorder="1" applyAlignment="1">
      <alignment horizontal="left" vertical="center" wrapText="1" indent="1"/>
    </xf>
    <xf numFmtId="37" fontId="3" fillId="2" borderId="14" xfId="2" applyFont="1" applyFill="1" applyBorder="1" applyAlignment="1">
      <alignment horizontal="left" vertical="center" wrapText="1" indent="1"/>
    </xf>
    <xf numFmtId="37" fontId="3" fillId="2" borderId="13" xfId="2" applyFont="1" applyFill="1" applyBorder="1" applyAlignment="1">
      <alignment horizontal="left" vertical="center" wrapText="1" indent="1"/>
    </xf>
  </cellXfs>
  <cellStyles count="6">
    <cellStyle name="Hipervínculo" xfId="3" builtinId="8"/>
    <cellStyle name="Millares [0]" xfId="4" builtinId="6"/>
    <cellStyle name="Normal" xfId="0" builtinId="0"/>
    <cellStyle name="Normal_Cartera dic 2000" xfId="2" xr:uid="{00000000-0005-0000-0000-000003000000}"/>
    <cellStyle name="Normal_Licencias dic 1996" xfId="1" xr:uid="{00000000-0005-0000-0000-000004000000}"/>
    <cellStyle name="Porcentaje" xfId="5" builtinId="5"/>
  </cellStyles>
  <dxfs count="581">
    <dxf>
      <fill>
        <patternFill>
          <bgColor theme="7" tint="-0.24994659260841701"/>
        </patternFill>
      </fill>
    </dxf>
    <dxf>
      <fill>
        <patternFill>
          <bgColor rgb="FFFFC0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png"/><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137160</xdr:rowOff>
    </xdr:from>
    <xdr:to>
      <xdr:col>1</xdr:col>
      <xdr:colOff>601980</xdr:colOff>
      <xdr:row>41</xdr:row>
      <xdr:rowOff>22860</xdr:rowOff>
    </xdr:to>
    <xdr:pic>
      <xdr:nvPicPr>
        <xdr:cNvPr id="2" name="Picture 41" descr="pi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68240"/>
          <a:ext cx="9601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335280</xdr:colOff>
      <xdr:row>1</xdr:row>
      <xdr:rowOff>141562</xdr:rowOff>
    </xdr:from>
    <xdr:to>
      <xdr:col>1</xdr:col>
      <xdr:colOff>1798320</xdr:colOff>
      <xdr:row>4</xdr:row>
      <xdr:rowOff>76503</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280" y="286342"/>
          <a:ext cx="1821180" cy="5750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900-000003000000}"/>
            </a:ext>
          </a:extLst>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0</xdr:rowOff>
    </xdr:from>
    <xdr:to>
      <xdr:col>16</xdr:col>
      <xdr:colOff>783840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a:off x="1330452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C00-000003000000}"/>
            </a:ext>
          </a:extLst>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251460</xdr:colOff>
      <xdr:row>2</xdr:row>
      <xdr:rowOff>7620</xdr:rowOff>
    </xdr:from>
    <xdr:to>
      <xdr:col>16</xdr:col>
      <xdr:colOff>791460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133121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205740</xdr:colOff>
      <xdr:row>1</xdr:row>
      <xdr:rowOff>304800</xdr:rowOff>
    </xdr:from>
    <xdr:to>
      <xdr:col>16</xdr:col>
      <xdr:colOff>745740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1326642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7620</xdr:rowOff>
    </xdr:from>
    <xdr:to>
      <xdr:col>16</xdr:col>
      <xdr:colOff>753360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32740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304800</xdr:rowOff>
    </xdr:from>
    <xdr:to>
      <xdr:col>16</xdr:col>
      <xdr:colOff>753360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000-000003000000}"/>
            </a:ext>
          </a:extLst>
        </xdr:cNvPr>
        <xdr:cNvSpPr/>
      </xdr:nvSpPr>
      <xdr:spPr>
        <a:xfrm>
          <a:off x="1327404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220980</xdr:colOff>
      <xdr:row>2</xdr:row>
      <xdr:rowOff>7620</xdr:rowOff>
    </xdr:from>
    <xdr:to>
      <xdr:col>16</xdr:col>
      <xdr:colOff>760980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100-000003000000}"/>
            </a:ext>
          </a:extLst>
        </xdr:cNvPr>
        <xdr:cNvSpPr/>
      </xdr:nvSpPr>
      <xdr:spPr>
        <a:xfrm>
          <a:off x="132816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2</xdr:row>
      <xdr:rowOff>7620</xdr:rowOff>
    </xdr:from>
    <xdr:to>
      <xdr:col>16</xdr:col>
      <xdr:colOff>768600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200-000003000000}"/>
            </a:ext>
          </a:extLst>
        </xdr:cNvPr>
        <xdr:cNvSpPr/>
      </xdr:nvSpPr>
      <xdr:spPr>
        <a:xfrm>
          <a:off x="1328928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137160</xdr:rowOff>
    </xdr:from>
    <xdr:to>
      <xdr:col>1</xdr:col>
      <xdr:colOff>601980</xdr:colOff>
      <xdr:row>24</xdr:row>
      <xdr:rowOff>22860</xdr:rowOff>
    </xdr:to>
    <xdr:pic>
      <xdr:nvPicPr>
        <xdr:cNvPr id="2" name="Picture 41" descr="pi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40140"/>
          <a:ext cx="96012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297180</xdr:colOff>
      <xdr:row>2</xdr:row>
      <xdr:rowOff>34882</xdr:rowOff>
    </xdr:from>
    <xdr:to>
      <xdr:col>1</xdr:col>
      <xdr:colOff>1760220</xdr:colOff>
      <xdr:row>4</xdr:row>
      <xdr:rowOff>114603</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7180" y="324442"/>
          <a:ext cx="1821180" cy="57502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1</xdr:row>
      <xdr:rowOff>297180</xdr:rowOff>
    </xdr:from>
    <xdr:to>
      <xdr:col>16</xdr:col>
      <xdr:colOff>783840</xdr:colOff>
      <xdr:row>2</xdr:row>
      <xdr:rowOff>144780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300-000003000000}"/>
            </a:ext>
          </a:extLst>
        </xdr:cNvPr>
        <xdr:cNvSpPr/>
      </xdr:nvSpPr>
      <xdr:spPr>
        <a:xfrm>
          <a:off x="1330452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19</xdr:row>
      <xdr:rowOff>137160</xdr:rowOff>
    </xdr:from>
    <xdr:to>
      <xdr:col>1</xdr:col>
      <xdr:colOff>601980</xdr:colOff>
      <xdr:row>20</xdr:row>
      <xdr:rowOff>22860</xdr:rowOff>
    </xdr:to>
    <xdr:pic>
      <xdr:nvPicPr>
        <xdr:cNvPr id="2" name="Picture 41" descr="pie">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85710"/>
          <a:ext cx="98298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312420</xdr:colOff>
      <xdr:row>2</xdr:row>
      <xdr:rowOff>50122</xdr:rowOff>
    </xdr:from>
    <xdr:to>
      <xdr:col>1</xdr:col>
      <xdr:colOff>1775460</xdr:colOff>
      <xdr:row>4</xdr:row>
      <xdr:rowOff>129843</xdr:rowOff>
    </xdr:to>
    <xdr:pic>
      <xdr:nvPicPr>
        <xdr:cNvPr id="3" name="Imagen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 y="335872"/>
          <a:ext cx="1844040" cy="565496"/>
        </a:xfrm>
        <a:prstGeom prst="rect">
          <a:avLst/>
        </a:prstGeom>
      </xdr:spPr>
    </xdr:pic>
    <xdr:clientData/>
  </xdr:twoCellAnchor>
  <xdr:twoCellAnchor>
    <xdr:from>
      <xdr:col>10</xdr:col>
      <xdr:colOff>228600</xdr:colOff>
      <xdr:row>3</xdr:row>
      <xdr:rowOff>152400</xdr:rowOff>
    </xdr:from>
    <xdr:to>
      <xdr:col>10</xdr:col>
      <xdr:colOff>768600</xdr:colOff>
      <xdr:row>3</xdr:row>
      <xdr:rowOff>304800</xdr:rowOff>
    </xdr:to>
    <xdr:sp macro="" textlink="">
      <xdr:nvSpPr>
        <xdr:cNvPr id="4" name="Rectángulo redondeado 3">
          <a:hlinkClick xmlns:r="http://schemas.openxmlformats.org/officeDocument/2006/relationships" r:id="rId3"/>
          <a:extLst>
            <a:ext uri="{FF2B5EF4-FFF2-40B4-BE49-F238E27FC236}">
              <a16:creationId xmlns:a16="http://schemas.microsoft.com/office/drawing/2014/main" id="{00000000-0008-0000-1400-000004000000}"/>
            </a:ext>
          </a:extLst>
        </xdr:cNvPr>
        <xdr:cNvSpPr/>
      </xdr:nvSpPr>
      <xdr:spPr>
        <a:xfrm>
          <a:off x="11830050" y="581025"/>
          <a:ext cx="540000" cy="15240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259080</xdr:colOff>
      <xdr:row>2</xdr:row>
      <xdr:rowOff>7620</xdr:rowOff>
    </xdr:from>
    <xdr:to>
      <xdr:col>16</xdr:col>
      <xdr:colOff>799080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500-000003000000}"/>
            </a:ext>
          </a:extLst>
        </xdr:cNvPr>
        <xdr:cNvSpPr/>
      </xdr:nvSpPr>
      <xdr:spPr>
        <a:xfrm>
          <a:off x="133197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334220"/>
          <a:ext cx="9982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22860</xdr:rowOff>
    </xdr:from>
    <xdr:to>
      <xdr:col>16</xdr:col>
      <xdr:colOff>783840</xdr:colOff>
      <xdr:row>2</xdr:row>
      <xdr:rowOff>182880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1330452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30480</xdr:rowOff>
    </xdr:from>
    <xdr:to>
      <xdr:col>16</xdr:col>
      <xdr:colOff>776220</xdr:colOff>
      <xdr:row>3</xdr:row>
      <xdr:rowOff>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13296900" y="5334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297180</xdr:rowOff>
    </xdr:from>
    <xdr:to>
      <xdr:col>16</xdr:col>
      <xdr:colOff>753360</xdr:colOff>
      <xdr:row>2</xdr:row>
      <xdr:rowOff>144780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1327404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22860</xdr:rowOff>
    </xdr:from>
    <xdr:to>
      <xdr:col>16</xdr:col>
      <xdr:colOff>753360</xdr:colOff>
      <xdr:row>2</xdr:row>
      <xdr:rowOff>182880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327404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1</xdr:row>
      <xdr:rowOff>304800</xdr:rowOff>
    </xdr:from>
    <xdr:to>
      <xdr:col>16</xdr:col>
      <xdr:colOff>768600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1328928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M51"/>
  <sheetViews>
    <sheetView tabSelected="1" workbookViewId="0"/>
  </sheetViews>
  <sheetFormatPr baseColWidth="10" defaultColWidth="15.6640625" defaultRowHeight="11.25" x14ac:dyDescent="0.2"/>
  <cols>
    <col min="1" max="1" width="6.6640625" style="6" customWidth="1"/>
    <col min="2" max="2" width="39" style="6" customWidth="1"/>
    <col min="3" max="3" width="50.83203125" style="6" customWidth="1"/>
    <col min="4" max="8" width="15.6640625" style="6"/>
    <col min="9" max="9" width="15.6640625" style="6" customWidth="1"/>
    <col min="10"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4" customFormat="1" ht="16.149999999999999" customHeight="1" x14ac:dyDescent="0.2">
      <c r="C5" s="99"/>
      <c r="D5" s="99"/>
      <c r="E5" s="99"/>
      <c r="F5" s="99"/>
      <c r="G5" s="99"/>
      <c r="H5" s="99"/>
      <c r="I5" s="99"/>
    </row>
    <row r="6" spans="1:9" s="5" customFormat="1" ht="15" x14ac:dyDescent="0.2">
      <c r="D6" s="15" t="s">
        <v>128</v>
      </c>
      <c r="E6" s="28" t="str">
        <f>CONCATENATE(2023," ","Y"," ",D6," ",2024)</f>
        <v>2023 Y DICIEMBRE 2024</v>
      </c>
    </row>
    <row r="7" spans="1:9" ht="20.25" x14ac:dyDescent="0.2">
      <c r="A7" s="98"/>
      <c r="B7" s="98"/>
      <c r="C7" s="98"/>
      <c r="D7" s="98"/>
      <c r="E7" s="98"/>
    </row>
    <row r="8" spans="1:9" s="5" customFormat="1" ht="18" x14ac:dyDescent="0.2">
      <c r="B8" s="16" t="s">
        <v>1</v>
      </c>
      <c r="C8" s="12"/>
    </row>
    <row r="9" spans="1:9" x14ac:dyDescent="0.2">
      <c r="B9" s="7"/>
      <c r="C9" s="7"/>
    </row>
    <row r="10" spans="1:9" s="9" customFormat="1" ht="34.15" customHeight="1" x14ac:dyDescent="0.2">
      <c r="B10" s="100" t="s">
        <v>83</v>
      </c>
      <c r="C10" s="100"/>
      <c r="D10" s="100"/>
      <c r="E10" s="100"/>
      <c r="F10" s="100"/>
      <c r="G10" s="100"/>
      <c r="H10" s="100"/>
      <c r="I10" s="100"/>
    </row>
    <row r="11" spans="1:9" s="9" customFormat="1" ht="19.899999999999999" customHeight="1" x14ac:dyDescent="0.2">
      <c r="B11" s="27" t="s">
        <v>11</v>
      </c>
      <c r="C11" s="26"/>
    </row>
    <row r="12" spans="1:9" s="9" customFormat="1" ht="19.899999999999999" customHeight="1" x14ac:dyDescent="0.2">
      <c r="B12" s="27" t="s">
        <v>101</v>
      </c>
      <c r="C12" s="26"/>
    </row>
    <row r="13" spans="1:9" s="9" customFormat="1" ht="19.899999999999999" customHeight="1" x14ac:dyDescent="0.2">
      <c r="B13" s="27" t="s">
        <v>13</v>
      </c>
      <c r="C13" s="26"/>
    </row>
    <row r="14" spans="1:9" s="9" customFormat="1" ht="19.899999999999999" customHeight="1" x14ac:dyDescent="0.2">
      <c r="B14" s="27" t="s">
        <v>12</v>
      </c>
      <c r="C14" s="26"/>
    </row>
    <row r="15" spans="1:9" s="9" customFormat="1" ht="19.899999999999999" customHeight="1" x14ac:dyDescent="0.2">
      <c r="B15" s="27" t="s">
        <v>14</v>
      </c>
      <c r="C15" s="26"/>
    </row>
    <row r="16" spans="1:9" s="9" customFormat="1" ht="11.45" customHeight="1" x14ac:dyDescent="0.2">
      <c r="B16" s="27"/>
      <c r="C16" s="26"/>
    </row>
    <row r="17" spans="2:8" ht="11.45" customHeight="1" x14ac:dyDescent="0.2">
      <c r="B17" s="7"/>
      <c r="C17" s="7"/>
    </row>
    <row r="18" spans="2:8" s="5" customFormat="1" ht="18" x14ac:dyDescent="0.2">
      <c r="B18" s="16" t="s">
        <v>0</v>
      </c>
      <c r="C18" s="12"/>
    </row>
    <row r="19" spans="2:8" x14ac:dyDescent="0.2">
      <c r="B19" s="7"/>
      <c r="C19" s="7"/>
    </row>
    <row r="20" spans="2:8" s="14" customFormat="1" ht="20.45" customHeight="1" thickBot="1" x14ac:dyDescent="0.25">
      <c r="B20" s="39" t="s">
        <v>3</v>
      </c>
      <c r="C20" s="101" t="s">
        <v>1</v>
      </c>
      <c r="D20" s="102"/>
      <c r="E20" s="102"/>
      <c r="F20" s="102"/>
      <c r="G20" s="102"/>
      <c r="H20" s="102"/>
    </row>
    <row r="21" spans="2:8" s="14" customFormat="1" ht="7.15" customHeight="1" thickTop="1" x14ac:dyDescent="0.2">
      <c r="B21" s="18"/>
      <c r="C21" s="19"/>
      <c r="D21" s="18"/>
      <c r="E21" s="18"/>
    </row>
    <row r="22" spans="2:8" ht="20.45" customHeight="1" x14ac:dyDescent="0.2">
      <c r="B22" s="88" t="s">
        <v>61</v>
      </c>
      <c r="C22" s="41" t="s">
        <v>84</v>
      </c>
      <c r="D22" s="9"/>
      <c r="E22" s="9"/>
      <c r="F22" s="9"/>
    </row>
    <row r="23" spans="2:8" ht="20.45" customHeight="1" x14ac:dyDescent="0.2">
      <c r="B23" s="88" t="s">
        <v>15</v>
      </c>
      <c r="C23" s="41" t="s">
        <v>85</v>
      </c>
      <c r="D23" s="9"/>
      <c r="E23" s="9"/>
      <c r="F23" s="9"/>
    </row>
    <row r="24" spans="2:8" ht="20.45" customHeight="1" x14ac:dyDescent="0.2">
      <c r="B24" s="88" t="s">
        <v>16</v>
      </c>
      <c r="C24" s="41" t="s">
        <v>86</v>
      </c>
      <c r="D24" s="9"/>
      <c r="E24" s="9"/>
      <c r="F24" s="9"/>
    </row>
    <row r="25" spans="2:8" ht="20.45" customHeight="1" x14ac:dyDescent="0.2">
      <c r="B25" s="88" t="s">
        <v>17</v>
      </c>
      <c r="C25" s="41" t="s">
        <v>87</v>
      </c>
      <c r="D25" s="9"/>
      <c r="E25" s="9"/>
      <c r="F25" s="9"/>
    </row>
    <row r="26" spans="2:8" ht="20.45" customHeight="1" x14ac:dyDescent="0.2">
      <c r="B26" s="88" t="s">
        <v>18</v>
      </c>
      <c r="C26" s="41" t="s">
        <v>88</v>
      </c>
      <c r="D26" s="9"/>
      <c r="E26" s="9"/>
      <c r="F26" s="9"/>
    </row>
    <row r="27" spans="2:8" ht="20.45" customHeight="1" x14ac:dyDescent="0.2">
      <c r="B27" s="88" t="s">
        <v>19</v>
      </c>
      <c r="C27" s="41" t="s">
        <v>89</v>
      </c>
      <c r="D27" s="9"/>
      <c r="E27" s="9"/>
      <c r="F27" s="9"/>
    </row>
    <row r="28" spans="2:8" ht="20.45" customHeight="1" x14ac:dyDescent="0.2">
      <c r="B28" s="88" t="s">
        <v>20</v>
      </c>
      <c r="C28" s="41" t="s">
        <v>103</v>
      </c>
      <c r="D28" s="9"/>
      <c r="E28" s="9"/>
      <c r="F28" s="9"/>
    </row>
    <row r="29" spans="2:8" ht="20.45" customHeight="1" x14ac:dyDescent="0.2">
      <c r="B29" s="88" t="s">
        <v>21</v>
      </c>
      <c r="C29" s="41" t="s">
        <v>90</v>
      </c>
      <c r="D29" s="9"/>
      <c r="E29" s="9"/>
      <c r="F29" s="9"/>
    </row>
    <row r="30" spans="2:8" ht="20.45" customHeight="1" x14ac:dyDescent="0.2">
      <c r="B30" s="88" t="s">
        <v>22</v>
      </c>
      <c r="C30" s="41" t="s">
        <v>91</v>
      </c>
      <c r="D30" s="9"/>
      <c r="E30" s="9"/>
      <c r="F30" s="9"/>
    </row>
    <row r="31" spans="2:8" ht="20.45" customHeight="1" x14ac:dyDescent="0.2">
      <c r="B31" s="88" t="s">
        <v>23</v>
      </c>
      <c r="C31" s="41" t="s">
        <v>92</v>
      </c>
      <c r="D31" s="9"/>
      <c r="E31" s="9"/>
      <c r="F31" s="9"/>
    </row>
    <row r="32" spans="2:8" ht="20.45" customHeight="1" x14ac:dyDescent="0.2">
      <c r="B32" s="88" t="s">
        <v>24</v>
      </c>
      <c r="C32" s="41" t="s">
        <v>93</v>
      </c>
      <c r="D32" s="9"/>
      <c r="E32" s="9"/>
      <c r="F32" s="9"/>
    </row>
    <row r="33" spans="2:7" ht="20.45" customHeight="1" x14ac:dyDescent="0.2">
      <c r="B33" s="88" t="s">
        <v>25</v>
      </c>
      <c r="C33" s="41" t="s">
        <v>94</v>
      </c>
      <c r="D33" s="9"/>
      <c r="E33" s="9"/>
      <c r="F33" s="9"/>
    </row>
    <row r="34" spans="2:7" ht="20.45" customHeight="1" x14ac:dyDescent="0.2">
      <c r="B34" s="88" t="s">
        <v>26</v>
      </c>
      <c r="C34" s="41" t="s">
        <v>95</v>
      </c>
      <c r="D34" s="9"/>
      <c r="E34" s="9"/>
      <c r="F34" s="9"/>
    </row>
    <row r="35" spans="2:7" ht="20.45" customHeight="1" x14ac:dyDescent="0.2">
      <c r="B35" s="88" t="s">
        <v>27</v>
      </c>
      <c r="C35" s="41" t="s">
        <v>96</v>
      </c>
      <c r="D35" s="9"/>
      <c r="E35" s="9"/>
      <c r="F35" s="9"/>
    </row>
    <row r="36" spans="2:7" ht="20.45" customHeight="1" x14ac:dyDescent="0.2">
      <c r="B36" s="88" t="s">
        <v>28</v>
      </c>
      <c r="C36" s="41" t="s">
        <v>97</v>
      </c>
      <c r="D36" s="9"/>
      <c r="E36" s="9"/>
      <c r="F36" s="9"/>
    </row>
    <row r="37" spans="2:7" ht="20.45" customHeight="1" x14ac:dyDescent="0.2">
      <c r="B37" s="88" t="s">
        <v>29</v>
      </c>
      <c r="C37" s="41" t="s">
        <v>98</v>
      </c>
      <c r="D37" s="9"/>
      <c r="E37" s="9"/>
      <c r="F37" s="9"/>
    </row>
    <row r="38" spans="2:7" ht="20.45" customHeight="1" x14ac:dyDescent="0.2">
      <c r="B38" s="88" t="s">
        <v>30</v>
      </c>
      <c r="C38" s="41" t="s">
        <v>99</v>
      </c>
      <c r="D38" s="9"/>
      <c r="E38" s="9"/>
      <c r="F38" s="9"/>
    </row>
    <row r="39" spans="2:7" ht="20.45" customHeight="1" x14ac:dyDescent="0.2">
      <c r="B39" s="88" t="s">
        <v>31</v>
      </c>
      <c r="C39" s="41" t="s">
        <v>100</v>
      </c>
      <c r="D39" s="9"/>
      <c r="E39" s="9"/>
      <c r="F39" s="9"/>
    </row>
    <row r="40" spans="2:7" ht="20.45" customHeight="1" x14ac:dyDescent="0.2">
      <c r="B40" s="88" t="s">
        <v>126</v>
      </c>
      <c r="C40" s="41" t="s">
        <v>127</v>
      </c>
      <c r="D40" s="9"/>
      <c r="E40" s="9"/>
      <c r="F40" s="9"/>
    </row>
    <row r="41" spans="2:7" ht="15" customHeight="1" x14ac:dyDescent="0.2">
      <c r="B41" s="8"/>
      <c r="C41" s="8"/>
      <c r="D41" s="8"/>
      <c r="E41" s="8"/>
      <c r="F41" s="8"/>
      <c r="G41" s="8"/>
    </row>
    <row r="48" spans="2:7" x14ac:dyDescent="0.2">
      <c r="F48" s="9"/>
      <c r="G48" s="9"/>
    </row>
    <row r="49" spans="3:13" x14ac:dyDescent="0.2">
      <c r="C49" s="10"/>
      <c r="D49" s="10"/>
      <c r="E49" s="10"/>
      <c r="F49" s="10"/>
      <c r="G49" s="9"/>
    </row>
    <row r="50" spans="3:13" x14ac:dyDescent="0.2">
      <c r="C50" s="10"/>
      <c r="D50" s="10"/>
      <c r="E50" s="10"/>
      <c r="F50" s="10"/>
      <c r="G50" s="9"/>
    </row>
    <row r="51" spans="3:13" x14ac:dyDescent="0.2">
      <c r="C51" s="11"/>
      <c r="D51" s="11"/>
      <c r="E51" s="11"/>
      <c r="F51" s="11"/>
      <c r="G51" s="11"/>
      <c r="H51" s="11"/>
      <c r="I51" s="11"/>
      <c r="J51" s="11"/>
      <c r="K51" s="11"/>
      <c r="L51" s="11"/>
      <c r="M51" s="11"/>
    </row>
  </sheetData>
  <mergeCells count="4">
    <mergeCell ref="A7:E7"/>
    <mergeCell ref="C4:I5"/>
    <mergeCell ref="B10:I10"/>
    <mergeCell ref="C20:H20"/>
  </mergeCells>
  <hyperlinks>
    <hyperlink ref="B22" location="Nacional!A1" display="Nacional" xr:uid="{00000000-0004-0000-0000-000000000000}"/>
    <hyperlink ref="B23" location="XV!A1" display="XV" xr:uid="{00000000-0004-0000-0000-000001000000}"/>
    <hyperlink ref="B24" location="I!A1" display="I" xr:uid="{00000000-0004-0000-0000-000002000000}"/>
    <hyperlink ref="B25" location="II!A1" display="II" xr:uid="{00000000-0004-0000-0000-000003000000}"/>
    <hyperlink ref="B26" location="III!A1" display="III" xr:uid="{00000000-0004-0000-0000-000004000000}"/>
    <hyperlink ref="B27" location="IV!A1" display="IV" xr:uid="{00000000-0004-0000-0000-000005000000}"/>
    <hyperlink ref="B28" location="V!A1" display="V" xr:uid="{00000000-0004-0000-0000-000006000000}"/>
    <hyperlink ref="B29" location="VI!A1" display="VI" xr:uid="{00000000-0004-0000-0000-000007000000}"/>
    <hyperlink ref="B30" location="VII!A1" display="VII" xr:uid="{00000000-0004-0000-0000-000008000000}"/>
    <hyperlink ref="B31" location="XVI!A1" display="XVI" xr:uid="{00000000-0004-0000-0000-000009000000}"/>
    <hyperlink ref="B32" location="VIII!A1" display="VIII" xr:uid="{00000000-0004-0000-0000-00000A000000}"/>
    <hyperlink ref="B33" location="IX!A1" display="IX" xr:uid="{00000000-0004-0000-0000-00000B000000}"/>
    <hyperlink ref="B34" location="XIV!A1" display="XIV" xr:uid="{00000000-0004-0000-0000-00000C000000}"/>
    <hyperlink ref="B35" location="X!A1" display="X" xr:uid="{00000000-0004-0000-0000-00000D000000}"/>
    <hyperlink ref="B36" location="XI!A1" display="XI" xr:uid="{00000000-0004-0000-0000-00000E000000}"/>
    <hyperlink ref="B37" location="XII!A1" display="XII" xr:uid="{00000000-0004-0000-0000-00000F000000}"/>
    <hyperlink ref="B38" location="RM!A1" display="RM" xr:uid="{00000000-0004-0000-0000-000010000000}"/>
    <hyperlink ref="B39" location="SI!A1" display="SI" xr:uid="{00000000-0004-0000-0000-000011000000}"/>
    <hyperlink ref="B40" location="'Ficha Metadatos'!A1" display="Ficha Metadatos" xr:uid="{00000000-0004-0000-0000-000012000000}"/>
  </hyperlinks>
  <printOptions horizontalCentered="1"/>
  <pageMargins left="0.31496062992125984" right="0.31496062992125984" top="0.74803149606299213" bottom="0.74803149606299213" header="0.31496062992125984" footer="0.31496062992125984"/>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67</v>
      </c>
      <c r="B2" s="116"/>
      <c r="C2" s="116"/>
      <c r="D2" s="116"/>
      <c r="E2" s="116"/>
      <c r="F2" s="116"/>
      <c r="G2" s="116"/>
      <c r="H2" s="116"/>
      <c r="I2" s="116"/>
      <c r="J2" s="116"/>
      <c r="K2" s="116"/>
      <c r="L2" s="116"/>
      <c r="M2" s="116"/>
      <c r="N2" s="116"/>
      <c r="O2" s="116"/>
      <c r="P2" s="116"/>
    </row>
    <row r="3" spans="1:16" s="21" customFormat="1" ht="15" customHeight="1" x14ac:dyDescent="0.2">
      <c r="A3" s="117" t="str">
        <f>+Notas!C6</f>
        <v>DICIEMBRE 2023 Y DICIEMBRE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14</v>
      </c>
      <c r="E8" s="53">
        <v>0.202899</v>
      </c>
      <c r="F8" s="44">
        <v>57472.492339999997</v>
      </c>
      <c r="G8" s="66">
        <v>0.35714299999999999</v>
      </c>
      <c r="H8" s="43">
        <v>6</v>
      </c>
      <c r="I8" s="44">
        <v>72078.101964000001</v>
      </c>
      <c r="J8" s="74">
        <v>0.5</v>
      </c>
      <c r="K8" s="44">
        <v>8</v>
      </c>
      <c r="L8" s="44">
        <v>46518.285123000001</v>
      </c>
      <c r="M8" s="66">
        <v>0.25</v>
      </c>
      <c r="N8" s="43">
        <v>0</v>
      </c>
      <c r="O8" s="44">
        <v>0</v>
      </c>
      <c r="P8" s="74">
        <v>0</v>
      </c>
    </row>
    <row r="9" spans="1:16" ht="15" customHeight="1" x14ac:dyDescent="0.2">
      <c r="A9" s="111"/>
      <c r="B9" s="114"/>
      <c r="C9" s="84" t="s">
        <v>47</v>
      </c>
      <c r="D9" s="44">
        <v>79</v>
      </c>
      <c r="E9" s="53">
        <v>0.26870699999999997</v>
      </c>
      <c r="F9" s="44">
        <v>83017.914204999994</v>
      </c>
      <c r="G9" s="66">
        <v>0.10126599999999999</v>
      </c>
      <c r="H9" s="43">
        <v>18</v>
      </c>
      <c r="I9" s="44">
        <v>92828.813282000003</v>
      </c>
      <c r="J9" s="74">
        <v>0.27777800000000002</v>
      </c>
      <c r="K9" s="44">
        <v>61</v>
      </c>
      <c r="L9" s="44">
        <v>80122.894805999997</v>
      </c>
      <c r="M9" s="66">
        <v>4.9180000000000001E-2</v>
      </c>
      <c r="N9" s="43">
        <v>0</v>
      </c>
      <c r="O9" s="44">
        <v>0</v>
      </c>
      <c r="P9" s="74">
        <v>0</v>
      </c>
    </row>
    <row r="10" spans="1:16" ht="15" customHeight="1" x14ac:dyDescent="0.2">
      <c r="A10" s="111"/>
      <c r="B10" s="114"/>
      <c r="C10" s="84" t="s">
        <v>48</v>
      </c>
      <c r="D10" s="44">
        <v>442</v>
      </c>
      <c r="E10" s="53">
        <v>0.18234300000000001</v>
      </c>
      <c r="F10" s="44">
        <v>94343.629373000003</v>
      </c>
      <c r="G10" s="66">
        <v>0.156109</v>
      </c>
      <c r="H10" s="43">
        <v>166</v>
      </c>
      <c r="I10" s="44">
        <v>104361.93174299999</v>
      </c>
      <c r="J10" s="74">
        <v>0.23494000000000001</v>
      </c>
      <c r="K10" s="44">
        <v>276</v>
      </c>
      <c r="L10" s="44">
        <v>88318.128672999999</v>
      </c>
      <c r="M10" s="66">
        <v>0.108696</v>
      </c>
      <c r="N10" s="43">
        <v>0</v>
      </c>
      <c r="O10" s="44">
        <v>0</v>
      </c>
      <c r="P10" s="74">
        <v>0</v>
      </c>
    </row>
    <row r="11" spans="1:16" ht="15" customHeight="1" x14ac:dyDescent="0.2">
      <c r="A11" s="111"/>
      <c r="B11" s="114"/>
      <c r="C11" s="84" t="s">
        <v>49</v>
      </c>
      <c r="D11" s="44">
        <v>884</v>
      </c>
      <c r="E11" s="53">
        <v>0.12908900000000001</v>
      </c>
      <c r="F11" s="44">
        <v>109129.913499</v>
      </c>
      <c r="G11" s="66">
        <v>0.31447999999999998</v>
      </c>
      <c r="H11" s="43">
        <v>377</v>
      </c>
      <c r="I11" s="44">
        <v>123700.295409</v>
      </c>
      <c r="J11" s="74">
        <v>0.43501299999999998</v>
      </c>
      <c r="K11" s="44">
        <v>507</v>
      </c>
      <c r="L11" s="44">
        <v>98295.526951000007</v>
      </c>
      <c r="M11" s="66">
        <v>0.224852</v>
      </c>
      <c r="N11" s="43">
        <v>0</v>
      </c>
      <c r="O11" s="44">
        <v>0</v>
      </c>
      <c r="P11" s="74">
        <v>0</v>
      </c>
    </row>
    <row r="12" spans="1:16" ht="15" customHeight="1" x14ac:dyDescent="0.2">
      <c r="A12" s="111"/>
      <c r="B12" s="114"/>
      <c r="C12" s="84" t="s">
        <v>50</v>
      </c>
      <c r="D12" s="44">
        <v>956</v>
      </c>
      <c r="E12" s="53">
        <v>0.110138</v>
      </c>
      <c r="F12" s="44">
        <v>130247.73033999999</v>
      </c>
      <c r="G12" s="66">
        <v>0.59518800000000005</v>
      </c>
      <c r="H12" s="43">
        <v>333</v>
      </c>
      <c r="I12" s="44">
        <v>144842.93154200001</v>
      </c>
      <c r="J12" s="74">
        <v>0.61561600000000005</v>
      </c>
      <c r="K12" s="44">
        <v>623</v>
      </c>
      <c r="L12" s="44">
        <v>122446.44302000001</v>
      </c>
      <c r="M12" s="66">
        <v>0.58426999999999996</v>
      </c>
      <c r="N12" s="43">
        <v>0</v>
      </c>
      <c r="O12" s="44">
        <v>0</v>
      </c>
      <c r="P12" s="74">
        <v>0</v>
      </c>
    </row>
    <row r="13" spans="1:16" ht="15" customHeight="1" x14ac:dyDescent="0.2">
      <c r="A13" s="111"/>
      <c r="B13" s="114"/>
      <c r="C13" s="84" t="s">
        <v>51</v>
      </c>
      <c r="D13" s="44">
        <v>759</v>
      </c>
      <c r="E13" s="53">
        <v>9.5136999999999999E-2</v>
      </c>
      <c r="F13" s="44">
        <v>148453.08112300001</v>
      </c>
      <c r="G13" s="66">
        <v>0.81159400000000004</v>
      </c>
      <c r="H13" s="43">
        <v>266</v>
      </c>
      <c r="I13" s="44">
        <v>157332.914762</v>
      </c>
      <c r="J13" s="74">
        <v>0.74812000000000001</v>
      </c>
      <c r="K13" s="44">
        <v>493</v>
      </c>
      <c r="L13" s="44">
        <v>143661.93356199999</v>
      </c>
      <c r="M13" s="66">
        <v>0.84584199999999998</v>
      </c>
      <c r="N13" s="43">
        <v>0</v>
      </c>
      <c r="O13" s="44">
        <v>0</v>
      </c>
      <c r="P13" s="74">
        <v>0</v>
      </c>
    </row>
    <row r="14" spans="1:16" s="3" customFormat="1" ht="15" customHeight="1" x14ac:dyDescent="0.2">
      <c r="A14" s="111"/>
      <c r="B14" s="114"/>
      <c r="C14" s="84" t="s">
        <v>52</v>
      </c>
      <c r="D14" s="35">
        <v>604</v>
      </c>
      <c r="E14" s="55">
        <v>8.9827000000000004E-2</v>
      </c>
      <c r="F14" s="35">
        <v>150995.75323500001</v>
      </c>
      <c r="G14" s="68">
        <v>0.90231799999999995</v>
      </c>
      <c r="H14" s="43">
        <v>196</v>
      </c>
      <c r="I14" s="44">
        <v>150540.868819</v>
      </c>
      <c r="J14" s="74">
        <v>0.71938800000000003</v>
      </c>
      <c r="K14" s="35">
        <v>408</v>
      </c>
      <c r="L14" s="35">
        <v>151214.27614100001</v>
      </c>
      <c r="M14" s="68">
        <v>0.99019599999999997</v>
      </c>
      <c r="N14" s="43">
        <v>0</v>
      </c>
      <c r="O14" s="44">
        <v>0</v>
      </c>
      <c r="P14" s="74">
        <v>0</v>
      </c>
    </row>
    <row r="15" spans="1:16" ht="15" customHeight="1" x14ac:dyDescent="0.2">
      <c r="A15" s="111"/>
      <c r="B15" s="114"/>
      <c r="C15" s="84" t="s">
        <v>53</v>
      </c>
      <c r="D15" s="44">
        <v>407</v>
      </c>
      <c r="E15" s="53">
        <v>7.2073999999999999E-2</v>
      </c>
      <c r="F15" s="44">
        <v>154479.05027199999</v>
      </c>
      <c r="G15" s="66">
        <v>0.90417700000000001</v>
      </c>
      <c r="H15" s="43">
        <v>132</v>
      </c>
      <c r="I15" s="44">
        <v>147675.45048900001</v>
      </c>
      <c r="J15" s="74">
        <v>0.60606099999999996</v>
      </c>
      <c r="K15" s="44">
        <v>275</v>
      </c>
      <c r="L15" s="44">
        <v>157744.77816700001</v>
      </c>
      <c r="M15" s="66">
        <v>1.0472729999999999</v>
      </c>
      <c r="N15" s="43">
        <v>0</v>
      </c>
      <c r="O15" s="44">
        <v>0</v>
      </c>
      <c r="P15" s="74">
        <v>0</v>
      </c>
    </row>
    <row r="16" spans="1:16" ht="15" customHeight="1" x14ac:dyDescent="0.2">
      <c r="A16" s="111"/>
      <c r="B16" s="114"/>
      <c r="C16" s="84" t="s">
        <v>54</v>
      </c>
      <c r="D16" s="44">
        <v>296</v>
      </c>
      <c r="E16" s="53">
        <v>6.5312999999999996E-2</v>
      </c>
      <c r="F16" s="44">
        <v>143400.48229399999</v>
      </c>
      <c r="G16" s="66">
        <v>0.67567600000000005</v>
      </c>
      <c r="H16" s="43">
        <v>112</v>
      </c>
      <c r="I16" s="44">
        <v>142985.25502300001</v>
      </c>
      <c r="J16" s="74">
        <v>0.41964299999999999</v>
      </c>
      <c r="K16" s="44">
        <v>184</v>
      </c>
      <c r="L16" s="44">
        <v>143653.22932799999</v>
      </c>
      <c r="M16" s="66">
        <v>0.83152199999999998</v>
      </c>
      <c r="N16" s="43">
        <v>0</v>
      </c>
      <c r="O16" s="44">
        <v>0</v>
      </c>
      <c r="P16" s="74">
        <v>0</v>
      </c>
    </row>
    <row r="17" spans="1:16" ht="15" customHeight="1" x14ac:dyDescent="0.2">
      <c r="A17" s="111"/>
      <c r="B17" s="114"/>
      <c r="C17" s="84" t="s">
        <v>55</v>
      </c>
      <c r="D17" s="44">
        <v>303</v>
      </c>
      <c r="E17" s="53">
        <v>7.5826000000000005E-2</v>
      </c>
      <c r="F17" s="44">
        <v>154744.65812099999</v>
      </c>
      <c r="G17" s="66">
        <v>0.594059</v>
      </c>
      <c r="H17" s="43">
        <v>131</v>
      </c>
      <c r="I17" s="44">
        <v>132935.38787199999</v>
      </c>
      <c r="J17" s="74">
        <v>0.22900799999999999</v>
      </c>
      <c r="K17" s="44">
        <v>172</v>
      </c>
      <c r="L17" s="44">
        <v>171355.206974</v>
      </c>
      <c r="M17" s="66">
        <v>0.87209300000000001</v>
      </c>
      <c r="N17" s="43">
        <v>0</v>
      </c>
      <c r="O17" s="44">
        <v>0</v>
      </c>
      <c r="P17" s="74">
        <v>0</v>
      </c>
    </row>
    <row r="18" spans="1:16" s="3" customFormat="1" ht="15" customHeight="1" x14ac:dyDescent="0.2">
      <c r="A18" s="111"/>
      <c r="B18" s="114"/>
      <c r="C18" s="84" t="s">
        <v>56</v>
      </c>
      <c r="D18" s="35">
        <v>521</v>
      </c>
      <c r="E18" s="55">
        <v>4.9155999999999998E-2</v>
      </c>
      <c r="F18" s="35">
        <v>162128.91698000001</v>
      </c>
      <c r="G18" s="68">
        <v>0.42418400000000001</v>
      </c>
      <c r="H18" s="43">
        <v>189</v>
      </c>
      <c r="I18" s="44">
        <v>140731.377006</v>
      </c>
      <c r="J18" s="74">
        <v>5.8201000000000003E-2</v>
      </c>
      <c r="K18" s="35">
        <v>332</v>
      </c>
      <c r="L18" s="35">
        <v>174310.04666399999</v>
      </c>
      <c r="M18" s="68">
        <v>0.63253000000000004</v>
      </c>
      <c r="N18" s="43">
        <v>0</v>
      </c>
      <c r="O18" s="44">
        <v>0</v>
      </c>
      <c r="P18" s="74">
        <v>0</v>
      </c>
    </row>
    <row r="19" spans="1:16" s="3" customFormat="1" ht="15" customHeight="1" x14ac:dyDescent="0.2">
      <c r="A19" s="112"/>
      <c r="B19" s="115"/>
      <c r="C19" s="85" t="s">
        <v>9</v>
      </c>
      <c r="D19" s="46">
        <v>5265</v>
      </c>
      <c r="E19" s="54">
        <v>9.1104000000000004E-2</v>
      </c>
      <c r="F19" s="46">
        <v>134967.56409100001</v>
      </c>
      <c r="G19" s="67">
        <v>0.58100700000000005</v>
      </c>
      <c r="H19" s="87">
        <v>1926</v>
      </c>
      <c r="I19" s="46">
        <v>137680.17404000001</v>
      </c>
      <c r="J19" s="75">
        <v>0.47975099999999998</v>
      </c>
      <c r="K19" s="46">
        <v>3339</v>
      </c>
      <c r="L19" s="46">
        <v>133402.87802900001</v>
      </c>
      <c r="M19" s="67">
        <v>0.63941300000000001</v>
      </c>
      <c r="N19" s="87">
        <v>0</v>
      </c>
      <c r="O19" s="46">
        <v>0</v>
      </c>
      <c r="P19" s="75">
        <v>0</v>
      </c>
    </row>
    <row r="20" spans="1:16" ht="15" customHeight="1" x14ac:dyDescent="0.2">
      <c r="A20" s="110">
        <v>2</v>
      </c>
      <c r="B20" s="113" t="s">
        <v>57</v>
      </c>
      <c r="C20" s="84" t="s">
        <v>46</v>
      </c>
      <c r="D20" s="44">
        <v>13</v>
      </c>
      <c r="E20" s="53">
        <v>0.18840599999999999</v>
      </c>
      <c r="F20" s="44">
        <v>63104.923076999999</v>
      </c>
      <c r="G20" s="66">
        <v>0.15384600000000001</v>
      </c>
      <c r="H20" s="43">
        <v>9</v>
      </c>
      <c r="I20" s="44">
        <v>65837.555556000007</v>
      </c>
      <c r="J20" s="74">
        <v>0.222222</v>
      </c>
      <c r="K20" s="44">
        <v>4</v>
      </c>
      <c r="L20" s="44">
        <v>56956.5</v>
      </c>
      <c r="M20" s="66">
        <v>0</v>
      </c>
      <c r="N20" s="43">
        <v>0</v>
      </c>
      <c r="O20" s="44">
        <v>0</v>
      </c>
      <c r="P20" s="74">
        <v>0</v>
      </c>
    </row>
    <row r="21" spans="1:16" ht="15" customHeight="1" x14ac:dyDescent="0.2">
      <c r="A21" s="111"/>
      <c r="B21" s="114"/>
      <c r="C21" s="84" t="s">
        <v>47</v>
      </c>
      <c r="D21" s="44">
        <v>86</v>
      </c>
      <c r="E21" s="53">
        <v>0.29251700000000003</v>
      </c>
      <c r="F21" s="44">
        <v>127822.732558</v>
      </c>
      <c r="G21" s="66">
        <v>8.1394999999999995E-2</v>
      </c>
      <c r="H21" s="43">
        <v>25</v>
      </c>
      <c r="I21" s="44">
        <v>133968.24</v>
      </c>
      <c r="J21" s="74">
        <v>0.04</v>
      </c>
      <c r="K21" s="44">
        <v>61</v>
      </c>
      <c r="L21" s="44">
        <v>125304.08196700001</v>
      </c>
      <c r="M21" s="66">
        <v>9.8361000000000004E-2</v>
      </c>
      <c r="N21" s="43">
        <v>0</v>
      </c>
      <c r="O21" s="44">
        <v>0</v>
      </c>
      <c r="P21" s="74">
        <v>0</v>
      </c>
    </row>
    <row r="22" spans="1:16" ht="15" customHeight="1" x14ac:dyDescent="0.2">
      <c r="A22" s="111"/>
      <c r="B22" s="114"/>
      <c r="C22" s="84" t="s">
        <v>48</v>
      </c>
      <c r="D22" s="44">
        <v>416</v>
      </c>
      <c r="E22" s="53">
        <v>0.17161699999999999</v>
      </c>
      <c r="F22" s="44">
        <v>163890.72836499999</v>
      </c>
      <c r="G22" s="66">
        <v>0.13942299999999999</v>
      </c>
      <c r="H22" s="43">
        <v>161</v>
      </c>
      <c r="I22" s="44">
        <v>179321.571429</v>
      </c>
      <c r="J22" s="74">
        <v>0.11801200000000001</v>
      </c>
      <c r="K22" s="44">
        <v>255</v>
      </c>
      <c r="L22" s="44">
        <v>154148.11764700001</v>
      </c>
      <c r="M22" s="66">
        <v>0.15294099999999999</v>
      </c>
      <c r="N22" s="43">
        <v>0</v>
      </c>
      <c r="O22" s="44">
        <v>0</v>
      </c>
      <c r="P22" s="74">
        <v>0</v>
      </c>
    </row>
    <row r="23" spans="1:16" ht="15" customHeight="1" x14ac:dyDescent="0.2">
      <c r="A23" s="111"/>
      <c r="B23" s="114"/>
      <c r="C23" s="84" t="s">
        <v>49</v>
      </c>
      <c r="D23" s="44">
        <v>366</v>
      </c>
      <c r="E23" s="53">
        <v>5.3446E-2</v>
      </c>
      <c r="F23" s="44">
        <v>187895.73224000001</v>
      </c>
      <c r="G23" s="66">
        <v>0.30054599999999998</v>
      </c>
      <c r="H23" s="43">
        <v>150</v>
      </c>
      <c r="I23" s="44">
        <v>193667.24</v>
      </c>
      <c r="J23" s="74">
        <v>0.26</v>
      </c>
      <c r="K23" s="44">
        <v>216</v>
      </c>
      <c r="L23" s="44">
        <v>183887.74074099999</v>
      </c>
      <c r="M23" s="66">
        <v>0.328704</v>
      </c>
      <c r="N23" s="43">
        <v>0</v>
      </c>
      <c r="O23" s="44">
        <v>0</v>
      </c>
      <c r="P23" s="74">
        <v>0</v>
      </c>
    </row>
    <row r="24" spans="1:16" ht="15" customHeight="1" x14ac:dyDescent="0.2">
      <c r="A24" s="111"/>
      <c r="B24" s="114"/>
      <c r="C24" s="84" t="s">
        <v>50</v>
      </c>
      <c r="D24" s="44">
        <v>251</v>
      </c>
      <c r="E24" s="53">
        <v>2.8917000000000002E-2</v>
      </c>
      <c r="F24" s="44">
        <v>233560.76095600001</v>
      </c>
      <c r="G24" s="66">
        <v>0.64541800000000005</v>
      </c>
      <c r="H24" s="43">
        <v>92</v>
      </c>
      <c r="I24" s="44">
        <v>239649.90217399999</v>
      </c>
      <c r="J24" s="74">
        <v>0.57608700000000002</v>
      </c>
      <c r="K24" s="44">
        <v>159</v>
      </c>
      <c r="L24" s="44">
        <v>230037.48427700001</v>
      </c>
      <c r="M24" s="66">
        <v>0.68553500000000001</v>
      </c>
      <c r="N24" s="43">
        <v>0</v>
      </c>
      <c r="O24" s="44">
        <v>0</v>
      </c>
      <c r="P24" s="74">
        <v>0</v>
      </c>
    </row>
    <row r="25" spans="1:16" ht="15" customHeight="1" x14ac:dyDescent="0.2">
      <c r="A25" s="111"/>
      <c r="B25" s="114"/>
      <c r="C25" s="84" t="s">
        <v>51</v>
      </c>
      <c r="D25" s="44">
        <v>192</v>
      </c>
      <c r="E25" s="53">
        <v>2.4066000000000001E-2</v>
      </c>
      <c r="F25" s="44">
        <v>231741.484375</v>
      </c>
      <c r="G25" s="66">
        <v>0.70833299999999999</v>
      </c>
      <c r="H25" s="43">
        <v>70</v>
      </c>
      <c r="I25" s="44">
        <v>217742.142857</v>
      </c>
      <c r="J25" s="74">
        <v>0.47142899999999999</v>
      </c>
      <c r="K25" s="44">
        <v>122</v>
      </c>
      <c r="L25" s="44">
        <v>239773.89344300001</v>
      </c>
      <c r="M25" s="66">
        <v>0.84426199999999996</v>
      </c>
      <c r="N25" s="43">
        <v>0</v>
      </c>
      <c r="O25" s="44">
        <v>0</v>
      </c>
      <c r="P25" s="74">
        <v>0</v>
      </c>
    </row>
    <row r="26" spans="1:16" s="3" customFormat="1" ht="15" customHeight="1" x14ac:dyDescent="0.2">
      <c r="A26" s="111"/>
      <c r="B26" s="114"/>
      <c r="C26" s="84" t="s">
        <v>52</v>
      </c>
      <c r="D26" s="35">
        <v>100</v>
      </c>
      <c r="E26" s="55">
        <v>1.4872E-2</v>
      </c>
      <c r="F26" s="35">
        <v>229678.35</v>
      </c>
      <c r="G26" s="68">
        <v>0.76</v>
      </c>
      <c r="H26" s="43">
        <v>36</v>
      </c>
      <c r="I26" s="44">
        <v>241360.83333299999</v>
      </c>
      <c r="J26" s="74">
        <v>0.66666700000000001</v>
      </c>
      <c r="K26" s="35">
        <v>64</v>
      </c>
      <c r="L26" s="35">
        <v>223106.953125</v>
      </c>
      <c r="M26" s="68">
        <v>0.8125</v>
      </c>
      <c r="N26" s="43">
        <v>0</v>
      </c>
      <c r="O26" s="44">
        <v>0</v>
      </c>
      <c r="P26" s="74">
        <v>0</v>
      </c>
    </row>
    <row r="27" spans="1:16" ht="15" customHeight="1" x14ac:dyDescent="0.2">
      <c r="A27" s="111"/>
      <c r="B27" s="114"/>
      <c r="C27" s="84" t="s">
        <v>53</v>
      </c>
      <c r="D27" s="44">
        <v>59</v>
      </c>
      <c r="E27" s="53">
        <v>1.0448000000000001E-2</v>
      </c>
      <c r="F27" s="44">
        <v>231524.77966100001</v>
      </c>
      <c r="G27" s="66">
        <v>0.54237299999999999</v>
      </c>
      <c r="H27" s="43">
        <v>21</v>
      </c>
      <c r="I27" s="44">
        <v>211230.61904799999</v>
      </c>
      <c r="J27" s="74">
        <v>0.238095</v>
      </c>
      <c r="K27" s="44">
        <v>38</v>
      </c>
      <c r="L27" s="44">
        <v>242739.973684</v>
      </c>
      <c r="M27" s="66">
        <v>0.71052599999999999</v>
      </c>
      <c r="N27" s="43">
        <v>0</v>
      </c>
      <c r="O27" s="44">
        <v>0</v>
      </c>
      <c r="P27" s="74">
        <v>0</v>
      </c>
    </row>
    <row r="28" spans="1:16" ht="15" customHeight="1" x14ac:dyDescent="0.2">
      <c r="A28" s="111"/>
      <c r="B28" s="114"/>
      <c r="C28" s="84" t="s">
        <v>54</v>
      </c>
      <c r="D28" s="44">
        <v>35</v>
      </c>
      <c r="E28" s="53">
        <v>7.7229999999999998E-3</v>
      </c>
      <c r="F28" s="44">
        <v>246134.82857099999</v>
      </c>
      <c r="G28" s="66">
        <v>0.51428600000000002</v>
      </c>
      <c r="H28" s="43">
        <v>14</v>
      </c>
      <c r="I28" s="44">
        <v>203281.285714</v>
      </c>
      <c r="J28" s="74">
        <v>0.35714299999999999</v>
      </c>
      <c r="K28" s="44">
        <v>21</v>
      </c>
      <c r="L28" s="44">
        <v>274703.857143</v>
      </c>
      <c r="M28" s="66">
        <v>0.61904800000000004</v>
      </c>
      <c r="N28" s="43">
        <v>0</v>
      </c>
      <c r="O28" s="44">
        <v>0</v>
      </c>
      <c r="P28" s="74">
        <v>0</v>
      </c>
    </row>
    <row r="29" spans="1:16" ht="15" customHeight="1" x14ac:dyDescent="0.2">
      <c r="A29" s="111"/>
      <c r="B29" s="114"/>
      <c r="C29" s="84" t="s">
        <v>55</v>
      </c>
      <c r="D29" s="44">
        <v>13</v>
      </c>
      <c r="E29" s="53">
        <v>3.2529999999999998E-3</v>
      </c>
      <c r="F29" s="44">
        <v>207027.07692299999</v>
      </c>
      <c r="G29" s="66">
        <v>0.461538</v>
      </c>
      <c r="H29" s="43">
        <v>7</v>
      </c>
      <c r="I29" s="44">
        <v>153680</v>
      </c>
      <c r="J29" s="74">
        <v>0.42857099999999998</v>
      </c>
      <c r="K29" s="44">
        <v>6</v>
      </c>
      <c r="L29" s="44">
        <v>269265.33333300002</v>
      </c>
      <c r="M29" s="66">
        <v>0.5</v>
      </c>
      <c r="N29" s="43">
        <v>0</v>
      </c>
      <c r="O29" s="44">
        <v>0</v>
      </c>
      <c r="P29" s="74">
        <v>0</v>
      </c>
    </row>
    <row r="30" spans="1:16" s="3" customFormat="1" ht="15" customHeight="1" x14ac:dyDescent="0.2">
      <c r="A30" s="111"/>
      <c r="B30" s="114"/>
      <c r="C30" s="84" t="s">
        <v>56</v>
      </c>
      <c r="D30" s="35">
        <v>87</v>
      </c>
      <c r="E30" s="55">
        <v>8.208E-3</v>
      </c>
      <c r="F30" s="35">
        <v>119897.241379</v>
      </c>
      <c r="G30" s="68">
        <v>1.1494000000000001E-2</v>
      </c>
      <c r="H30" s="43">
        <v>82</v>
      </c>
      <c r="I30" s="44">
        <v>107661.03658499999</v>
      </c>
      <c r="J30" s="74">
        <v>0</v>
      </c>
      <c r="K30" s="35">
        <v>5</v>
      </c>
      <c r="L30" s="35">
        <v>320571</v>
      </c>
      <c r="M30" s="68">
        <v>0.2</v>
      </c>
      <c r="N30" s="43">
        <v>0</v>
      </c>
      <c r="O30" s="44">
        <v>0</v>
      </c>
      <c r="P30" s="74">
        <v>0</v>
      </c>
    </row>
    <row r="31" spans="1:16" s="3" customFormat="1" ht="15" customHeight="1" x14ac:dyDescent="0.2">
      <c r="A31" s="112"/>
      <c r="B31" s="115"/>
      <c r="C31" s="85" t="s">
        <v>9</v>
      </c>
      <c r="D31" s="46">
        <v>1618</v>
      </c>
      <c r="E31" s="54">
        <v>2.7997000000000001E-2</v>
      </c>
      <c r="F31" s="46">
        <v>191745.70086499999</v>
      </c>
      <c r="G31" s="67">
        <v>0.37577300000000002</v>
      </c>
      <c r="H31" s="87">
        <v>667</v>
      </c>
      <c r="I31" s="46">
        <v>187446.89655199999</v>
      </c>
      <c r="J31" s="75">
        <v>0.275862</v>
      </c>
      <c r="K31" s="46">
        <v>951</v>
      </c>
      <c r="L31" s="46">
        <v>194760.740273</v>
      </c>
      <c r="M31" s="67">
        <v>0.44584600000000002</v>
      </c>
      <c r="N31" s="87">
        <v>0</v>
      </c>
      <c r="O31" s="46">
        <v>0</v>
      </c>
      <c r="P31" s="75">
        <v>0</v>
      </c>
    </row>
    <row r="32" spans="1:16" ht="15" customHeight="1" x14ac:dyDescent="0.2">
      <c r="A32" s="110">
        <v>3</v>
      </c>
      <c r="B32" s="113" t="s">
        <v>58</v>
      </c>
      <c r="C32" s="84" t="s">
        <v>46</v>
      </c>
      <c r="D32" s="44">
        <v>-1</v>
      </c>
      <c r="E32" s="44">
        <v>0</v>
      </c>
      <c r="F32" s="44">
        <v>5632.4307360000003</v>
      </c>
      <c r="G32" s="66">
        <v>-0.20329700000000001</v>
      </c>
      <c r="H32" s="43">
        <v>3</v>
      </c>
      <c r="I32" s="44">
        <v>-6240.5464080000002</v>
      </c>
      <c r="J32" s="74">
        <v>-0.27777800000000002</v>
      </c>
      <c r="K32" s="44">
        <v>-4</v>
      </c>
      <c r="L32" s="44">
        <v>10438.214877</v>
      </c>
      <c r="M32" s="66">
        <v>-0.25</v>
      </c>
      <c r="N32" s="43">
        <v>0</v>
      </c>
      <c r="O32" s="44">
        <v>0</v>
      </c>
      <c r="P32" s="74">
        <v>0</v>
      </c>
    </row>
    <row r="33" spans="1:16" ht="15" customHeight="1" x14ac:dyDescent="0.2">
      <c r="A33" s="111"/>
      <c r="B33" s="114"/>
      <c r="C33" s="84" t="s">
        <v>47</v>
      </c>
      <c r="D33" s="44">
        <v>7</v>
      </c>
      <c r="E33" s="44">
        <v>0</v>
      </c>
      <c r="F33" s="44">
        <v>44804.818353000002</v>
      </c>
      <c r="G33" s="66">
        <v>-1.9869999999999999E-2</v>
      </c>
      <c r="H33" s="43">
        <v>7</v>
      </c>
      <c r="I33" s="44">
        <v>41139.426718000002</v>
      </c>
      <c r="J33" s="74">
        <v>-0.23777799999999999</v>
      </c>
      <c r="K33" s="44">
        <v>0</v>
      </c>
      <c r="L33" s="44">
        <v>45181.187162000002</v>
      </c>
      <c r="M33" s="66">
        <v>4.9180000000000001E-2</v>
      </c>
      <c r="N33" s="43">
        <v>0</v>
      </c>
      <c r="O33" s="44">
        <v>0</v>
      </c>
      <c r="P33" s="74">
        <v>0</v>
      </c>
    </row>
    <row r="34" spans="1:16" ht="15" customHeight="1" x14ac:dyDescent="0.2">
      <c r="A34" s="111"/>
      <c r="B34" s="114"/>
      <c r="C34" s="84" t="s">
        <v>48</v>
      </c>
      <c r="D34" s="44">
        <v>-26</v>
      </c>
      <c r="E34" s="44">
        <v>0</v>
      </c>
      <c r="F34" s="44">
        <v>69547.098991999999</v>
      </c>
      <c r="G34" s="66">
        <v>-1.6685999999999999E-2</v>
      </c>
      <c r="H34" s="43">
        <v>-5</v>
      </c>
      <c r="I34" s="44">
        <v>74959.639685000002</v>
      </c>
      <c r="J34" s="74">
        <v>-0.116927</v>
      </c>
      <c r="K34" s="44">
        <v>-21</v>
      </c>
      <c r="L34" s="44">
        <v>65829.988974000007</v>
      </c>
      <c r="M34" s="66">
        <v>4.4246000000000001E-2</v>
      </c>
      <c r="N34" s="43">
        <v>0</v>
      </c>
      <c r="O34" s="44">
        <v>0</v>
      </c>
      <c r="P34" s="74">
        <v>0</v>
      </c>
    </row>
    <row r="35" spans="1:16" ht="15" customHeight="1" x14ac:dyDescent="0.2">
      <c r="A35" s="111"/>
      <c r="B35" s="114"/>
      <c r="C35" s="84" t="s">
        <v>49</v>
      </c>
      <c r="D35" s="44">
        <v>-518</v>
      </c>
      <c r="E35" s="44">
        <v>0</v>
      </c>
      <c r="F35" s="44">
        <v>78765.818740999995</v>
      </c>
      <c r="G35" s="66">
        <v>-1.3932999999999999E-2</v>
      </c>
      <c r="H35" s="43">
        <v>-227</v>
      </c>
      <c r="I35" s="44">
        <v>69966.944591000007</v>
      </c>
      <c r="J35" s="74">
        <v>-0.175013</v>
      </c>
      <c r="K35" s="44">
        <v>-291</v>
      </c>
      <c r="L35" s="44">
        <v>85592.213789999994</v>
      </c>
      <c r="M35" s="66">
        <v>0.103852</v>
      </c>
      <c r="N35" s="43">
        <v>0</v>
      </c>
      <c r="O35" s="44">
        <v>0</v>
      </c>
      <c r="P35" s="74">
        <v>0</v>
      </c>
    </row>
    <row r="36" spans="1:16" ht="15" customHeight="1" x14ac:dyDescent="0.2">
      <c r="A36" s="111"/>
      <c r="B36" s="114"/>
      <c r="C36" s="84" t="s">
        <v>50</v>
      </c>
      <c r="D36" s="44">
        <v>-705</v>
      </c>
      <c r="E36" s="44">
        <v>0</v>
      </c>
      <c r="F36" s="44">
        <v>103313.030616</v>
      </c>
      <c r="G36" s="66">
        <v>5.0229999999999997E-2</v>
      </c>
      <c r="H36" s="43">
        <v>-241</v>
      </c>
      <c r="I36" s="44">
        <v>94806.970631999997</v>
      </c>
      <c r="J36" s="74">
        <v>-3.9529000000000002E-2</v>
      </c>
      <c r="K36" s="44">
        <v>-464</v>
      </c>
      <c r="L36" s="44">
        <v>107591.041257</v>
      </c>
      <c r="M36" s="66">
        <v>0.10126499999999999</v>
      </c>
      <c r="N36" s="43">
        <v>0</v>
      </c>
      <c r="O36" s="44">
        <v>0</v>
      </c>
      <c r="P36" s="74">
        <v>0</v>
      </c>
    </row>
    <row r="37" spans="1:16" ht="15" customHeight="1" x14ac:dyDescent="0.2">
      <c r="A37" s="111"/>
      <c r="B37" s="114"/>
      <c r="C37" s="84" t="s">
        <v>51</v>
      </c>
      <c r="D37" s="44">
        <v>-567</v>
      </c>
      <c r="E37" s="44">
        <v>0</v>
      </c>
      <c r="F37" s="44">
        <v>83288.403252000004</v>
      </c>
      <c r="G37" s="66">
        <v>-0.10326100000000001</v>
      </c>
      <c r="H37" s="43">
        <v>-196</v>
      </c>
      <c r="I37" s="44">
        <v>60409.228094999999</v>
      </c>
      <c r="J37" s="74">
        <v>-0.27669199999999999</v>
      </c>
      <c r="K37" s="44">
        <v>-371</v>
      </c>
      <c r="L37" s="44">
        <v>96111.959881000002</v>
      </c>
      <c r="M37" s="66">
        <v>-1.5790000000000001E-3</v>
      </c>
      <c r="N37" s="43">
        <v>0</v>
      </c>
      <c r="O37" s="44">
        <v>0</v>
      </c>
      <c r="P37" s="74">
        <v>0</v>
      </c>
    </row>
    <row r="38" spans="1:16" s="3" customFormat="1" ht="15" customHeight="1" x14ac:dyDescent="0.2">
      <c r="A38" s="111"/>
      <c r="B38" s="114"/>
      <c r="C38" s="84" t="s">
        <v>52</v>
      </c>
      <c r="D38" s="35">
        <v>-504</v>
      </c>
      <c r="E38" s="35">
        <v>0</v>
      </c>
      <c r="F38" s="35">
        <v>78682.596764999995</v>
      </c>
      <c r="G38" s="68">
        <v>-0.142318</v>
      </c>
      <c r="H38" s="43">
        <v>-160</v>
      </c>
      <c r="I38" s="44">
        <v>90819.964514000007</v>
      </c>
      <c r="J38" s="74">
        <v>-5.2720999999999997E-2</v>
      </c>
      <c r="K38" s="35">
        <v>-344</v>
      </c>
      <c r="L38" s="35">
        <v>71892.676984000005</v>
      </c>
      <c r="M38" s="68">
        <v>-0.17769599999999999</v>
      </c>
      <c r="N38" s="43">
        <v>0</v>
      </c>
      <c r="O38" s="44">
        <v>0</v>
      </c>
      <c r="P38" s="74">
        <v>0</v>
      </c>
    </row>
    <row r="39" spans="1:16" ht="15" customHeight="1" x14ac:dyDescent="0.2">
      <c r="A39" s="111"/>
      <c r="B39" s="114"/>
      <c r="C39" s="84" t="s">
        <v>53</v>
      </c>
      <c r="D39" s="44">
        <v>-348</v>
      </c>
      <c r="E39" s="44">
        <v>0</v>
      </c>
      <c r="F39" s="44">
        <v>77045.729389</v>
      </c>
      <c r="G39" s="66">
        <v>-0.36180400000000001</v>
      </c>
      <c r="H39" s="43">
        <v>-111</v>
      </c>
      <c r="I39" s="44">
        <v>63555.168557999998</v>
      </c>
      <c r="J39" s="74">
        <v>-0.36796499999999999</v>
      </c>
      <c r="K39" s="44">
        <v>-237</v>
      </c>
      <c r="L39" s="44">
        <v>84995.195517</v>
      </c>
      <c r="M39" s="66">
        <v>-0.33674599999999999</v>
      </c>
      <c r="N39" s="43">
        <v>0</v>
      </c>
      <c r="O39" s="44">
        <v>0</v>
      </c>
      <c r="P39" s="74">
        <v>0</v>
      </c>
    </row>
    <row r="40" spans="1:16" ht="15" customHeight="1" x14ac:dyDescent="0.2">
      <c r="A40" s="111"/>
      <c r="B40" s="114"/>
      <c r="C40" s="84" t="s">
        <v>54</v>
      </c>
      <c r="D40" s="44">
        <v>-261</v>
      </c>
      <c r="E40" s="44">
        <v>0</v>
      </c>
      <c r="F40" s="44">
        <v>102734.346278</v>
      </c>
      <c r="G40" s="66">
        <v>-0.16139000000000001</v>
      </c>
      <c r="H40" s="43">
        <v>-98</v>
      </c>
      <c r="I40" s="44">
        <v>60296.030691</v>
      </c>
      <c r="J40" s="74">
        <v>-6.25E-2</v>
      </c>
      <c r="K40" s="44">
        <v>-163</v>
      </c>
      <c r="L40" s="44">
        <v>131050.62781400001</v>
      </c>
      <c r="M40" s="66">
        <v>-0.212474</v>
      </c>
      <c r="N40" s="43">
        <v>0</v>
      </c>
      <c r="O40" s="44">
        <v>0</v>
      </c>
      <c r="P40" s="74">
        <v>0</v>
      </c>
    </row>
    <row r="41" spans="1:16" ht="15" customHeight="1" x14ac:dyDescent="0.2">
      <c r="A41" s="111"/>
      <c r="B41" s="114"/>
      <c r="C41" s="84" t="s">
        <v>55</v>
      </c>
      <c r="D41" s="44">
        <v>-290</v>
      </c>
      <c r="E41" s="44">
        <v>0</v>
      </c>
      <c r="F41" s="44">
        <v>52282.418802</v>
      </c>
      <c r="G41" s="66">
        <v>-0.132521</v>
      </c>
      <c r="H41" s="43">
        <v>-124</v>
      </c>
      <c r="I41" s="44">
        <v>20744.612128000001</v>
      </c>
      <c r="J41" s="74">
        <v>0.19956399999999999</v>
      </c>
      <c r="K41" s="44">
        <v>-166</v>
      </c>
      <c r="L41" s="44">
        <v>97910.126359000002</v>
      </c>
      <c r="M41" s="66">
        <v>-0.37209300000000001</v>
      </c>
      <c r="N41" s="43">
        <v>0</v>
      </c>
      <c r="O41" s="44">
        <v>0</v>
      </c>
      <c r="P41" s="74">
        <v>0</v>
      </c>
    </row>
    <row r="42" spans="1:16" s="3" customFormat="1" ht="15" customHeight="1" x14ac:dyDescent="0.2">
      <c r="A42" s="111"/>
      <c r="B42" s="114"/>
      <c r="C42" s="84" t="s">
        <v>56</v>
      </c>
      <c r="D42" s="35">
        <v>-434</v>
      </c>
      <c r="E42" s="35">
        <v>0</v>
      </c>
      <c r="F42" s="35">
        <v>-42231.675600000002</v>
      </c>
      <c r="G42" s="68">
        <v>-0.41269</v>
      </c>
      <c r="H42" s="43">
        <v>-107</v>
      </c>
      <c r="I42" s="44">
        <v>-33070.340421000001</v>
      </c>
      <c r="J42" s="74">
        <v>-5.8201000000000003E-2</v>
      </c>
      <c r="K42" s="35">
        <v>-327</v>
      </c>
      <c r="L42" s="35">
        <v>146260.95333600001</v>
      </c>
      <c r="M42" s="68">
        <v>-0.43253000000000003</v>
      </c>
      <c r="N42" s="43">
        <v>0</v>
      </c>
      <c r="O42" s="44">
        <v>0</v>
      </c>
      <c r="P42" s="74">
        <v>0</v>
      </c>
    </row>
    <row r="43" spans="1:16" s="3" customFormat="1" ht="15" customHeight="1" x14ac:dyDescent="0.2">
      <c r="A43" s="112"/>
      <c r="B43" s="115"/>
      <c r="C43" s="85" t="s">
        <v>9</v>
      </c>
      <c r="D43" s="46">
        <v>-3647</v>
      </c>
      <c r="E43" s="46">
        <v>0</v>
      </c>
      <c r="F43" s="46">
        <v>56778.136773999999</v>
      </c>
      <c r="G43" s="67">
        <v>-0.205234</v>
      </c>
      <c r="H43" s="87">
        <v>-1259</v>
      </c>
      <c r="I43" s="46">
        <v>49766.722512</v>
      </c>
      <c r="J43" s="75">
        <v>-0.20388899999999999</v>
      </c>
      <c r="K43" s="46">
        <v>-2388</v>
      </c>
      <c r="L43" s="46">
        <v>61357.862244000004</v>
      </c>
      <c r="M43" s="67">
        <v>-0.19356699999999999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4</v>
      </c>
      <c r="E45" s="53">
        <v>1.3605000000000001E-2</v>
      </c>
      <c r="F45" s="44">
        <v>162620.5</v>
      </c>
      <c r="G45" s="66">
        <v>0</v>
      </c>
      <c r="H45" s="43">
        <v>2</v>
      </c>
      <c r="I45" s="44">
        <v>185598</v>
      </c>
      <c r="J45" s="74">
        <v>0</v>
      </c>
      <c r="K45" s="44">
        <v>2</v>
      </c>
      <c r="L45" s="44">
        <v>139643</v>
      </c>
      <c r="M45" s="66">
        <v>0</v>
      </c>
      <c r="N45" s="43">
        <v>0</v>
      </c>
      <c r="O45" s="44">
        <v>0</v>
      </c>
      <c r="P45" s="74">
        <v>0</v>
      </c>
    </row>
    <row r="46" spans="1:16" ht="15" customHeight="1" x14ac:dyDescent="0.2">
      <c r="A46" s="111"/>
      <c r="B46" s="114"/>
      <c r="C46" s="84" t="s">
        <v>48</v>
      </c>
      <c r="D46" s="44">
        <v>159</v>
      </c>
      <c r="E46" s="53">
        <v>6.5594E-2</v>
      </c>
      <c r="F46" s="44">
        <v>177015.33962300001</v>
      </c>
      <c r="G46" s="66">
        <v>0.26415100000000002</v>
      </c>
      <c r="H46" s="43">
        <v>61</v>
      </c>
      <c r="I46" s="44">
        <v>182008.60655699999</v>
      </c>
      <c r="J46" s="74">
        <v>0.27868900000000002</v>
      </c>
      <c r="K46" s="44">
        <v>98</v>
      </c>
      <c r="L46" s="44">
        <v>173907.285714</v>
      </c>
      <c r="M46" s="66">
        <v>0.255102</v>
      </c>
      <c r="N46" s="43">
        <v>0</v>
      </c>
      <c r="O46" s="44">
        <v>0</v>
      </c>
      <c r="P46" s="74">
        <v>0</v>
      </c>
    </row>
    <row r="47" spans="1:16" ht="15" customHeight="1" x14ac:dyDescent="0.2">
      <c r="A47" s="111"/>
      <c r="B47" s="114"/>
      <c r="C47" s="84" t="s">
        <v>49</v>
      </c>
      <c r="D47" s="44">
        <v>477</v>
      </c>
      <c r="E47" s="53">
        <v>6.9654999999999995E-2</v>
      </c>
      <c r="F47" s="44">
        <v>218477.11530400001</v>
      </c>
      <c r="G47" s="66">
        <v>0.53878400000000004</v>
      </c>
      <c r="H47" s="43">
        <v>166</v>
      </c>
      <c r="I47" s="44">
        <v>206234.09036100001</v>
      </c>
      <c r="J47" s="74">
        <v>0.37349399999999999</v>
      </c>
      <c r="K47" s="44">
        <v>311</v>
      </c>
      <c r="L47" s="44">
        <v>225011.97749200001</v>
      </c>
      <c r="M47" s="66">
        <v>0.62700999999999996</v>
      </c>
      <c r="N47" s="43">
        <v>0</v>
      </c>
      <c r="O47" s="44">
        <v>0</v>
      </c>
      <c r="P47" s="74">
        <v>0</v>
      </c>
    </row>
    <row r="48" spans="1:16" ht="15" customHeight="1" x14ac:dyDescent="0.2">
      <c r="A48" s="111"/>
      <c r="B48" s="114"/>
      <c r="C48" s="84" t="s">
        <v>50</v>
      </c>
      <c r="D48" s="44">
        <v>430</v>
      </c>
      <c r="E48" s="53">
        <v>4.9539E-2</v>
      </c>
      <c r="F48" s="44">
        <v>263101.24883699999</v>
      </c>
      <c r="G48" s="66">
        <v>0.87907000000000002</v>
      </c>
      <c r="H48" s="43">
        <v>132</v>
      </c>
      <c r="I48" s="44">
        <v>242952.92424200001</v>
      </c>
      <c r="J48" s="74">
        <v>0.62878800000000001</v>
      </c>
      <c r="K48" s="44">
        <v>298</v>
      </c>
      <c r="L48" s="44">
        <v>272026.010067</v>
      </c>
      <c r="M48" s="66">
        <v>0.98993299999999995</v>
      </c>
      <c r="N48" s="43">
        <v>0</v>
      </c>
      <c r="O48" s="44">
        <v>0</v>
      </c>
      <c r="P48" s="74">
        <v>0</v>
      </c>
    </row>
    <row r="49" spans="1:16" ht="15" customHeight="1" x14ac:dyDescent="0.2">
      <c r="A49" s="111"/>
      <c r="B49" s="114"/>
      <c r="C49" s="84" t="s">
        <v>51</v>
      </c>
      <c r="D49" s="44">
        <v>297</v>
      </c>
      <c r="E49" s="53">
        <v>3.7227000000000003E-2</v>
      </c>
      <c r="F49" s="44">
        <v>282356.54545500001</v>
      </c>
      <c r="G49" s="66">
        <v>1.0774410000000001</v>
      </c>
      <c r="H49" s="43">
        <v>88</v>
      </c>
      <c r="I49" s="44">
        <v>251669.17045500001</v>
      </c>
      <c r="J49" s="74">
        <v>0.82954499999999998</v>
      </c>
      <c r="K49" s="44">
        <v>209</v>
      </c>
      <c r="L49" s="44">
        <v>295277.54545500001</v>
      </c>
      <c r="M49" s="66">
        <v>1.181818</v>
      </c>
      <c r="N49" s="43">
        <v>0</v>
      </c>
      <c r="O49" s="44">
        <v>0</v>
      </c>
      <c r="P49" s="74">
        <v>0</v>
      </c>
    </row>
    <row r="50" spans="1:16" s="3" customFormat="1" ht="15" customHeight="1" x14ac:dyDescent="0.2">
      <c r="A50" s="111"/>
      <c r="B50" s="114"/>
      <c r="C50" s="84" t="s">
        <v>52</v>
      </c>
      <c r="D50" s="35">
        <v>183</v>
      </c>
      <c r="E50" s="55">
        <v>2.7216000000000001E-2</v>
      </c>
      <c r="F50" s="35">
        <v>292966.50273200002</v>
      </c>
      <c r="G50" s="68">
        <v>1.0710379999999999</v>
      </c>
      <c r="H50" s="43">
        <v>54</v>
      </c>
      <c r="I50" s="44">
        <v>260969.09259300001</v>
      </c>
      <c r="J50" s="74">
        <v>0.75925900000000002</v>
      </c>
      <c r="K50" s="35">
        <v>129</v>
      </c>
      <c r="L50" s="35">
        <v>306360.76744199998</v>
      </c>
      <c r="M50" s="68">
        <v>1.2015499999999999</v>
      </c>
      <c r="N50" s="43">
        <v>0</v>
      </c>
      <c r="O50" s="44">
        <v>0</v>
      </c>
      <c r="P50" s="74">
        <v>0</v>
      </c>
    </row>
    <row r="51" spans="1:16" ht="15" customHeight="1" x14ac:dyDescent="0.2">
      <c r="A51" s="111"/>
      <c r="B51" s="114"/>
      <c r="C51" s="84" t="s">
        <v>53</v>
      </c>
      <c r="D51" s="44">
        <v>115</v>
      </c>
      <c r="E51" s="53">
        <v>2.0365000000000001E-2</v>
      </c>
      <c r="F51" s="44">
        <v>289534.69565200002</v>
      </c>
      <c r="G51" s="66">
        <v>0.95652199999999998</v>
      </c>
      <c r="H51" s="43">
        <v>35</v>
      </c>
      <c r="I51" s="44">
        <v>230201.05714300001</v>
      </c>
      <c r="J51" s="74">
        <v>0.42857099999999998</v>
      </c>
      <c r="K51" s="44">
        <v>80</v>
      </c>
      <c r="L51" s="44">
        <v>315493.16249999998</v>
      </c>
      <c r="M51" s="66">
        <v>1.1875</v>
      </c>
      <c r="N51" s="43">
        <v>0</v>
      </c>
      <c r="O51" s="44">
        <v>0</v>
      </c>
      <c r="P51" s="74">
        <v>0</v>
      </c>
    </row>
    <row r="52" spans="1:16" ht="15" customHeight="1" x14ac:dyDescent="0.2">
      <c r="A52" s="111"/>
      <c r="B52" s="114"/>
      <c r="C52" s="84" t="s">
        <v>54</v>
      </c>
      <c r="D52" s="44">
        <v>46</v>
      </c>
      <c r="E52" s="53">
        <v>1.0149999999999999E-2</v>
      </c>
      <c r="F52" s="44">
        <v>282389.26087</v>
      </c>
      <c r="G52" s="66">
        <v>0.63043499999999997</v>
      </c>
      <c r="H52" s="43">
        <v>12</v>
      </c>
      <c r="I52" s="44">
        <v>255438.58333299999</v>
      </c>
      <c r="J52" s="74">
        <v>0.16666700000000001</v>
      </c>
      <c r="K52" s="44">
        <v>34</v>
      </c>
      <c r="L52" s="44">
        <v>291901.26470599999</v>
      </c>
      <c r="M52" s="66">
        <v>0.79411799999999999</v>
      </c>
      <c r="N52" s="43">
        <v>0</v>
      </c>
      <c r="O52" s="44">
        <v>0</v>
      </c>
      <c r="P52" s="74">
        <v>0</v>
      </c>
    </row>
    <row r="53" spans="1:16" ht="15" customHeight="1" x14ac:dyDescent="0.2">
      <c r="A53" s="111"/>
      <c r="B53" s="114"/>
      <c r="C53" s="84" t="s">
        <v>55</v>
      </c>
      <c r="D53" s="44">
        <v>23</v>
      </c>
      <c r="E53" s="53">
        <v>5.7559999999999998E-3</v>
      </c>
      <c r="F53" s="44">
        <v>325724.130435</v>
      </c>
      <c r="G53" s="66">
        <v>0.73912999999999995</v>
      </c>
      <c r="H53" s="43">
        <v>8</v>
      </c>
      <c r="I53" s="44">
        <v>262562.375</v>
      </c>
      <c r="J53" s="74">
        <v>0.25</v>
      </c>
      <c r="K53" s="44">
        <v>15</v>
      </c>
      <c r="L53" s="44">
        <v>359410.4</v>
      </c>
      <c r="M53" s="66">
        <v>1</v>
      </c>
      <c r="N53" s="43">
        <v>0</v>
      </c>
      <c r="O53" s="44">
        <v>0</v>
      </c>
      <c r="P53" s="74">
        <v>0</v>
      </c>
    </row>
    <row r="54" spans="1:16" s="3" customFormat="1" ht="15" customHeight="1" x14ac:dyDescent="0.2">
      <c r="A54" s="111"/>
      <c r="B54" s="114"/>
      <c r="C54" s="84" t="s">
        <v>56</v>
      </c>
      <c r="D54" s="35">
        <v>2</v>
      </c>
      <c r="E54" s="55">
        <v>1.8900000000000001E-4</v>
      </c>
      <c r="F54" s="35">
        <v>187893</v>
      </c>
      <c r="G54" s="68">
        <v>0</v>
      </c>
      <c r="H54" s="43">
        <v>2</v>
      </c>
      <c r="I54" s="44">
        <v>187893</v>
      </c>
      <c r="J54" s="74">
        <v>0</v>
      </c>
      <c r="K54" s="35">
        <v>0</v>
      </c>
      <c r="L54" s="35">
        <v>0</v>
      </c>
      <c r="M54" s="68">
        <v>0</v>
      </c>
      <c r="N54" s="43">
        <v>0</v>
      </c>
      <c r="O54" s="44">
        <v>0</v>
      </c>
      <c r="P54" s="74">
        <v>0</v>
      </c>
    </row>
    <row r="55" spans="1:16" s="3" customFormat="1" ht="15" customHeight="1" x14ac:dyDescent="0.2">
      <c r="A55" s="112"/>
      <c r="B55" s="115"/>
      <c r="C55" s="85" t="s">
        <v>9</v>
      </c>
      <c r="D55" s="46">
        <v>1736</v>
      </c>
      <c r="E55" s="54">
        <v>3.0039E-2</v>
      </c>
      <c r="F55" s="46">
        <v>252171.45334099999</v>
      </c>
      <c r="G55" s="67">
        <v>0.77707400000000004</v>
      </c>
      <c r="H55" s="87">
        <v>560</v>
      </c>
      <c r="I55" s="46">
        <v>227886.01607099999</v>
      </c>
      <c r="J55" s="75">
        <v>0.52678599999999998</v>
      </c>
      <c r="K55" s="46">
        <v>1176</v>
      </c>
      <c r="L55" s="46">
        <v>263735.94727900001</v>
      </c>
      <c r="M55" s="67">
        <v>0.89625900000000003</v>
      </c>
      <c r="N55" s="87">
        <v>0</v>
      </c>
      <c r="O55" s="46">
        <v>0</v>
      </c>
      <c r="P55" s="75">
        <v>0</v>
      </c>
    </row>
    <row r="56" spans="1:16" ht="15" customHeight="1" x14ac:dyDescent="0.2">
      <c r="A56" s="110">
        <v>5</v>
      </c>
      <c r="B56" s="113" t="s">
        <v>60</v>
      </c>
      <c r="C56" s="84" t="s">
        <v>46</v>
      </c>
      <c r="D56" s="44">
        <v>69</v>
      </c>
      <c r="E56" s="53">
        <v>1</v>
      </c>
      <c r="F56" s="44">
        <v>52285.391303999997</v>
      </c>
      <c r="G56" s="66">
        <v>8.6957000000000007E-2</v>
      </c>
      <c r="H56" s="43">
        <v>38</v>
      </c>
      <c r="I56" s="44">
        <v>51835.5</v>
      </c>
      <c r="J56" s="74">
        <v>7.8947000000000003E-2</v>
      </c>
      <c r="K56" s="44">
        <v>31</v>
      </c>
      <c r="L56" s="44">
        <v>52836.870968000003</v>
      </c>
      <c r="M56" s="66">
        <v>9.6773999999999999E-2</v>
      </c>
      <c r="N56" s="43">
        <v>0</v>
      </c>
      <c r="O56" s="44">
        <v>0</v>
      </c>
      <c r="P56" s="74">
        <v>0</v>
      </c>
    </row>
    <row r="57" spans="1:16" ht="15" customHeight="1" x14ac:dyDescent="0.2">
      <c r="A57" s="111"/>
      <c r="B57" s="114"/>
      <c r="C57" s="84" t="s">
        <v>47</v>
      </c>
      <c r="D57" s="44">
        <v>294</v>
      </c>
      <c r="E57" s="53">
        <v>1</v>
      </c>
      <c r="F57" s="44">
        <v>124342.76190500001</v>
      </c>
      <c r="G57" s="66">
        <v>9.1837000000000002E-2</v>
      </c>
      <c r="H57" s="43">
        <v>94</v>
      </c>
      <c r="I57" s="44">
        <v>142401</v>
      </c>
      <c r="J57" s="74">
        <v>0.14893600000000001</v>
      </c>
      <c r="K57" s="44">
        <v>200</v>
      </c>
      <c r="L57" s="44">
        <v>115855.39</v>
      </c>
      <c r="M57" s="66">
        <v>6.5000000000000002E-2</v>
      </c>
      <c r="N57" s="43">
        <v>0</v>
      </c>
      <c r="O57" s="44">
        <v>0</v>
      </c>
      <c r="P57" s="74">
        <v>0</v>
      </c>
    </row>
    <row r="58" spans="1:16" ht="15" customHeight="1" x14ac:dyDescent="0.2">
      <c r="A58" s="111"/>
      <c r="B58" s="114"/>
      <c r="C58" s="84" t="s">
        <v>48</v>
      </c>
      <c r="D58" s="44">
        <v>2424</v>
      </c>
      <c r="E58" s="53">
        <v>1</v>
      </c>
      <c r="F58" s="44">
        <v>156053.89810200001</v>
      </c>
      <c r="G58" s="66">
        <v>0.133663</v>
      </c>
      <c r="H58" s="43">
        <v>950</v>
      </c>
      <c r="I58" s="44">
        <v>165640.683158</v>
      </c>
      <c r="J58" s="74">
        <v>0.18421100000000001</v>
      </c>
      <c r="K58" s="44">
        <v>1474</v>
      </c>
      <c r="L58" s="44">
        <v>149875.16960699999</v>
      </c>
      <c r="M58" s="66">
        <v>0.10108499999999999</v>
      </c>
      <c r="N58" s="43">
        <v>0</v>
      </c>
      <c r="O58" s="44">
        <v>0</v>
      </c>
      <c r="P58" s="74">
        <v>0</v>
      </c>
    </row>
    <row r="59" spans="1:16" ht="15" customHeight="1" x14ac:dyDescent="0.2">
      <c r="A59" s="111"/>
      <c r="B59" s="114"/>
      <c r="C59" s="84" t="s">
        <v>49</v>
      </c>
      <c r="D59" s="44">
        <v>6848</v>
      </c>
      <c r="E59" s="53">
        <v>1</v>
      </c>
      <c r="F59" s="44">
        <v>185519.11302600001</v>
      </c>
      <c r="G59" s="66">
        <v>0.35572399999999998</v>
      </c>
      <c r="H59" s="43">
        <v>2678</v>
      </c>
      <c r="I59" s="44">
        <v>191237.42643799999</v>
      </c>
      <c r="J59" s="74">
        <v>0.42232999999999998</v>
      </c>
      <c r="K59" s="44">
        <v>4170</v>
      </c>
      <c r="L59" s="44">
        <v>181846.776499</v>
      </c>
      <c r="M59" s="66">
        <v>0.31295000000000001</v>
      </c>
      <c r="N59" s="43">
        <v>0</v>
      </c>
      <c r="O59" s="44">
        <v>0</v>
      </c>
      <c r="P59" s="74">
        <v>0</v>
      </c>
    </row>
    <row r="60" spans="1:16" ht="15" customHeight="1" x14ac:dyDescent="0.2">
      <c r="A60" s="111"/>
      <c r="B60" s="114"/>
      <c r="C60" s="84" t="s">
        <v>50</v>
      </c>
      <c r="D60" s="44">
        <v>8680</v>
      </c>
      <c r="E60" s="53">
        <v>1</v>
      </c>
      <c r="F60" s="44">
        <v>215359.516244</v>
      </c>
      <c r="G60" s="66">
        <v>0.65587600000000001</v>
      </c>
      <c r="H60" s="43">
        <v>3156</v>
      </c>
      <c r="I60" s="44">
        <v>217032.15779500001</v>
      </c>
      <c r="J60" s="74">
        <v>0.652725</v>
      </c>
      <c r="K60" s="44">
        <v>5524</v>
      </c>
      <c r="L60" s="44">
        <v>214403.89409799999</v>
      </c>
      <c r="M60" s="66">
        <v>0.65767600000000004</v>
      </c>
      <c r="N60" s="43">
        <v>0</v>
      </c>
      <c r="O60" s="44">
        <v>0</v>
      </c>
      <c r="P60" s="74">
        <v>0</v>
      </c>
    </row>
    <row r="61" spans="1:16" ht="15" customHeight="1" x14ac:dyDescent="0.2">
      <c r="A61" s="111"/>
      <c r="B61" s="114"/>
      <c r="C61" s="84" t="s">
        <v>51</v>
      </c>
      <c r="D61" s="44">
        <v>7978</v>
      </c>
      <c r="E61" s="53">
        <v>1</v>
      </c>
      <c r="F61" s="44">
        <v>240609.53284</v>
      </c>
      <c r="G61" s="66">
        <v>0.97831500000000005</v>
      </c>
      <c r="H61" s="43">
        <v>2728</v>
      </c>
      <c r="I61" s="44">
        <v>226005.05351900001</v>
      </c>
      <c r="J61" s="74">
        <v>0.75146599999999997</v>
      </c>
      <c r="K61" s="44">
        <v>5250</v>
      </c>
      <c r="L61" s="44">
        <v>248198.298476</v>
      </c>
      <c r="M61" s="66">
        <v>1.09619</v>
      </c>
      <c r="N61" s="43">
        <v>0</v>
      </c>
      <c r="O61" s="44">
        <v>0</v>
      </c>
      <c r="P61" s="74">
        <v>0</v>
      </c>
    </row>
    <row r="62" spans="1:16" s="3" customFormat="1" ht="15" customHeight="1" x14ac:dyDescent="0.2">
      <c r="A62" s="111"/>
      <c r="B62" s="114"/>
      <c r="C62" s="84" t="s">
        <v>52</v>
      </c>
      <c r="D62" s="35">
        <v>6724</v>
      </c>
      <c r="E62" s="55">
        <v>1</v>
      </c>
      <c r="F62" s="35">
        <v>251893.31975</v>
      </c>
      <c r="G62" s="68">
        <v>1.1606190000000001</v>
      </c>
      <c r="H62" s="43">
        <v>2256</v>
      </c>
      <c r="I62" s="44">
        <v>225617.671543</v>
      </c>
      <c r="J62" s="74">
        <v>0.77127699999999999</v>
      </c>
      <c r="K62" s="35">
        <v>4468</v>
      </c>
      <c r="L62" s="35">
        <v>265160.52260500001</v>
      </c>
      <c r="M62" s="68">
        <v>1.3572070000000001</v>
      </c>
      <c r="N62" s="43">
        <v>0</v>
      </c>
      <c r="O62" s="44">
        <v>0</v>
      </c>
      <c r="P62" s="74">
        <v>0</v>
      </c>
    </row>
    <row r="63" spans="1:16" ht="15" customHeight="1" x14ac:dyDescent="0.2">
      <c r="A63" s="111"/>
      <c r="B63" s="114"/>
      <c r="C63" s="84" t="s">
        <v>53</v>
      </c>
      <c r="D63" s="44">
        <v>5647</v>
      </c>
      <c r="E63" s="53">
        <v>1</v>
      </c>
      <c r="F63" s="44">
        <v>250185.76642500001</v>
      </c>
      <c r="G63" s="66">
        <v>1.1149279999999999</v>
      </c>
      <c r="H63" s="43">
        <v>1973</v>
      </c>
      <c r="I63" s="44">
        <v>215738.73999</v>
      </c>
      <c r="J63" s="74">
        <v>0.65585400000000005</v>
      </c>
      <c r="K63" s="44">
        <v>3674</v>
      </c>
      <c r="L63" s="44">
        <v>268684.40092500002</v>
      </c>
      <c r="M63" s="66">
        <v>1.361459</v>
      </c>
      <c r="N63" s="43">
        <v>0</v>
      </c>
      <c r="O63" s="44">
        <v>0</v>
      </c>
      <c r="P63" s="74">
        <v>0</v>
      </c>
    </row>
    <row r="64" spans="1:16" ht="15" customHeight="1" x14ac:dyDescent="0.2">
      <c r="A64" s="111"/>
      <c r="B64" s="114"/>
      <c r="C64" s="84" t="s">
        <v>54</v>
      </c>
      <c r="D64" s="44">
        <v>4532</v>
      </c>
      <c r="E64" s="53">
        <v>1</v>
      </c>
      <c r="F64" s="44">
        <v>238385.560459</v>
      </c>
      <c r="G64" s="66">
        <v>0.90180899999999997</v>
      </c>
      <c r="H64" s="43">
        <v>1624</v>
      </c>
      <c r="I64" s="44">
        <v>199143.743227</v>
      </c>
      <c r="J64" s="74">
        <v>0.45443299999999998</v>
      </c>
      <c r="K64" s="44">
        <v>2908</v>
      </c>
      <c r="L64" s="44">
        <v>260300.52304</v>
      </c>
      <c r="M64" s="66">
        <v>1.151651</v>
      </c>
      <c r="N64" s="43">
        <v>0</v>
      </c>
      <c r="O64" s="44">
        <v>0</v>
      </c>
      <c r="P64" s="74">
        <v>0</v>
      </c>
    </row>
    <row r="65" spans="1:16" ht="15" customHeight="1" x14ac:dyDescent="0.2">
      <c r="A65" s="111"/>
      <c r="B65" s="114"/>
      <c r="C65" s="84" t="s">
        <v>55</v>
      </c>
      <c r="D65" s="44">
        <v>3996</v>
      </c>
      <c r="E65" s="53">
        <v>1</v>
      </c>
      <c r="F65" s="44">
        <v>236226.91366399999</v>
      </c>
      <c r="G65" s="66">
        <v>0.69669700000000001</v>
      </c>
      <c r="H65" s="43">
        <v>1376</v>
      </c>
      <c r="I65" s="44">
        <v>197942.99273299999</v>
      </c>
      <c r="J65" s="74">
        <v>0.23909900000000001</v>
      </c>
      <c r="K65" s="44">
        <v>2620</v>
      </c>
      <c r="L65" s="44">
        <v>256333.27824399999</v>
      </c>
      <c r="M65" s="66">
        <v>0.93702300000000005</v>
      </c>
      <c r="N65" s="43">
        <v>0</v>
      </c>
      <c r="O65" s="44">
        <v>0</v>
      </c>
      <c r="P65" s="74">
        <v>0</v>
      </c>
    </row>
    <row r="66" spans="1:16" s="3" customFormat="1" ht="15" customHeight="1" x14ac:dyDescent="0.2">
      <c r="A66" s="111"/>
      <c r="B66" s="114"/>
      <c r="C66" s="84" t="s">
        <v>56</v>
      </c>
      <c r="D66" s="35">
        <v>10599</v>
      </c>
      <c r="E66" s="55">
        <v>1</v>
      </c>
      <c r="F66" s="35">
        <v>194405.186716</v>
      </c>
      <c r="G66" s="68">
        <v>0.47749799999999998</v>
      </c>
      <c r="H66" s="43">
        <v>3600</v>
      </c>
      <c r="I66" s="44">
        <v>155577.633611</v>
      </c>
      <c r="J66" s="74">
        <v>5.9443999999999997E-2</v>
      </c>
      <c r="K66" s="35">
        <v>6999</v>
      </c>
      <c r="L66" s="35">
        <v>214376.49564199999</v>
      </c>
      <c r="M66" s="68">
        <v>0.69252800000000003</v>
      </c>
      <c r="N66" s="43">
        <v>0</v>
      </c>
      <c r="O66" s="44">
        <v>0</v>
      </c>
      <c r="P66" s="74">
        <v>0</v>
      </c>
    </row>
    <row r="67" spans="1:16" s="3" customFormat="1" ht="15" customHeight="1" x14ac:dyDescent="0.2">
      <c r="A67" s="112"/>
      <c r="B67" s="115"/>
      <c r="C67" s="85" t="s">
        <v>9</v>
      </c>
      <c r="D67" s="46">
        <v>57791</v>
      </c>
      <c r="E67" s="54">
        <v>1</v>
      </c>
      <c r="F67" s="46">
        <v>219223.30188099999</v>
      </c>
      <c r="G67" s="67">
        <v>0.73234600000000005</v>
      </c>
      <c r="H67" s="87">
        <v>20473</v>
      </c>
      <c r="I67" s="46">
        <v>199132.890881</v>
      </c>
      <c r="J67" s="75">
        <v>0.47613899999999998</v>
      </c>
      <c r="K67" s="46">
        <v>37318</v>
      </c>
      <c r="L67" s="46">
        <v>230245.08719699999</v>
      </c>
      <c r="M67" s="67">
        <v>0.87290299999999998</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45678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70" priority="30" operator="notEqual">
      <formula>H8+K8+N8</formula>
    </cfRule>
  </conditionalFormatting>
  <conditionalFormatting sqref="D20:D30">
    <cfRule type="cellIs" dxfId="369" priority="29" operator="notEqual">
      <formula>H20+K20+N20</formula>
    </cfRule>
  </conditionalFormatting>
  <conditionalFormatting sqref="D32:D42">
    <cfRule type="cellIs" dxfId="368" priority="28" operator="notEqual">
      <formula>H32+K32+N32</formula>
    </cfRule>
  </conditionalFormatting>
  <conditionalFormatting sqref="D44:D54">
    <cfRule type="cellIs" dxfId="367" priority="27" operator="notEqual">
      <formula>H44+K44+N44</formula>
    </cfRule>
  </conditionalFormatting>
  <conditionalFormatting sqref="D56:D66">
    <cfRule type="cellIs" dxfId="366" priority="26" operator="notEqual">
      <formula>H56+K56+N56</formula>
    </cfRule>
  </conditionalFormatting>
  <conditionalFormatting sqref="D19">
    <cfRule type="cellIs" dxfId="365" priority="25" operator="notEqual">
      <formula>SUM(D8:D18)</formula>
    </cfRule>
  </conditionalFormatting>
  <conditionalFormatting sqref="D31">
    <cfRule type="cellIs" dxfId="364" priority="24" operator="notEqual">
      <formula>H31+K31+N31</formula>
    </cfRule>
  </conditionalFormatting>
  <conditionalFormatting sqref="D31">
    <cfRule type="cellIs" dxfId="363" priority="23" operator="notEqual">
      <formula>SUM(D20:D30)</formula>
    </cfRule>
  </conditionalFormatting>
  <conditionalFormatting sqref="D43">
    <cfRule type="cellIs" dxfId="362" priority="22" operator="notEqual">
      <formula>H43+K43+N43</formula>
    </cfRule>
  </conditionalFormatting>
  <conditionalFormatting sqref="D43">
    <cfRule type="cellIs" dxfId="361" priority="21" operator="notEqual">
      <formula>SUM(D32:D42)</formula>
    </cfRule>
  </conditionalFormatting>
  <conditionalFormatting sqref="D55">
    <cfRule type="cellIs" dxfId="360" priority="20" operator="notEqual">
      <formula>H55+K55+N55</formula>
    </cfRule>
  </conditionalFormatting>
  <conditionalFormatting sqref="D55">
    <cfRule type="cellIs" dxfId="359" priority="19" operator="notEqual">
      <formula>SUM(D44:D54)</formula>
    </cfRule>
  </conditionalFormatting>
  <conditionalFormatting sqref="D67">
    <cfRule type="cellIs" dxfId="358" priority="18" operator="notEqual">
      <formula>H67+K67+N67</formula>
    </cfRule>
  </conditionalFormatting>
  <conditionalFormatting sqref="D67">
    <cfRule type="cellIs" dxfId="357" priority="17" operator="notEqual">
      <formula>SUM(D56:D66)</formula>
    </cfRule>
  </conditionalFormatting>
  <conditionalFormatting sqref="H19">
    <cfRule type="cellIs" dxfId="356" priority="16" operator="notEqual">
      <formula>SUM(H8:H18)</formula>
    </cfRule>
  </conditionalFormatting>
  <conditionalFormatting sqref="K19">
    <cfRule type="cellIs" dxfId="355" priority="15" operator="notEqual">
      <formula>SUM(K8:K18)</formula>
    </cfRule>
  </conditionalFormatting>
  <conditionalFormatting sqref="N19">
    <cfRule type="cellIs" dxfId="354" priority="14" operator="notEqual">
      <formula>SUM(N8:N18)</formula>
    </cfRule>
  </conditionalFormatting>
  <conditionalFormatting sqref="H31">
    <cfRule type="cellIs" dxfId="353" priority="13" operator="notEqual">
      <formula>SUM(H20:H30)</formula>
    </cfRule>
  </conditionalFormatting>
  <conditionalFormatting sqref="K31">
    <cfRule type="cellIs" dxfId="352" priority="12" operator="notEqual">
      <formula>SUM(K20:K30)</formula>
    </cfRule>
  </conditionalFormatting>
  <conditionalFormatting sqref="N31">
    <cfRule type="cellIs" dxfId="351" priority="11" operator="notEqual">
      <formula>SUM(N20:N30)</formula>
    </cfRule>
  </conditionalFormatting>
  <conditionalFormatting sqref="H43">
    <cfRule type="cellIs" dxfId="350" priority="10" operator="notEqual">
      <formula>SUM(H32:H42)</formula>
    </cfRule>
  </conditionalFormatting>
  <conditionalFormatting sqref="K43">
    <cfRule type="cellIs" dxfId="349" priority="9" operator="notEqual">
      <formula>SUM(K32:K42)</formula>
    </cfRule>
  </conditionalFormatting>
  <conditionalFormatting sqref="N43">
    <cfRule type="cellIs" dxfId="348" priority="8" operator="notEqual">
      <formula>SUM(N32:N42)</formula>
    </cfRule>
  </conditionalFormatting>
  <conditionalFormatting sqref="H55">
    <cfRule type="cellIs" dxfId="347" priority="7" operator="notEqual">
      <formula>SUM(H44:H54)</formula>
    </cfRule>
  </conditionalFormatting>
  <conditionalFormatting sqref="K55">
    <cfRule type="cellIs" dxfId="346" priority="6" operator="notEqual">
      <formula>SUM(K44:K54)</formula>
    </cfRule>
  </conditionalFormatting>
  <conditionalFormatting sqref="N55">
    <cfRule type="cellIs" dxfId="345" priority="5" operator="notEqual">
      <formula>SUM(N44:N54)</formula>
    </cfRule>
  </conditionalFormatting>
  <conditionalFormatting sqref="H67">
    <cfRule type="cellIs" dxfId="344" priority="4" operator="notEqual">
      <formula>SUM(H56:H66)</formula>
    </cfRule>
  </conditionalFormatting>
  <conditionalFormatting sqref="K67">
    <cfRule type="cellIs" dxfId="343" priority="3" operator="notEqual">
      <formula>SUM(K56:K66)</formula>
    </cfRule>
  </conditionalFormatting>
  <conditionalFormatting sqref="N67">
    <cfRule type="cellIs" dxfId="342" priority="2" operator="notEqual">
      <formula>SUM(N56:N66)</formula>
    </cfRule>
  </conditionalFormatting>
  <conditionalFormatting sqref="D32:D43">
    <cfRule type="cellIs" dxfId="3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68</v>
      </c>
      <c r="B2" s="116"/>
      <c r="C2" s="116"/>
      <c r="D2" s="116"/>
      <c r="E2" s="116"/>
      <c r="F2" s="116"/>
      <c r="G2" s="116"/>
      <c r="H2" s="116"/>
      <c r="I2" s="116"/>
      <c r="J2" s="116"/>
      <c r="K2" s="116"/>
      <c r="L2" s="116"/>
      <c r="M2" s="116"/>
      <c r="N2" s="116"/>
      <c r="O2" s="116"/>
      <c r="P2" s="116"/>
    </row>
    <row r="3" spans="1:16" s="21" customFormat="1" ht="15" customHeight="1" x14ac:dyDescent="0.2">
      <c r="A3" s="117" t="str">
        <f>+Notas!C6</f>
        <v>DICIEMBRE 2023 Y DICIEMBRE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4</v>
      </c>
      <c r="E8" s="53">
        <v>9.5238000000000003E-2</v>
      </c>
      <c r="F8" s="44">
        <v>50042.889896000001</v>
      </c>
      <c r="G8" s="66">
        <v>0</v>
      </c>
      <c r="H8" s="43">
        <v>1</v>
      </c>
      <c r="I8" s="44">
        <v>3938.1058910000002</v>
      </c>
      <c r="J8" s="74">
        <v>0</v>
      </c>
      <c r="K8" s="44">
        <v>3</v>
      </c>
      <c r="L8" s="44">
        <v>65411.151230000003</v>
      </c>
      <c r="M8" s="66">
        <v>0</v>
      </c>
      <c r="N8" s="43">
        <v>0</v>
      </c>
      <c r="O8" s="44">
        <v>0</v>
      </c>
      <c r="P8" s="74">
        <v>0</v>
      </c>
    </row>
    <row r="9" spans="1:16" ht="15" customHeight="1" x14ac:dyDescent="0.2">
      <c r="A9" s="111"/>
      <c r="B9" s="114"/>
      <c r="C9" s="84" t="s">
        <v>47</v>
      </c>
      <c r="D9" s="44">
        <v>58</v>
      </c>
      <c r="E9" s="53">
        <v>0.34523799999999999</v>
      </c>
      <c r="F9" s="44">
        <v>84570.674635999996</v>
      </c>
      <c r="G9" s="66">
        <v>0.103448</v>
      </c>
      <c r="H9" s="43">
        <v>15</v>
      </c>
      <c r="I9" s="44">
        <v>89701.545891000002</v>
      </c>
      <c r="J9" s="74">
        <v>0.2</v>
      </c>
      <c r="K9" s="44">
        <v>43</v>
      </c>
      <c r="L9" s="44">
        <v>82780.835825000002</v>
      </c>
      <c r="M9" s="66">
        <v>6.9766999999999996E-2</v>
      </c>
      <c r="N9" s="43">
        <v>0</v>
      </c>
      <c r="O9" s="44">
        <v>0</v>
      </c>
      <c r="P9" s="74">
        <v>0</v>
      </c>
    </row>
    <row r="10" spans="1:16" ht="15" customHeight="1" x14ac:dyDescent="0.2">
      <c r="A10" s="111"/>
      <c r="B10" s="114"/>
      <c r="C10" s="84" t="s">
        <v>48</v>
      </c>
      <c r="D10" s="44">
        <v>403</v>
      </c>
      <c r="E10" s="53">
        <v>0.22376499999999999</v>
      </c>
      <c r="F10" s="44">
        <v>87548.186463000005</v>
      </c>
      <c r="G10" s="66">
        <v>0.126551</v>
      </c>
      <c r="H10" s="43">
        <v>126</v>
      </c>
      <c r="I10" s="44">
        <v>97413.312372999993</v>
      </c>
      <c r="J10" s="74">
        <v>0.222222</v>
      </c>
      <c r="K10" s="44">
        <v>277</v>
      </c>
      <c r="L10" s="44">
        <v>83060.800669999997</v>
      </c>
      <c r="M10" s="66">
        <v>8.3031999999999995E-2</v>
      </c>
      <c r="N10" s="43">
        <v>0</v>
      </c>
      <c r="O10" s="44">
        <v>0</v>
      </c>
      <c r="P10" s="74">
        <v>0</v>
      </c>
    </row>
    <row r="11" spans="1:16" ht="15" customHeight="1" x14ac:dyDescent="0.2">
      <c r="A11" s="111"/>
      <c r="B11" s="114"/>
      <c r="C11" s="84" t="s">
        <v>49</v>
      </c>
      <c r="D11" s="44">
        <v>904</v>
      </c>
      <c r="E11" s="53">
        <v>0.15107000000000001</v>
      </c>
      <c r="F11" s="44">
        <v>99910.288383000006</v>
      </c>
      <c r="G11" s="66">
        <v>0.22234499999999999</v>
      </c>
      <c r="H11" s="43">
        <v>338</v>
      </c>
      <c r="I11" s="44">
        <v>117923.842878</v>
      </c>
      <c r="J11" s="74">
        <v>0.36390499999999998</v>
      </c>
      <c r="K11" s="44">
        <v>566</v>
      </c>
      <c r="L11" s="44">
        <v>89153.077395</v>
      </c>
      <c r="M11" s="66">
        <v>0.13780899999999999</v>
      </c>
      <c r="N11" s="43">
        <v>0</v>
      </c>
      <c r="O11" s="44">
        <v>0</v>
      </c>
      <c r="P11" s="74">
        <v>0</v>
      </c>
    </row>
    <row r="12" spans="1:16" ht="15" customHeight="1" x14ac:dyDescent="0.2">
      <c r="A12" s="111"/>
      <c r="B12" s="114"/>
      <c r="C12" s="84" t="s">
        <v>50</v>
      </c>
      <c r="D12" s="44">
        <v>804</v>
      </c>
      <c r="E12" s="53">
        <v>0.106532</v>
      </c>
      <c r="F12" s="44">
        <v>117323.787188</v>
      </c>
      <c r="G12" s="66">
        <v>0.38806000000000002</v>
      </c>
      <c r="H12" s="43">
        <v>261</v>
      </c>
      <c r="I12" s="44">
        <v>140243.24759499999</v>
      </c>
      <c r="J12" s="74">
        <v>0.563218</v>
      </c>
      <c r="K12" s="44">
        <v>543</v>
      </c>
      <c r="L12" s="44">
        <v>106307.250971</v>
      </c>
      <c r="M12" s="66">
        <v>0.303867</v>
      </c>
      <c r="N12" s="43">
        <v>0</v>
      </c>
      <c r="O12" s="44">
        <v>0</v>
      </c>
      <c r="P12" s="74">
        <v>0</v>
      </c>
    </row>
    <row r="13" spans="1:16" ht="15" customHeight="1" x14ac:dyDescent="0.2">
      <c r="A13" s="111"/>
      <c r="B13" s="114"/>
      <c r="C13" s="84" t="s">
        <v>51</v>
      </c>
      <c r="D13" s="44">
        <v>666</v>
      </c>
      <c r="E13" s="53">
        <v>0.100756</v>
      </c>
      <c r="F13" s="44">
        <v>133000.995093</v>
      </c>
      <c r="G13" s="66">
        <v>0.62462499999999999</v>
      </c>
      <c r="H13" s="43">
        <v>205</v>
      </c>
      <c r="I13" s="44">
        <v>146204.398074</v>
      </c>
      <c r="J13" s="74">
        <v>0.68292699999999995</v>
      </c>
      <c r="K13" s="44">
        <v>461</v>
      </c>
      <c r="L13" s="44">
        <v>127129.63368</v>
      </c>
      <c r="M13" s="66">
        <v>0.59869799999999995</v>
      </c>
      <c r="N13" s="43">
        <v>0</v>
      </c>
      <c r="O13" s="44">
        <v>0</v>
      </c>
      <c r="P13" s="74">
        <v>0</v>
      </c>
    </row>
    <row r="14" spans="1:16" s="3" customFormat="1" ht="15" customHeight="1" x14ac:dyDescent="0.2">
      <c r="A14" s="111"/>
      <c r="B14" s="114"/>
      <c r="C14" s="84" t="s">
        <v>52</v>
      </c>
      <c r="D14" s="35">
        <v>511</v>
      </c>
      <c r="E14" s="55">
        <v>9.1299000000000005E-2</v>
      </c>
      <c r="F14" s="35">
        <v>143099.715184</v>
      </c>
      <c r="G14" s="68">
        <v>0.77495099999999995</v>
      </c>
      <c r="H14" s="43">
        <v>168</v>
      </c>
      <c r="I14" s="44">
        <v>155678.85797700001</v>
      </c>
      <c r="J14" s="74">
        <v>0.82142899999999996</v>
      </c>
      <c r="K14" s="35">
        <v>343</v>
      </c>
      <c r="L14" s="35">
        <v>136938.50238799999</v>
      </c>
      <c r="M14" s="68">
        <v>0.75218700000000005</v>
      </c>
      <c r="N14" s="43">
        <v>0</v>
      </c>
      <c r="O14" s="44">
        <v>0</v>
      </c>
      <c r="P14" s="74">
        <v>0</v>
      </c>
    </row>
    <row r="15" spans="1:16" ht="15" customHeight="1" x14ac:dyDescent="0.2">
      <c r="A15" s="111"/>
      <c r="B15" s="114"/>
      <c r="C15" s="84" t="s">
        <v>53</v>
      </c>
      <c r="D15" s="44">
        <v>374</v>
      </c>
      <c r="E15" s="53">
        <v>0.08</v>
      </c>
      <c r="F15" s="44">
        <v>141780.23583600001</v>
      </c>
      <c r="G15" s="66">
        <v>0.68984000000000001</v>
      </c>
      <c r="H15" s="43">
        <v>111</v>
      </c>
      <c r="I15" s="44">
        <v>155150.22478700001</v>
      </c>
      <c r="J15" s="74">
        <v>0.73873900000000003</v>
      </c>
      <c r="K15" s="44">
        <v>263</v>
      </c>
      <c r="L15" s="44">
        <v>136137.38878899999</v>
      </c>
      <c r="M15" s="66">
        <v>0.66920199999999996</v>
      </c>
      <c r="N15" s="43">
        <v>0</v>
      </c>
      <c r="O15" s="44">
        <v>0</v>
      </c>
      <c r="P15" s="74">
        <v>0</v>
      </c>
    </row>
    <row r="16" spans="1:16" ht="15" customHeight="1" x14ac:dyDescent="0.2">
      <c r="A16" s="111"/>
      <c r="B16" s="114"/>
      <c r="C16" s="84" t="s">
        <v>54</v>
      </c>
      <c r="D16" s="44">
        <v>261</v>
      </c>
      <c r="E16" s="53">
        <v>7.1214E-2</v>
      </c>
      <c r="F16" s="44">
        <v>157198.033734</v>
      </c>
      <c r="G16" s="66">
        <v>0.74712599999999996</v>
      </c>
      <c r="H16" s="43">
        <v>90</v>
      </c>
      <c r="I16" s="44">
        <v>150377.55360300001</v>
      </c>
      <c r="J16" s="74">
        <v>0.377778</v>
      </c>
      <c r="K16" s="44">
        <v>171</v>
      </c>
      <c r="L16" s="44">
        <v>160787.76011800001</v>
      </c>
      <c r="M16" s="66">
        <v>0.94152000000000002</v>
      </c>
      <c r="N16" s="43">
        <v>0</v>
      </c>
      <c r="O16" s="44">
        <v>0</v>
      </c>
      <c r="P16" s="74">
        <v>0</v>
      </c>
    </row>
    <row r="17" spans="1:16" ht="15" customHeight="1" x14ac:dyDescent="0.2">
      <c r="A17" s="111"/>
      <c r="B17" s="114"/>
      <c r="C17" s="84" t="s">
        <v>55</v>
      </c>
      <c r="D17" s="44">
        <v>259</v>
      </c>
      <c r="E17" s="53">
        <v>8.0211000000000005E-2</v>
      </c>
      <c r="F17" s="44">
        <v>148387.924249</v>
      </c>
      <c r="G17" s="66">
        <v>0.50579200000000002</v>
      </c>
      <c r="H17" s="43">
        <v>99</v>
      </c>
      <c r="I17" s="44">
        <v>136710.43905300001</v>
      </c>
      <c r="J17" s="74">
        <v>0.212121</v>
      </c>
      <c r="K17" s="44">
        <v>160</v>
      </c>
      <c r="L17" s="44">
        <v>155613.36821399999</v>
      </c>
      <c r="M17" s="66">
        <v>0.6875</v>
      </c>
      <c r="N17" s="43">
        <v>0</v>
      </c>
      <c r="O17" s="44">
        <v>0</v>
      </c>
      <c r="P17" s="74">
        <v>0</v>
      </c>
    </row>
    <row r="18" spans="1:16" s="3" customFormat="1" ht="15" customHeight="1" x14ac:dyDescent="0.2">
      <c r="A18" s="111"/>
      <c r="B18" s="114"/>
      <c r="C18" s="84" t="s">
        <v>56</v>
      </c>
      <c r="D18" s="35">
        <v>403</v>
      </c>
      <c r="E18" s="55">
        <v>7.5019000000000002E-2</v>
      </c>
      <c r="F18" s="35">
        <v>171291.441463</v>
      </c>
      <c r="G18" s="68">
        <v>0.30024800000000001</v>
      </c>
      <c r="H18" s="43">
        <v>171</v>
      </c>
      <c r="I18" s="44">
        <v>158100.00515000001</v>
      </c>
      <c r="J18" s="74">
        <v>0.111111</v>
      </c>
      <c r="K18" s="35">
        <v>232</v>
      </c>
      <c r="L18" s="35">
        <v>181014.43977999999</v>
      </c>
      <c r="M18" s="68">
        <v>0.43965500000000002</v>
      </c>
      <c r="N18" s="43">
        <v>0</v>
      </c>
      <c r="O18" s="44">
        <v>0</v>
      </c>
      <c r="P18" s="74">
        <v>0</v>
      </c>
    </row>
    <row r="19" spans="1:16" s="3" customFormat="1" ht="15" customHeight="1" x14ac:dyDescent="0.2">
      <c r="A19" s="112"/>
      <c r="B19" s="115"/>
      <c r="C19" s="85" t="s">
        <v>9</v>
      </c>
      <c r="D19" s="46">
        <v>4647</v>
      </c>
      <c r="E19" s="54">
        <v>0.10398300000000001</v>
      </c>
      <c r="F19" s="46">
        <v>126588.00321</v>
      </c>
      <c r="G19" s="67">
        <v>0.44910699999999998</v>
      </c>
      <c r="H19" s="87">
        <v>1585</v>
      </c>
      <c r="I19" s="46">
        <v>137246.89213600001</v>
      </c>
      <c r="J19" s="75">
        <v>0.46372200000000002</v>
      </c>
      <c r="K19" s="46">
        <v>3062</v>
      </c>
      <c r="L19" s="46">
        <v>121070.58356699999</v>
      </c>
      <c r="M19" s="67">
        <v>0.44154100000000002</v>
      </c>
      <c r="N19" s="87">
        <v>0</v>
      </c>
      <c r="O19" s="46">
        <v>0</v>
      </c>
      <c r="P19" s="75">
        <v>0</v>
      </c>
    </row>
    <row r="20" spans="1:16" ht="15" customHeight="1" x14ac:dyDescent="0.2">
      <c r="A20" s="110">
        <v>2</v>
      </c>
      <c r="B20" s="113" t="s">
        <v>57</v>
      </c>
      <c r="C20" s="84" t="s">
        <v>46</v>
      </c>
      <c r="D20" s="44">
        <v>8</v>
      </c>
      <c r="E20" s="53">
        <v>0.19047600000000001</v>
      </c>
      <c r="F20" s="44">
        <v>77280.125</v>
      </c>
      <c r="G20" s="66">
        <v>0.25</v>
      </c>
      <c r="H20" s="43">
        <v>5</v>
      </c>
      <c r="I20" s="44">
        <v>52713.2</v>
      </c>
      <c r="J20" s="74">
        <v>0.4</v>
      </c>
      <c r="K20" s="44">
        <v>3</v>
      </c>
      <c r="L20" s="44">
        <v>118225</v>
      </c>
      <c r="M20" s="66">
        <v>0</v>
      </c>
      <c r="N20" s="43">
        <v>0</v>
      </c>
      <c r="O20" s="44">
        <v>0</v>
      </c>
      <c r="P20" s="74">
        <v>0</v>
      </c>
    </row>
    <row r="21" spans="1:16" ht="15" customHeight="1" x14ac:dyDescent="0.2">
      <c r="A21" s="111"/>
      <c r="B21" s="114"/>
      <c r="C21" s="84" t="s">
        <v>47</v>
      </c>
      <c r="D21" s="44">
        <v>48</v>
      </c>
      <c r="E21" s="53">
        <v>0.28571400000000002</v>
      </c>
      <c r="F21" s="44">
        <v>130062.604167</v>
      </c>
      <c r="G21" s="66">
        <v>8.3333000000000004E-2</v>
      </c>
      <c r="H21" s="43">
        <v>16</v>
      </c>
      <c r="I21" s="44">
        <v>133078</v>
      </c>
      <c r="J21" s="74">
        <v>0.125</v>
      </c>
      <c r="K21" s="44">
        <v>32</v>
      </c>
      <c r="L21" s="44">
        <v>128554.90625</v>
      </c>
      <c r="M21" s="66">
        <v>6.25E-2</v>
      </c>
      <c r="N21" s="43">
        <v>0</v>
      </c>
      <c r="O21" s="44">
        <v>0</v>
      </c>
      <c r="P21" s="74">
        <v>0</v>
      </c>
    </row>
    <row r="22" spans="1:16" ht="15" customHeight="1" x14ac:dyDescent="0.2">
      <c r="A22" s="111"/>
      <c r="B22" s="114"/>
      <c r="C22" s="84" t="s">
        <v>48</v>
      </c>
      <c r="D22" s="44">
        <v>293</v>
      </c>
      <c r="E22" s="53">
        <v>0.162687</v>
      </c>
      <c r="F22" s="44">
        <v>148717.65529</v>
      </c>
      <c r="G22" s="66">
        <v>6.1433000000000001E-2</v>
      </c>
      <c r="H22" s="43">
        <v>131</v>
      </c>
      <c r="I22" s="44">
        <v>150772.282443</v>
      </c>
      <c r="J22" s="74">
        <v>6.1068999999999998E-2</v>
      </c>
      <c r="K22" s="44">
        <v>162</v>
      </c>
      <c r="L22" s="44">
        <v>147056.19753100001</v>
      </c>
      <c r="M22" s="66">
        <v>6.1727999999999998E-2</v>
      </c>
      <c r="N22" s="43">
        <v>0</v>
      </c>
      <c r="O22" s="44">
        <v>0</v>
      </c>
      <c r="P22" s="74">
        <v>0</v>
      </c>
    </row>
    <row r="23" spans="1:16" ht="15" customHeight="1" x14ac:dyDescent="0.2">
      <c r="A23" s="111"/>
      <c r="B23" s="114"/>
      <c r="C23" s="84" t="s">
        <v>49</v>
      </c>
      <c r="D23" s="44">
        <v>285</v>
      </c>
      <c r="E23" s="53">
        <v>4.7627000000000003E-2</v>
      </c>
      <c r="F23" s="44">
        <v>165838.88771899999</v>
      </c>
      <c r="G23" s="66">
        <v>0.18245600000000001</v>
      </c>
      <c r="H23" s="43">
        <v>104</v>
      </c>
      <c r="I23" s="44">
        <v>172647.432692</v>
      </c>
      <c r="J23" s="74">
        <v>0.25</v>
      </c>
      <c r="K23" s="44">
        <v>181</v>
      </c>
      <c r="L23" s="44">
        <v>161926.79558000001</v>
      </c>
      <c r="M23" s="66">
        <v>0.143646</v>
      </c>
      <c r="N23" s="43">
        <v>0</v>
      </c>
      <c r="O23" s="44">
        <v>0</v>
      </c>
      <c r="P23" s="74">
        <v>0</v>
      </c>
    </row>
    <row r="24" spans="1:16" ht="15" customHeight="1" x14ac:dyDescent="0.2">
      <c r="A24" s="111"/>
      <c r="B24" s="114"/>
      <c r="C24" s="84" t="s">
        <v>50</v>
      </c>
      <c r="D24" s="44">
        <v>207</v>
      </c>
      <c r="E24" s="53">
        <v>2.7428000000000001E-2</v>
      </c>
      <c r="F24" s="44">
        <v>181155.251208</v>
      </c>
      <c r="G24" s="66">
        <v>0.24637700000000001</v>
      </c>
      <c r="H24" s="43">
        <v>64</v>
      </c>
      <c r="I24" s="44">
        <v>201972.953125</v>
      </c>
      <c r="J24" s="74">
        <v>0.3125</v>
      </c>
      <c r="K24" s="44">
        <v>143</v>
      </c>
      <c r="L24" s="44">
        <v>171838.237762</v>
      </c>
      <c r="M24" s="66">
        <v>0.216783</v>
      </c>
      <c r="N24" s="43">
        <v>0</v>
      </c>
      <c r="O24" s="44">
        <v>0</v>
      </c>
      <c r="P24" s="74">
        <v>0</v>
      </c>
    </row>
    <row r="25" spans="1:16" ht="15" customHeight="1" x14ac:dyDescent="0.2">
      <c r="A25" s="111"/>
      <c r="B25" s="114"/>
      <c r="C25" s="84" t="s">
        <v>51</v>
      </c>
      <c r="D25" s="44">
        <v>123</v>
      </c>
      <c r="E25" s="53">
        <v>1.8608E-2</v>
      </c>
      <c r="F25" s="44">
        <v>196252.910569</v>
      </c>
      <c r="G25" s="66">
        <v>0.37398399999999998</v>
      </c>
      <c r="H25" s="43">
        <v>41</v>
      </c>
      <c r="I25" s="44">
        <v>211579.39024400001</v>
      </c>
      <c r="J25" s="74">
        <v>0.56097600000000003</v>
      </c>
      <c r="K25" s="44">
        <v>82</v>
      </c>
      <c r="L25" s="44">
        <v>188589.670732</v>
      </c>
      <c r="M25" s="66">
        <v>0.28048800000000002</v>
      </c>
      <c r="N25" s="43">
        <v>0</v>
      </c>
      <c r="O25" s="44">
        <v>0</v>
      </c>
      <c r="P25" s="74">
        <v>0</v>
      </c>
    </row>
    <row r="26" spans="1:16" s="3" customFormat="1" ht="15" customHeight="1" x14ac:dyDescent="0.2">
      <c r="A26" s="111"/>
      <c r="B26" s="114"/>
      <c r="C26" s="84" t="s">
        <v>52</v>
      </c>
      <c r="D26" s="35">
        <v>80</v>
      </c>
      <c r="E26" s="55">
        <v>1.4293E-2</v>
      </c>
      <c r="F26" s="35">
        <v>201229.03750000001</v>
      </c>
      <c r="G26" s="68">
        <v>0.35</v>
      </c>
      <c r="H26" s="43">
        <v>32</v>
      </c>
      <c r="I26" s="44">
        <v>200088.25</v>
      </c>
      <c r="J26" s="74">
        <v>0.21875</v>
      </c>
      <c r="K26" s="35">
        <v>48</v>
      </c>
      <c r="L26" s="35">
        <v>201989.5625</v>
      </c>
      <c r="M26" s="68">
        <v>0.4375</v>
      </c>
      <c r="N26" s="43">
        <v>0</v>
      </c>
      <c r="O26" s="44">
        <v>0</v>
      </c>
      <c r="P26" s="74">
        <v>0</v>
      </c>
    </row>
    <row r="27" spans="1:16" ht="15" customHeight="1" x14ac:dyDescent="0.2">
      <c r="A27" s="111"/>
      <c r="B27" s="114"/>
      <c r="C27" s="84" t="s">
        <v>53</v>
      </c>
      <c r="D27" s="44">
        <v>58</v>
      </c>
      <c r="E27" s="53">
        <v>1.2406E-2</v>
      </c>
      <c r="F27" s="44">
        <v>205860.10344800001</v>
      </c>
      <c r="G27" s="66">
        <v>0.37930999999999998</v>
      </c>
      <c r="H27" s="43">
        <v>25</v>
      </c>
      <c r="I27" s="44">
        <v>200585.68</v>
      </c>
      <c r="J27" s="74">
        <v>0.32</v>
      </c>
      <c r="K27" s="44">
        <v>33</v>
      </c>
      <c r="L27" s="44">
        <v>209855.878788</v>
      </c>
      <c r="M27" s="66">
        <v>0.42424200000000001</v>
      </c>
      <c r="N27" s="43">
        <v>0</v>
      </c>
      <c r="O27" s="44">
        <v>0</v>
      </c>
      <c r="P27" s="74">
        <v>0</v>
      </c>
    </row>
    <row r="28" spans="1:16" ht="15" customHeight="1" x14ac:dyDescent="0.2">
      <c r="A28" s="111"/>
      <c r="B28" s="114"/>
      <c r="C28" s="84" t="s">
        <v>54</v>
      </c>
      <c r="D28" s="44">
        <v>27</v>
      </c>
      <c r="E28" s="53">
        <v>7.3670000000000003E-3</v>
      </c>
      <c r="F28" s="44">
        <v>208160.74074099999</v>
      </c>
      <c r="G28" s="66">
        <v>0.222222</v>
      </c>
      <c r="H28" s="43">
        <v>15</v>
      </c>
      <c r="I28" s="44">
        <v>182345.60000000001</v>
      </c>
      <c r="J28" s="74">
        <v>0.2</v>
      </c>
      <c r="K28" s="44">
        <v>12</v>
      </c>
      <c r="L28" s="44">
        <v>240429.66666700001</v>
      </c>
      <c r="M28" s="66">
        <v>0.25</v>
      </c>
      <c r="N28" s="43">
        <v>0</v>
      </c>
      <c r="O28" s="44">
        <v>0</v>
      </c>
      <c r="P28" s="74">
        <v>0</v>
      </c>
    </row>
    <row r="29" spans="1:16" ht="15" customHeight="1" x14ac:dyDescent="0.2">
      <c r="A29" s="111"/>
      <c r="B29" s="114"/>
      <c r="C29" s="84" t="s">
        <v>55</v>
      </c>
      <c r="D29" s="44">
        <v>18</v>
      </c>
      <c r="E29" s="53">
        <v>5.574E-3</v>
      </c>
      <c r="F29" s="44">
        <v>207980.22222200001</v>
      </c>
      <c r="G29" s="66">
        <v>5.5556000000000001E-2</v>
      </c>
      <c r="H29" s="43">
        <v>9</v>
      </c>
      <c r="I29" s="44">
        <v>177348.88888899999</v>
      </c>
      <c r="J29" s="74">
        <v>0.111111</v>
      </c>
      <c r="K29" s="44">
        <v>9</v>
      </c>
      <c r="L29" s="44">
        <v>238611.55555600001</v>
      </c>
      <c r="M29" s="66">
        <v>0</v>
      </c>
      <c r="N29" s="43">
        <v>0</v>
      </c>
      <c r="O29" s="44">
        <v>0</v>
      </c>
      <c r="P29" s="74">
        <v>0</v>
      </c>
    </row>
    <row r="30" spans="1:16" s="3" customFormat="1" ht="15" customHeight="1" x14ac:dyDescent="0.2">
      <c r="A30" s="111"/>
      <c r="B30" s="114"/>
      <c r="C30" s="84" t="s">
        <v>56</v>
      </c>
      <c r="D30" s="35">
        <v>12</v>
      </c>
      <c r="E30" s="55">
        <v>2.2339999999999999E-3</v>
      </c>
      <c r="F30" s="35">
        <v>165478.83333299999</v>
      </c>
      <c r="G30" s="68">
        <v>0</v>
      </c>
      <c r="H30" s="43">
        <v>10</v>
      </c>
      <c r="I30" s="44">
        <v>162584.1</v>
      </c>
      <c r="J30" s="74">
        <v>0</v>
      </c>
      <c r="K30" s="35">
        <v>2</v>
      </c>
      <c r="L30" s="35">
        <v>179952.5</v>
      </c>
      <c r="M30" s="68">
        <v>0</v>
      </c>
      <c r="N30" s="43">
        <v>0</v>
      </c>
      <c r="O30" s="44">
        <v>0</v>
      </c>
      <c r="P30" s="74">
        <v>0</v>
      </c>
    </row>
    <row r="31" spans="1:16" s="3" customFormat="1" ht="15" customHeight="1" x14ac:dyDescent="0.2">
      <c r="A31" s="112"/>
      <c r="B31" s="115"/>
      <c r="C31" s="85" t="s">
        <v>9</v>
      </c>
      <c r="D31" s="46">
        <v>1159</v>
      </c>
      <c r="E31" s="54">
        <v>2.5933999999999999E-2</v>
      </c>
      <c r="F31" s="46">
        <v>171463.145815</v>
      </c>
      <c r="G31" s="67">
        <v>0.19844700000000001</v>
      </c>
      <c r="H31" s="87">
        <v>452</v>
      </c>
      <c r="I31" s="46">
        <v>174944.62610600001</v>
      </c>
      <c r="J31" s="75">
        <v>0.22123899999999999</v>
      </c>
      <c r="K31" s="46">
        <v>707</v>
      </c>
      <c r="L31" s="46">
        <v>169237.362093</v>
      </c>
      <c r="M31" s="67">
        <v>0.18387600000000001</v>
      </c>
      <c r="N31" s="87">
        <v>0</v>
      </c>
      <c r="O31" s="46">
        <v>0</v>
      </c>
      <c r="P31" s="75">
        <v>0</v>
      </c>
    </row>
    <row r="32" spans="1:16" ht="15" customHeight="1" x14ac:dyDescent="0.2">
      <c r="A32" s="110">
        <v>3</v>
      </c>
      <c r="B32" s="113" t="s">
        <v>58</v>
      </c>
      <c r="C32" s="84" t="s">
        <v>46</v>
      </c>
      <c r="D32" s="44">
        <v>4</v>
      </c>
      <c r="E32" s="44">
        <v>0</v>
      </c>
      <c r="F32" s="44">
        <v>27237.235103999999</v>
      </c>
      <c r="G32" s="66">
        <v>0.25</v>
      </c>
      <c r="H32" s="43">
        <v>4</v>
      </c>
      <c r="I32" s="44">
        <v>48775.094108999998</v>
      </c>
      <c r="J32" s="74">
        <v>0.4</v>
      </c>
      <c r="K32" s="44">
        <v>0</v>
      </c>
      <c r="L32" s="44">
        <v>52813.848769999997</v>
      </c>
      <c r="M32" s="66">
        <v>0</v>
      </c>
      <c r="N32" s="43">
        <v>0</v>
      </c>
      <c r="O32" s="44">
        <v>0</v>
      </c>
      <c r="P32" s="74">
        <v>0</v>
      </c>
    </row>
    <row r="33" spans="1:16" ht="15" customHeight="1" x14ac:dyDescent="0.2">
      <c r="A33" s="111"/>
      <c r="B33" s="114"/>
      <c r="C33" s="84" t="s">
        <v>47</v>
      </c>
      <c r="D33" s="44">
        <v>-10</v>
      </c>
      <c r="E33" s="44">
        <v>0</v>
      </c>
      <c r="F33" s="44">
        <v>45491.929531000002</v>
      </c>
      <c r="G33" s="66">
        <v>-2.0115000000000001E-2</v>
      </c>
      <c r="H33" s="43">
        <v>1</v>
      </c>
      <c r="I33" s="44">
        <v>43376.454108999998</v>
      </c>
      <c r="J33" s="74">
        <v>-7.4999999999999997E-2</v>
      </c>
      <c r="K33" s="44">
        <v>-11</v>
      </c>
      <c r="L33" s="44">
        <v>45774.070424999998</v>
      </c>
      <c r="M33" s="66">
        <v>-7.267E-3</v>
      </c>
      <c r="N33" s="43">
        <v>0</v>
      </c>
      <c r="O33" s="44">
        <v>0</v>
      </c>
      <c r="P33" s="74">
        <v>0</v>
      </c>
    </row>
    <row r="34" spans="1:16" ht="15" customHeight="1" x14ac:dyDescent="0.2">
      <c r="A34" s="111"/>
      <c r="B34" s="114"/>
      <c r="C34" s="84" t="s">
        <v>48</v>
      </c>
      <c r="D34" s="44">
        <v>-110</v>
      </c>
      <c r="E34" s="44">
        <v>0</v>
      </c>
      <c r="F34" s="44">
        <v>61169.468826999997</v>
      </c>
      <c r="G34" s="66">
        <v>-6.5116999999999994E-2</v>
      </c>
      <c r="H34" s="43">
        <v>5</v>
      </c>
      <c r="I34" s="44">
        <v>53358.970070000003</v>
      </c>
      <c r="J34" s="74">
        <v>-0.16115399999999999</v>
      </c>
      <c r="K34" s="44">
        <v>-115</v>
      </c>
      <c r="L34" s="44">
        <v>63995.396861000001</v>
      </c>
      <c r="M34" s="66">
        <v>-2.1304E-2</v>
      </c>
      <c r="N34" s="43">
        <v>0</v>
      </c>
      <c r="O34" s="44">
        <v>0</v>
      </c>
      <c r="P34" s="74">
        <v>0</v>
      </c>
    </row>
    <row r="35" spans="1:16" ht="15" customHeight="1" x14ac:dyDescent="0.2">
      <c r="A35" s="111"/>
      <c r="B35" s="114"/>
      <c r="C35" s="84" t="s">
        <v>49</v>
      </c>
      <c r="D35" s="44">
        <v>-619</v>
      </c>
      <c r="E35" s="44">
        <v>0</v>
      </c>
      <c r="F35" s="44">
        <v>65928.599335999999</v>
      </c>
      <c r="G35" s="66">
        <v>-3.9889000000000001E-2</v>
      </c>
      <c r="H35" s="43">
        <v>-234</v>
      </c>
      <c r="I35" s="44">
        <v>54723.589814999999</v>
      </c>
      <c r="J35" s="74">
        <v>-0.11390500000000001</v>
      </c>
      <c r="K35" s="44">
        <v>-385</v>
      </c>
      <c r="L35" s="44">
        <v>72773.718185000005</v>
      </c>
      <c r="M35" s="66">
        <v>5.8370000000000002E-3</v>
      </c>
      <c r="N35" s="43">
        <v>0</v>
      </c>
      <c r="O35" s="44">
        <v>0</v>
      </c>
      <c r="P35" s="74">
        <v>0</v>
      </c>
    </row>
    <row r="36" spans="1:16" ht="15" customHeight="1" x14ac:dyDescent="0.2">
      <c r="A36" s="111"/>
      <c r="B36" s="114"/>
      <c r="C36" s="84" t="s">
        <v>50</v>
      </c>
      <c r="D36" s="44">
        <v>-597</v>
      </c>
      <c r="E36" s="44">
        <v>0</v>
      </c>
      <c r="F36" s="44">
        <v>63831.464018999999</v>
      </c>
      <c r="G36" s="66">
        <v>-0.141683</v>
      </c>
      <c r="H36" s="43">
        <v>-197</v>
      </c>
      <c r="I36" s="44">
        <v>61729.705529999999</v>
      </c>
      <c r="J36" s="74">
        <v>-0.250718</v>
      </c>
      <c r="K36" s="44">
        <v>-400</v>
      </c>
      <c r="L36" s="44">
        <v>65530.986792000003</v>
      </c>
      <c r="M36" s="66">
        <v>-8.7083999999999995E-2</v>
      </c>
      <c r="N36" s="43">
        <v>0</v>
      </c>
      <c r="O36" s="44">
        <v>0</v>
      </c>
      <c r="P36" s="74">
        <v>0</v>
      </c>
    </row>
    <row r="37" spans="1:16" ht="15" customHeight="1" x14ac:dyDescent="0.2">
      <c r="A37" s="111"/>
      <c r="B37" s="114"/>
      <c r="C37" s="84" t="s">
        <v>51</v>
      </c>
      <c r="D37" s="44">
        <v>-543</v>
      </c>
      <c r="E37" s="44">
        <v>0</v>
      </c>
      <c r="F37" s="44">
        <v>63251.915476000002</v>
      </c>
      <c r="G37" s="66">
        <v>-0.250641</v>
      </c>
      <c r="H37" s="43">
        <v>-164</v>
      </c>
      <c r="I37" s="44">
        <v>65374.992169999998</v>
      </c>
      <c r="J37" s="74">
        <v>-0.121951</v>
      </c>
      <c r="K37" s="44">
        <v>-379</v>
      </c>
      <c r="L37" s="44">
        <v>61460.037050999999</v>
      </c>
      <c r="M37" s="66">
        <v>-0.31821100000000002</v>
      </c>
      <c r="N37" s="43">
        <v>0</v>
      </c>
      <c r="O37" s="44">
        <v>0</v>
      </c>
      <c r="P37" s="74">
        <v>0</v>
      </c>
    </row>
    <row r="38" spans="1:16" s="3" customFormat="1" ht="15" customHeight="1" x14ac:dyDescent="0.2">
      <c r="A38" s="111"/>
      <c r="B38" s="114"/>
      <c r="C38" s="84" t="s">
        <v>52</v>
      </c>
      <c r="D38" s="35">
        <v>-431</v>
      </c>
      <c r="E38" s="35">
        <v>0</v>
      </c>
      <c r="F38" s="35">
        <v>58129.322315999998</v>
      </c>
      <c r="G38" s="68">
        <v>-0.42495100000000002</v>
      </c>
      <c r="H38" s="43">
        <v>-136</v>
      </c>
      <c r="I38" s="44">
        <v>44409.392023</v>
      </c>
      <c r="J38" s="74">
        <v>-0.60267899999999996</v>
      </c>
      <c r="K38" s="35">
        <v>-295</v>
      </c>
      <c r="L38" s="35">
        <v>65051.060111999999</v>
      </c>
      <c r="M38" s="68">
        <v>-0.31468699999999999</v>
      </c>
      <c r="N38" s="43">
        <v>0</v>
      </c>
      <c r="O38" s="44">
        <v>0</v>
      </c>
      <c r="P38" s="74">
        <v>0</v>
      </c>
    </row>
    <row r="39" spans="1:16" ht="15" customHeight="1" x14ac:dyDescent="0.2">
      <c r="A39" s="111"/>
      <c r="B39" s="114"/>
      <c r="C39" s="84" t="s">
        <v>53</v>
      </c>
      <c r="D39" s="44">
        <v>-316</v>
      </c>
      <c r="E39" s="44">
        <v>0</v>
      </c>
      <c r="F39" s="44">
        <v>64079.867612000002</v>
      </c>
      <c r="G39" s="66">
        <v>-0.310529</v>
      </c>
      <c r="H39" s="43">
        <v>-86</v>
      </c>
      <c r="I39" s="44">
        <v>45435.455213000001</v>
      </c>
      <c r="J39" s="74">
        <v>-0.41873899999999997</v>
      </c>
      <c r="K39" s="44">
        <v>-230</v>
      </c>
      <c r="L39" s="44">
        <v>73718.489998999998</v>
      </c>
      <c r="M39" s="66">
        <v>-0.24495900000000001</v>
      </c>
      <c r="N39" s="43">
        <v>0</v>
      </c>
      <c r="O39" s="44">
        <v>0</v>
      </c>
      <c r="P39" s="74">
        <v>0</v>
      </c>
    </row>
    <row r="40" spans="1:16" ht="15" customHeight="1" x14ac:dyDescent="0.2">
      <c r="A40" s="111"/>
      <c r="B40" s="114"/>
      <c r="C40" s="84" t="s">
        <v>54</v>
      </c>
      <c r="D40" s="44">
        <v>-234</v>
      </c>
      <c r="E40" s="44">
        <v>0</v>
      </c>
      <c r="F40" s="44">
        <v>50962.707006999997</v>
      </c>
      <c r="G40" s="66">
        <v>-0.52490400000000004</v>
      </c>
      <c r="H40" s="43">
        <v>-75</v>
      </c>
      <c r="I40" s="44">
        <v>31968.046396999998</v>
      </c>
      <c r="J40" s="74">
        <v>-0.17777799999999999</v>
      </c>
      <c r="K40" s="44">
        <v>-159</v>
      </c>
      <c r="L40" s="44">
        <v>79641.906549000007</v>
      </c>
      <c r="M40" s="66">
        <v>-0.69152000000000002</v>
      </c>
      <c r="N40" s="43">
        <v>0</v>
      </c>
      <c r="O40" s="44">
        <v>0</v>
      </c>
      <c r="P40" s="74">
        <v>0</v>
      </c>
    </row>
    <row r="41" spans="1:16" ht="15" customHeight="1" x14ac:dyDescent="0.2">
      <c r="A41" s="111"/>
      <c r="B41" s="114"/>
      <c r="C41" s="84" t="s">
        <v>55</v>
      </c>
      <c r="D41" s="44">
        <v>-241</v>
      </c>
      <c r="E41" s="44">
        <v>0</v>
      </c>
      <c r="F41" s="44">
        <v>59592.297973000001</v>
      </c>
      <c r="G41" s="66">
        <v>-0.45023600000000003</v>
      </c>
      <c r="H41" s="43">
        <v>-90</v>
      </c>
      <c r="I41" s="44">
        <v>40638.449836</v>
      </c>
      <c r="J41" s="74">
        <v>-0.10101</v>
      </c>
      <c r="K41" s="44">
        <v>-151</v>
      </c>
      <c r="L41" s="44">
        <v>82998.187342000005</v>
      </c>
      <c r="M41" s="66">
        <v>-0.6875</v>
      </c>
      <c r="N41" s="43">
        <v>0</v>
      </c>
      <c r="O41" s="44">
        <v>0</v>
      </c>
      <c r="P41" s="74">
        <v>0</v>
      </c>
    </row>
    <row r="42" spans="1:16" s="3" customFormat="1" ht="15" customHeight="1" x14ac:dyDescent="0.2">
      <c r="A42" s="111"/>
      <c r="B42" s="114"/>
      <c r="C42" s="84" t="s">
        <v>56</v>
      </c>
      <c r="D42" s="35">
        <v>-391</v>
      </c>
      <c r="E42" s="35">
        <v>0</v>
      </c>
      <c r="F42" s="35">
        <v>-5812.6081299999996</v>
      </c>
      <c r="G42" s="68">
        <v>-0.30024800000000001</v>
      </c>
      <c r="H42" s="43">
        <v>-161</v>
      </c>
      <c r="I42" s="44">
        <v>4484.0948500000004</v>
      </c>
      <c r="J42" s="74">
        <v>-0.111111</v>
      </c>
      <c r="K42" s="35">
        <v>-230</v>
      </c>
      <c r="L42" s="35">
        <v>-1061.9397799999999</v>
      </c>
      <c r="M42" s="68">
        <v>-0.43965500000000002</v>
      </c>
      <c r="N42" s="43">
        <v>0</v>
      </c>
      <c r="O42" s="44">
        <v>0</v>
      </c>
      <c r="P42" s="74">
        <v>0</v>
      </c>
    </row>
    <row r="43" spans="1:16" s="3" customFormat="1" ht="15" customHeight="1" x14ac:dyDescent="0.2">
      <c r="A43" s="112"/>
      <c r="B43" s="115"/>
      <c r="C43" s="85" t="s">
        <v>9</v>
      </c>
      <c r="D43" s="46">
        <v>-3488</v>
      </c>
      <c r="E43" s="46">
        <v>0</v>
      </c>
      <c r="F43" s="46">
        <v>44875.142605000001</v>
      </c>
      <c r="G43" s="67">
        <v>-0.25065999999999999</v>
      </c>
      <c r="H43" s="87">
        <v>-1133</v>
      </c>
      <c r="I43" s="46">
        <v>37697.733970000001</v>
      </c>
      <c r="J43" s="75">
        <v>-0.242483</v>
      </c>
      <c r="K43" s="46">
        <v>-2355</v>
      </c>
      <c r="L43" s="46">
        <v>48166.778526000002</v>
      </c>
      <c r="M43" s="67">
        <v>-0.25766600000000001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v>
      </c>
      <c r="E45" s="53">
        <v>1.1905000000000001E-2</v>
      </c>
      <c r="F45" s="44">
        <v>120653</v>
      </c>
      <c r="G45" s="66">
        <v>0</v>
      </c>
      <c r="H45" s="43">
        <v>2</v>
      </c>
      <c r="I45" s="44">
        <v>120653</v>
      </c>
      <c r="J45" s="74">
        <v>0</v>
      </c>
      <c r="K45" s="44">
        <v>0</v>
      </c>
      <c r="L45" s="44">
        <v>0</v>
      </c>
      <c r="M45" s="66">
        <v>0</v>
      </c>
      <c r="N45" s="43">
        <v>0</v>
      </c>
      <c r="O45" s="44">
        <v>0</v>
      </c>
      <c r="P45" s="74">
        <v>0</v>
      </c>
    </row>
    <row r="46" spans="1:16" ht="15" customHeight="1" x14ac:dyDescent="0.2">
      <c r="A46" s="111"/>
      <c r="B46" s="114"/>
      <c r="C46" s="84" t="s">
        <v>48</v>
      </c>
      <c r="D46" s="44">
        <v>89</v>
      </c>
      <c r="E46" s="53">
        <v>4.9417000000000003E-2</v>
      </c>
      <c r="F46" s="44">
        <v>168971.078652</v>
      </c>
      <c r="G46" s="66">
        <v>0.17977499999999999</v>
      </c>
      <c r="H46" s="43">
        <v>33</v>
      </c>
      <c r="I46" s="44">
        <v>154968.878788</v>
      </c>
      <c r="J46" s="74">
        <v>9.0909000000000004E-2</v>
      </c>
      <c r="K46" s="44">
        <v>56</v>
      </c>
      <c r="L46" s="44">
        <v>177222.375</v>
      </c>
      <c r="M46" s="66">
        <v>0.23214299999999999</v>
      </c>
      <c r="N46" s="43">
        <v>0</v>
      </c>
      <c r="O46" s="44">
        <v>0</v>
      </c>
      <c r="P46" s="74">
        <v>0</v>
      </c>
    </row>
    <row r="47" spans="1:16" ht="15" customHeight="1" x14ac:dyDescent="0.2">
      <c r="A47" s="111"/>
      <c r="B47" s="114"/>
      <c r="C47" s="84" t="s">
        <v>49</v>
      </c>
      <c r="D47" s="44">
        <v>289</v>
      </c>
      <c r="E47" s="53">
        <v>4.8294999999999998E-2</v>
      </c>
      <c r="F47" s="44">
        <v>189198.63667800001</v>
      </c>
      <c r="G47" s="66">
        <v>0.32872000000000001</v>
      </c>
      <c r="H47" s="43">
        <v>100</v>
      </c>
      <c r="I47" s="44">
        <v>196991.61</v>
      </c>
      <c r="J47" s="74">
        <v>0.38</v>
      </c>
      <c r="K47" s="44">
        <v>189</v>
      </c>
      <c r="L47" s="44">
        <v>185075.37036999999</v>
      </c>
      <c r="M47" s="66">
        <v>0.30158699999999999</v>
      </c>
      <c r="N47" s="43">
        <v>0</v>
      </c>
      <c r="O47" s="44">
        <v>0</v>
      </c>
      <c r="P47" s="74">
        <v>0</v>
      </c>
    </row>
    <row r="48" spans="1:16" ht="15" customHeight="1" x14ac:dyDescent="0.2">
      <c r="A48" s="111"/>
      <c r="B48" s="114"/>
      <c r="C48" s="84" t="s">
        <v>50</v>
      </c>
      <c r="D48" s="44">
        <v>311</v>
      </c>
      <c r="E48" s="53">
        <v>4.1208000000000002E-2</v>
      </c>
      <c r="F48" s="44">
        <v>209093.62701</v>
      </c>
      <c r="G48" s="66">
        <v>0.47266900000000001</v>
      </c>
      <c r="H48" s="43">
        <v>112</v>
      </c>
      <c r="I48" s="44">
        <v>225694.232143</v>
      </c>
      <c r="J48" s="74">
        <v>0.58928599999999998</v>
      </c>
      <c r="K48" s="44">
        <v>199</v>
      </c>
      <c r="L48" s="44">
        <v>199750.57286399999</v>
      </c>
      <c r="M48" s="66">
        <v>0.40703499999999998</v>
      </c>
      <c r="N48" s="43">
        <v>0</v>
      </c>
      <c r="O48" s="44">
        <v>0</v>
      </c>
      <c r="P48" s="74">
        <v>0</v>
      </c>
    </row>
    <row r="49" spans="1:16" ht="15" customHeight="1" x14ac:dyDescent="0.2">
      <c r="A49" s="111"/>
      <c r="B49" s="114"/>
      <c r="C49" s="84" t="s">
        <v>51</v>
      </c>
      <c r="D49" s="44">
        <v>222</v>
      </c>
      <c r="E49" s="53">
        <v>3.3584999999999997E-2</v>
      </c>
      <c r="F49" s="44">
        <v>233848.85135099999</v>
      </c>
      <c r="G49" s="66">
        <v>0.69819799999999999</v>
      </c>
      <c r="H49" s="43">
        <v>70</v>
      </c>
      <c r="I49" s="44">
        <v>250567.785714</v>
      </c>
      <c r="J49" s="74">
        <v>0.82857099999999995</v>
      </c>
      <c r="K49" s="44">
        <v>152</v>
      </c>
      <c r="L49" s="44">
        <v>226149.34210499999</v>
      </c>
      <c r="M49" s="66">
        <v>0.638158</v>
      </c>
      <c r="N49" s="43">
        <v>0</v>
      </c>
      <c r="O49" s="44">
        <v>0</v>
      </c>
      <c r="P49" s="74">
        <v>0</v>
      </c>
    </row>
    <row r="50" spans="1:16" s="3" customFormat="1" ht="15" customHeight="1" x14ac:dyDescent="0.2">
      <c r="A50" s="111"/>
      <c r="B50" s="114"/>
      <c r="C50" s="84" t="s">
        <v>52</v>
      </c>
      <c r="D50" s="35">
        <v>127</v>
      </c>
      <c r="E50" s="55">
        <v>2.2690999999999999E-2</v>
      </c>
      <c r="F50" s="35">
        <v>265299.04724400002</v>
      </c>
      <c r="G50" s="68">
        <v>1.023622</v>
      </c>
      <c r="H50" s="43">
        <v>40</v>
      </c>
      <c r="I50" s="44">
        <v>295352.5</v>
      </c>
      <c r="J50" s="74">
        <v>1.325</v>
      </c>
      <c r="K50" s="35">
        <v>87</v>
      </c>
      <c r="L50" s="35">
        <v>251481.36781600001</v>
      </c>
      <c r="M50" s="68">
        <v>0.88505699999999998</v>
      </c>
      <c r="N50" s="43">
        <v>0</v>
      </c>
      <c r="O50" s="44">
        <v>0</v>
      </c>
      <c r="P50" s="74">
        <v>0</v>
      </c>
    </row>
    <row r="51" spans="1:16" ht="15" customHeight="1" x14ac:dyDescent="0.2">
      <c r="A51" s="111"/>
      <c r="B51" s="114"/>
      <c r="C51" s="84" t="s">
        <v>53</v>
      </c>
      <c r="D51" s="44">
        <v>85</v>
      </c>
      <c r="E51" s="53">
        <v>1.8182E-2</v>
      </c>
      <c r="F51" s="44">
        <v>248112.4</v>
      </c>
      <c r="G51" s="66">
        <v>0.81176499999999996</v>
      </c>
      <c r="H51" s="43">
        <v>36</v>
      </c>
      <c r="I51" s="44">
        <v>233388.80555600001</v>
      </c>
      <c r="J51" s="74">
        <v>0.66666700000000001</v>
      </c>
      <c r="K51" s="44">
        <v>49</v>
      </c>
      <c r="L51" s="44">
        <v>258929.73469400001</v>
      </c>
      <c r="M51" s="66">
        <v>0.91836700000000004</v>
      </c>
      <c r="N51" s="43">
        <v>0</v>
      </c>
      <c r="O51" s="44">
        <v>0</v>
      </c>
      <c r="P51" s="74">
        <v>0</v>
      </c>
    </row>
    <row r="52" spans="1:16" ht="15" customHeight="1" x14ac:dyDescent="0.2">
      <c r="A52" s="111"/>
      <c r="B52" s="114"/>
      <c r="C52" s="84" t="s">
        <v>54</v>
      </c>
      <c r="D52" s="44">
        <v>38</v>
      </c>
      <c r="E52" s="53">
        <v>1.0368E-2</v>
      </c>
      <c r="F52" s="44">
        <v>271518.86842100002</v>
      </c>
      <c r="G52" s="66">
        <v>0.631579</v>
      </c>
      <c r="H52" s="43">
        <v>14</v>
      </c>
      <c r="I52" s="44">
        <v>267983.857143</v>
      </c>
      <c r="J52" s="74">
        <v>0.28571400000000002</v>
      </c>
      <c r="K52" s="44">
        <v>24</v>
      </c>
      <c r="L52" s="44">
        <v>273580.95833300002</v>
      </c>
      <c r="M52" s="66">
        <v>0.83333299999999999</v>
      </c>
      <c r="N52" s="43">
        <v>0</v>
      </c>
      <c r="O52" s="44">
        <v>0</v>
      </c>
      <c r="P52" s="74">
        <v>0</v>
      </c>
    </row>
    <row r="53" spans="1:16" ht="15" customHeight="1" x14ac:dyDescent="0.2">
      <c r="A53" s="111"/>
      <c r="B53" s="114"/>
      <c r="C53" s="84" t="s">
        <v>55</v>
      </c>
      <c r="D53" s="44">
        <v>19</v>
      </c>
      <c r="E53" s="53">
        <v>5.8840000000000003E-3</v>
      </c>
      <c r="F53" s="44">
        <v>274181.21052600001</v>
      </c>
      <c r="G53" s="66">
        <v>0.42105300000000001</v>
      </c>
      <c r="H53" s="43">
        <v>5</v>
      </c>
      <c r="I53" s="44">
        <v>197015.2</v>
      </c>
      <c r="J53" s="74">
        <v>0</v>
      </c>
      <c r="K53" s="44">
        <v>14</v>
      </c>
      <c r="L53" s="44">
        <v>301740.5</v>
      </c>
      <c r="M53" s="66">
        <v>0.57142899999999996</v>
      </c>
      <c r="N53" s="43">
        <v>0</v>
      </c>
      <c r="O53" s="44">
        <v>0</v>
      </c>
      <c r="P53" s="74">
        <v>0</v>
      </c>
    </row>
    <row r="54" spans="1:16" s="3" customFormat="1" ht="15" customHeight="1" x14ac:dyDescent="0.2">
      <c r="A54" s="111"/>
      <c r="B54" s="114"/>
      <c r="C54" s="84" t="s">
        <v>56</v>
      </c>
      <c r="D54" s="35">
        <v>8</v>
      </c>
      <c r="E54" s="55">
        <v>1.4890000000000001E-3</v>
      </c>
      <c r="F54" s="35">
        <v>393260.25</v>
      </c>
      <c r="G54" s="68">
        <v>0.625</v>
      </c>
      <c r="H54" s="43">
        <v>4</v>
      </c>
      <c r="I54" s="44">
        <v>288896</v>
      </c>
      <c r="J54" s="74">
        <v>0.25</v>
      </c>
      <c r="K54" s="35">
        <v>4</v>
      </c>
      <c r="L54" s="35">
        <v>497624.5</v>
      </c>
      <c r="M54" s="68">
        <v>1</v>
      </c>
      <c r="N54" s="43">
        <v>0</v>
      </c>
      <c r="O54" s="44">
        <v>0</v>
      </c>
      <c r="P54" s="74">
        <v>0</v>
      </c>
    </row>
    <row r="55" spans="1:16" s="3" customFormat="1" ht="15" customHeight="1" x14ac:dyDescent="0.2">
      <c r="A55" s="112"/>
      <c r="B55" s="115"/>
      <c r="C55" s="85" t="s">
        <v>9</v>
      </c>
      <c r="D55" s="46">
        <v>1190</v>
      </c>
      <c r="E55" s="54">
        <v>2.6627999999999999E-2</v>
      </c>
      <c r="F55" s="46">
        <v>218786.95462199999</v>
      </c>
      <c r="G55" s="67">
        <v>0.54537800000000003</v>
      </c>
      <c r="H55" s="87">
        <v>416</v>
      </c>
      <c r="I55" s="46">
        <v>225914.591346</v>
      </c>
      <c r="J55" s="75">
        <v>0.59375</v>
      </c>
      <c r="K55" s="46">
        <v>774</v>
      </c>
      <c r="L55" s="46">
        <v>214956.08010299999</v>
      </c>
      <c r="M55" s="67">
        <v>0.51937999999999995</v>
      </c>
      <c r="N55" s="87">
        <v>0</v>
      </c>
      <c r="O55" s="46">
        <v>0</v>
      </c>
      <c r="P55" s="75">
        <v>0</v>
      </c>
    </row>
    <row r="56" spans="1:16" ht="15" customHeight="1" x14ac:dyDescent="0.2">
      <c r="A56" s="110">
        <v>5</v>
      </c>
      <c r="B56" s="113" t="s">
        <v>60</v>
      </c>
      <c r="C56" s="84" t="s">
        <v>46</v>
      </c>
      <c r="D56" s="44">
        <v>42</v>
      </c>
      <c r="E56" s="53">
        <v>1</v>
      </c>
      <c r="F56" s="44">
        <v>53169.238095000001</v>
      </c>
      <c r="G56" s="66">
        <v>7.1429000000000006E-2</v>
      </c>
      <c r="H56" s="43">
        <v>25</v>
      </c>
      <c r="I56" s="44">
        <v>49459.68</v>
      </c>
      <c r="J56" s="74">
        <v>0.12</v>
      </c>
      <c r="K56" s="44">
        <v>17</v>
      </c>
      <c r="L56" s="44">
        <v>58624.470587999996</v>
      </c>
      <c r="M56" s="66">
        <v>0</v>
      </c>
      <c r="N56" s="43">
        <v>0</v>
      </c>
      <c r="O56" s="44">
        <v>0</v>
      </c>
      <c r="P56" s="74">
        <v>0</v>
      </c>
    </row>
    <row r="57" spans="1:16" ht="15" customHeight="1" x14ac:dyDescent="0.2">
      <c r="A57" s="111"/>
      <c r="B57" s="114"/>
      <c r="C57" s="84" t="s">
        <v>47</v>
      </c>
      <c r="D57" s="44">
        <v>168</v>
      </c>
      <c r="E57" s="53">
        <v>1</v>
      </c>
      <c r="F57" s="44">
        <v>127739.64881</v>
      </c>
      <c r="G57" s="66">
        <v>8.3333000000000004E-2</v>
      </c>
      <c r="H57" s="43">
        <v>63</v>
      </c>
      <c r="I57" s="44">
        <v>128486.82539699999</v>
      </c>
      <c r="J57" s="74">
        <v>0.111111</v>
      </c>
      <c r="K57" s="44">
        <v>105</v>
      </c>
      <c r="L57" s="44">
        <v>127291.342857</v>
      </c>
      <c r="M57" s="66">
        <v>6.6667000000000004E-2</v>
      </c>
      <c r="N57" s="43">
        <v>0</v>
      </c>
      <c r="O57" s="44">
        <v>0</v>
      </c>
      <c r="P57" s="74">
        <v>0</v>
      </c>
    </row>
    <row r="58" spans="1:16" ht="15" customHeight="1" x14ac:dyDescent="0.2">
      <c r="A58" s="111"/>
      <c r="B58" s="114"/>
      <c r="C58" s="84" t="s">
        <v>48</v>
      </c>
      <c r="D58" s="44">
        <v>1801</v>
      </c>
      <c r="E58" s="53">
        <v>1</v>
      </c>
      <c r="F58" s="44">
        <v>148336.72459699999</v>
      </c>
      <c r="G58" s="66">
        <v>8.6619000000000002E-2</v>
      </c>
      <c r="H58" s="43">
        <v>697</v>
      </c>
      <c r="I58" s="44">
        <v>155808.45480599999</v>
      </c>
      <c r="J58" s="74">
        <v>0.12625500000000001</v>
      </c>
      <c r="K58" s="44">
        <v>1104</v>
      </c>
      <c r="L58" s="44">
        <v>143619.51811599999</v>
      </c>
      <c r="M58" s="66">
        <v>6.1594000000000003E-2</v>
      </c>
      <c r="N58" s="43">
        <v>0</v>
      </c>
      <c r="O58" s="44">
        <v>0</v>
      </c>
      <c r="P58" s="74">
        <v>0</v>
      </c>
    </row>
    <row r="59" spans="1:16" ht="15" customHeight="1" x14ac:dyDescent="0.2">
      <c r="A59" s="111"/>
      <c r="B59" s="114"/>
      <c r="C59" s="84" t="s">
        <v>49</v>
      </c>
      <c r="D59" s="44">
        <v>5984</v>
      </c>
      <c r="E59" s="53">
        <v>1</v>
      </c>
      <c r="F59" s="44">
        <v>166936.75467900001</v>
      </c>
      <c r="G59" s="66">
        <v>0.21290100000000001</v>
      </c>
      <c r="H59" s="43">
        <v>2229</v>
      </c>
      <c r="I59" s="44">
        <v>179401.597129</v>
      </c>
      <c r="J59" s="74">
        <v>0.34544599999999998</v>
      </c>
      <c r="K59" s="44">
        <v>3755</v>
      </c>
      <c r="L59" s="44">
        <v>159537.517976</v>
      </c>
      <c r="M59" s="66">
        <v>0.13422100000000001</v>
      </c>
      <c r="N59" s="43">
        <v>0</v>
      </c>
      <c r="O59" s="44">
        <v>0</v>
      </c>
      <c r="P59" s="74">
        <v>0</v>
      </c>
    </row>
    <row r="60" spans="1:16" ht="15" customHeight="1" x14ac:dyDescent="0.2">
      <c r="A60" s="111"/>
      <c r="B60" s="114"/>
      <c r="C60" s="84" t="s">
        <v>50</v>
      </c>
      <c r="D60" s="44">
        <v>7547</v>
      </c>
      <c r="E60" s="53">
        <v>1</v>
      </c>
      <c r="F60" s="44">
        <v>191144.75593000001</v>
      </c>
      <c r="G60" s="66">
        <v>0.42467199999999999</v>
      </c>
      <c r="H60" s="43">
        <v>2652</v>
      </c>
      <c r="I60" s="44">
        <v>206730.353695</v>
      </c>
      <c r="J60" s="74">
        <v>0.577677</v>
      </c>
      <c r="K60" s="44">
        <v>4895</v>
      </c>
      <c r="L60" s="44">
        <v>182700.832482</v>
      </c>
      <c r="M60" s="66">
        <v>0.341777</v>
      </c>
      <c r="N60" s="43">
        <v>0</v>
      </c>
      <c r="O60" s="44">
        <v>0</v>
      </c>
      <c r="P60" s="74">
        <v>0</v>
      </c>
    </row>
    <row r="61" spans="1:16" ht="15" customHeight="1" x14ac:dyDescent="0.2">
      <c r="A61" s="111"/>
      <c r="B61" s="114"/>
      <c r="C61" s="84" t="s">
        <v>51</v>
      </c>
      <c r="D61" s="44">
        <v>6610</v>
      </c>
      <c r="E61" s="53">
        <v>1</v>
      </c>
      <c r="F61" s="44">
        <v>214592.99183099999</v>
      </c>
      <c r="G61" s="66">
        <v>0.65733699999999995</v>
      </c>
      <c r="H61" s="43">
        <v>2236</v>
      </c>
      <c r="I61" s="44">
        <v>227790.12432900001</v>
      </c>
      <c r="J61" s="74">
        <v>0.75089399999999995</v>
      </c>
      <c r="K61" s="44">
        <v>4374</v>
      </c>
      <c r="L61" s="44">
        <v>207846.58390500001</v>
      </c>
      <c r="M61" s="66">
        <v>0.60951100000000002</v>
      </c>
      <c r="N61" s="43">
        <v>0</v>
      </c>
      <c r="O61" s="44">
        <v>0</v>
      </c>
      <c r="P61" s="74">
        <v>0</v>
      </c>
    </row>
    <row r="62" spans="1:16" s="3" customFormat="1" ht="15" customHeight="1" x14ac:dyDescent="0.2">
      <c r="A62" s="111"/>
      <c r="B62" s="114"/>
      <c r="C62" s="84" t="s">
        <v>52</v>
      </c>
      <c r="D62" s="35">
        <v>5597</v>
      </c>
      <c r="E62" s="55">
        <v>1</v>
      </c>
      <c r="F62" s="35">
        <v>229090.03752000001</v>
      </c>
      <c r="G62" s="68">
        <v>0.83598399999999995</v>
      </c>
      <c r="H62" s="43">
        <v>1976</v>
      </c>
      <c r="I62" s="44">
        <v>224282.859818</v>
      </c>
      <c r="J62" s="74">
        <v>0.737348</v>
      </c>
      <c r="K62" s="35">
        <v>3621</v>
      </c>
      <c r="L62" s="35">
        <v>231713.341342</v>
      </c>
      <c r="M62" s="68">
        <v>0.88980899999999996</v>
      </c>
      <c r="N62" s="43">
        <v>0</v>
      </c>
      <c r="O62" s="44">
        <v>0</v>
      </c>
      <c r="P62" s="74">
        <v>0</v>
      </c>
    </row>
    <row r="63" spans="1:16" ht="15" customHeight="1" x14ac:dyDescent="0.2">
      <c r="A63" s="111"/>
      <c r="B63" s="114"/>
      <c r="C63" s="84" t="s">
        <v>53</v>
      </c>
      <c r="D63" s="44">
        <v>4675</v>
      </c>
      <c r="E63" s="53">
        <v>1</v>
      </c>
      <c r="F63" s="44">
        <v>236195.97689799999</v>
      </c>
      <c r="G63" s="66">
        <v>0.86759399999999998</v>
      </c>
      <c r="H63" s="43">
        <v>1802</v>
      </c>
      <c r="I63" s="44">
        <v>220726.30244199999</v>
      </c>
      <c r="J63" s="74">
        <v>0.66481699999999999</v>
      </c>
      <c r="K63" s="44">
        <v>2873</v>
      </c>
      <c r="L63" s="44">
        <v>245898.84963499999</v>
      </c>
      <c r="M63" s="66">
        <v>0.99477899999999997</v>
      </c>
      <c r="N63" s="43">
        <v>0</v>
      </c>
      <c r="O63" s="44">
        <v>0</v>
      </c>
      <c r="P63" s="74">
        <v>0</v>
      </c>
    </row>
    <row r="64" spans="1:16" ht="15" customHeight="1" x14ac:dyDescent="0.2">
      <c r="A64" s="111"/>
      <c r="B64" s="114"/>
      <c r="C64" s="84" t="s">
        <v>54</v>
      </c>
      <c r="D64" s="44">
        <v>3665</v>
      </c>
      <c r="E64" s="53">
        <v>1</v>
      </c>
      <c r="F64" s="44">
        <v>231806.294134</v>
      </c>
      <c r="G64" s="66">
        <v>0.76180099999999995</v>
      </c>
      <c r="H64" s="43">
        <v>1412</v>
      </c>
      <c r="I64" s="44">
        <v>207811.87960300001</v>
      </c>
      <c r="J64" s="74">
        <v>0.46034000000000003</v>
      </c>
      <c r="K64" s="44">
        <v>2253</v>
      </c>
      <c r="L64" s="44">
        <v>246844.07190400001</v>
      </c>
      <c r="M64" s="66">
        <v>0.95073200000000002</v>
      </c>
      <c r="N64" s="43">
        <v>0</v>
      </c>
      <c r="O64" s="44">
        <v>0</v>
      </c>
      <c r="P64" s="74">
        <v>0</v>
      </c>
    </row>
    <row r="65" spans="1:16" ht="15" customHeight="1" x14ac:dyDescent="0.2">
      <c r="A65" s="111"/>
      <c r="B65" s="114"/>
      <c r="C65" s="84" t="s">
        <v>55</v>
      </c>
      <c r="D65" s="44">
        <v>3229</v>
      </c>
      <c r="E65" s="53">
        <v>1</v>
      </c>
      <c r="F65" s="44">
        <v>244724.72623100001</v>
      </c>
      <c r="G65" s="66">
        <v>0.60359200000000002</v>
      </c>
      <c r="H65" s="43">
        <v>1340</v>
      </c>
      <c r="I65" s="44">
        <v>211864.95597000001</v>
      </c>
      <c r="J65" s="74">
        <v>0.283582</v>
      </c>
      <c r="K65" s="44">
        <v>1889</v>
      </c>
      <c r="L65" s="44">
        <v>268034.46267899999</v>
      </c>
      <c r="M65" s="66">
        <v>0.83059799999999995</v>
      </c>
      <c r="N65" s="43">
        <v>0</v>
      </c>
      <c r="O65" s="44">
        <v>0</v>
      </c>
      <c r="P65" s="74">
        <v>0</v>
      </c>
    </row>
    <row r="66" spans="1:16" s="3" customFormat="1" ht="15" customHeight="1" x14ac:dyDescent="0.2">
      <c r="A66" s="111"/>
      <c r="B66" s="114"/>
      <c r="C66" s="84" t="s">
        <v>56</v>
      </c>
      <c r="D66" s="35">
        <v>5372</v>
      </c>
      <c r="E66" s="55">
        <v>1</v>
      </c>
      <c r="F66" s="35">
        <v>238389.39073000001</v>
      </c>
      <c r="G66" s="68">
        <v>0.34828700000000001</v>
      </c>
      <c r="H66" s="43">
        <v>2275</v>
      </c>
      <c r="I66" s="44">
        <v>198569.298022</v>
      </c>
      <c r="J66" s="74">
        <v>9.4505000000000006E-2</v>
      </c>
      <c r="K66" s="35">
        <v>3097</v>
      </c>
      <c r="L66" s="35">
        <v>267640.50823400001</v>
      </c>
      <c r="M66" s="68">
        <v>0.53471100000000005</v>
      </c>
      <c r="N66" s="43">
        <v>0</v>
      </c>
      <c r="O66" s="44">
        <v>0</v>
      </c>
      <c r="P66" s="74">
        <v>0</v>
      </c>
    </row>
    <row r="67" spans="1:16" s="3" customFormat="1" ht="15" customHeight="1" x14ac:dyDescent="0.2">
      <c r="A67" s="112"/>
      <c r="B67" s="115"/>
      <c r="C67" s="85" t="s">
        <v>9</v>
      </c>
      <c r="D67" s="46">
        <v>44690</v>
      </c>
      <c r="E67" s="54">
        <v>1</v>
      </c>
      <c r="F67" s="46">
        <v>211628.41009200001</v>
      </c>
      <c r="G67" s="67">
        <v>0.54473000000000005</v>
      </c>
      <c r="H67" s="87">
        <v>16707</v>
      </c>
      <c r="I67" s="46">
        <v>206225.51786699999</v>
      </c>
      <c r="J67" s="75">
        <v>0.47758400000000001</v>
      </c>
      <c r="K67" s="46">
        <v>27983</v>
      </c>
      <c r="L67" s="46">
        <v>214854.15859599999</v>
      </c>
      <c r="M67" s="67">
        <v>0.58481899999999998</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45678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40" priority="30" operator="notEqual">
      <formula>H8+K8+N8</formula>
    </cfRule>
  </conditionalFormatting>
  <conditionalFormatting sqref="D20:D30">
    <cfRule type="cellIs" dxfId="339" priority="29" operator="notEqual">
      <formula>H20+K20+N20</formula>
    </cfRule>
  </conditionalFormatting>
  <conditionalFormatting sqref="D32:D42">
    <cfRule type="cellIs" dxfId="338" priority="28" operator="notEqual">
      <formula>H32+K32+N32</formula>
    </cfRule>
  </conditionalFormatting>
  <conditionalFormatting sqref="D44:D54">
    <cfRule type="cellIs" dxfId="337" priority="27" operator="notEqual">
      <formula>H44+K44+N44</formula>
    </cfRule>
  </conditionalFormatting>
  <conditionalFormatting sqref="D56:D66">
    <cfRule type="cellIs" dxfId="336" priority="26" operator="notEqual">
      <formula>H56+K56+N56</formula>
    </cfRule>
  </conditionalFormatting>
  <conditionalFormatting sqref="D19">
    <cfRule type="cellIs" dxfId="335" priority="25" operator="notEqual">
      <formula>SUM(D8:D18)</formula>
    </cfRule>
  </conditionalFormatting>
  <conditionalFormatting sqref="D31">
    <cfRule type="cellIs" dxfId="334" priority="24" operator="notEqual">
      <formula>H31+K31+N31</formula>
    </cfRule>
  </conditionalFormatting>
  <conditionalFormatting sqref="D31">
    <cfRule type="cellIs" dxfId="333" priority="23" operator="notEqual">
      <formula>SUM(D20:D30)</formula>
    </cfRule>
  </conditionalFormatting>
  <conditionalFormatting sqref="D43">
    <cfRule type="cellIs" dxfId="332" priority="22" operator="notEqual">
      <formula>H43+K43+N43</formula>
    </cfRule>
  </conditionalFormatting>
  <conditionalFormatting sqref="D43">
    <cfRule type="cellIs" dxfId="331" priority="21" operator="notEqual">
      <formula>SUM(D32:D42)</formula>
    </cfRule>
  </conditionalFormatting>
  <conditionalFormatting sqref="D55">
    <cfRule type="cellIs" dxfId="330" priority="20" operator="notEqual">
      <formula>H55+K55+N55</formula>
    </cfRule>
  </conditionalFormatting>
  <conditionalFormatting sqref="D55">
    <cfRule type="cellIs" dxfId="329" priority="19" operator="notEqual">
      <formula>SUM(D44:D54)</formula>
    </cfRule>
  </conditionalFormatting>
  <conditionalFormatting sqref="D67">
    <cfRule type="cellIs" dxfId="328" priority="18" operator="notEqual">
      <formula>H67+K67+N67</formula>
    </cfRule>
  </conditionalFormatting>
  <conditionalFormatting sqref="D67">
    <cfRule type="cellIs" dxfId="327" priority="17" operator="notEqual">
      <formula>SUM(D56:D66)</formula>
    </cfRule>
  </conditionalFormatting>
  <conditionalFormatting sqref="H19">
    <cfRule type="cellIs" dxfId="326" priority="16" operator="notEqual">
      <formula>SUM(H8:H18)</formula>
    </cfRule>
  </conditionalFormatting>
  <conditionalFormatting sqref="K19">
    <cfRule type="cellIs" dxfId="325" priority="15" operator="notEqual">
      <formula>SUM(K8:K18)</formula>
    </cfRule>
  </conditionalFormatting>
  <conditionalFormatting sqref="N19">
    <cfRule type="cellIs" dxfId="324" priority="14" operator="notEqual">
      <formula>SUM(N8:N18)</formula>
    </cfRule>
  </conditionalFormatting>
  <conditionalFormatting sqref="H31">
    <cfRule type="cellIs" dxfId="323" priority="13" operator="notEqual">
      <formula>SUM(H20:H30)</formula>
    </cfRule>
  </conditionalFormatting>
  <conditionalFormatting sqref="K31">
    <cfRule type="cellIs" dxfId="322" priority="12" operator="notEqual">
      <formula>SUM(K20:K30)</formula>
    </cfRule>
  </conditionalFormatting>
  <conditionalFormatting sqref="N31">
    <cfRule type="cellIs" dxfId="321" priority="11" operator="notEqual">
      <formula>SUM(N20:N30)</formula>
    </cfRule>
  </conditionalFormatting>
  <conditionalFormatting sqref="H43">
    <cfRule type="cellIs" dxfId="320" priority="10" operator="notEqual">
      <formula>SUM(H32:H42)</formula>
    </cfRule>
  </conditionalFormatting>
  <conditionalFormatting sqref="K43">
    <cfRule type="cellIs" dxfId="319" priority="9" operator="notEqual">
      <formula>SUM(K32:K42)</formula>
    </cfRule>
  </conditionalFormatting>
  <conditionalFormatting sqref="N43">
    <cfRule type="cellIs" dxfId="318" priority="8" operator="notEqual">
      <formula>SUM(N32:N42)</formula>
    </cfRule>
  </conditionalFormatting>
  <conditionalFormatting sqref="H55">
    <cfRule type="cellIs" dxfId="317" priority="7" operator="notEqual">
      <formula>SUM(H44:H54)</formula>
    </cfRule>
  </conditionalFormatting>
  <conditionalFormatting sqref="K55">
    <cfRule type="cellIs" dxfId="316" priority="6" operator="notEqual">
      <formula>SUM(K44:K54)</formula>
    </cfRule>
  </conditionalFormatting>
  <conditionalFormatting sqref="N55">
    <cfRule type="cellIs" dxfId="315" priority="5" operator="notEqual">
      <formula>SUM(N44:N54)</formula>
    </cfRule>
  </conditionalFormatting>
  <conditionalFormatting sqref="H67">
    <cfRule type="cellIs" dxfId="314" priority="4" operator="notEqual">
      <formula>SUM(H56:H66)</formula>
    </cfRule>
  </conditionalFormatting>
  <conditionalFormatting sqref="K67">
    <cfRule type="cellIs" dxfId="313" priority="3" operator="notEqual">
      <formula>SUM(K56:K66)</formula>
    </cfRule>
  </conditionalFormatting>
  <conditionalFormatting sqref="N67">
    <cfRule type="cellIs" dxfId="312" priority="2" operator="notEqual">
      <formula>SUM(N56:N66)</formula>
    </cfRule>
  </conditionalFormatting>
  <conditionalFormatting sqref="D32:D43">
    <cfRule type="cellIs" dxfId="31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69</v>
      </c>
      <c r="B2" s="116"/>
      <c r="C2" s="116"/>
      <c r="D2" s="116"/>
      <c r="E2" s="116"/>
      <c r="F2" s="116"/>
      <c r="G2" s="116"/>
      <c r="H2" s="116"/>
      <c r="I2" s="116"/>
      <c r="J2" s="116"/>
      <c r="K2" s="116"/>
      <c r="L2" s="116"/>
      <c r="M2" s="116"/>
      <c r="N2" s="116"/>
      <c r="O2" s="116"/>
      <c r="P2" s="116"/>
    </row>
    <row r="3" spans="1:16" s="21" customFormat="1" ht="15" customHeight="1" x14ac:dyDescent="0.2">
      <c r="A3" s="117" t="str">
        <f>+Notas!C6</f>
        <v>DICIEMBRE 2023 Y DICIEMBRE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4</v>
      </c>
      <c r="E8" s="53">
        <v>0.25</v>
      </c>
      <c r="F8" s="44">
        <v>97425.589261999994</v>
      </c>
      <c r="G8" s="66">
        <v>0.25</v>
      </c>
      <c r="H8" s="43">
        <v>0</v>
      </c>
      <c r="I8" s="44">
        <v>0</v>
      </c>
      <c r="J8" s="74">
        <v>0</v>
      </c>
      <c r="K8" s="44">
        <v>4</v>
      </c>
      <c r="L8" s="44">
        <v>97425.589261999994</v>
      </c>
      <c r="M8" s="66">
        <v>0.25</v>
      </c>
      <c r="N8" s="43">
        <v>0</v>
      </c>
      <c r="O8" s="44">
        <v>0</v>
      </c>
      <c r="P8" s="74">
        <v>0</v>
      </c>
    </row>
    <row r="9" spans="1:16" ht="15" customHeight="1" x14ac:dyDescent="0.2">
      <c r="A9" s="111"/>
      <c r="B9" s="114"/>
      <c r="C9" s="84" t="s">
        <v>47</v>
      </c>
      <c r="D9" s="44">
        <v>12</v>
      </c>
      <c r="E9" s="53">
        <v>0.244898</v>
      </c>
      <c r="F9" s="44">
        <v>78437.880437</v>
      </c>
      <c r="G9" s="66">
        <v>0.33333299999999999</v>
      </c>
      <c r="H9" s="43">
        <v>5</v>
      </c>
      <c r="I9" s="44">
        <v>102945.23847900001</v>
      </c>
      <c r="J9" s="74">
        <v>0.6</v>
      </c>
      <c r="K9" s="44">
        <v>7</v>
      </c>
      <c r="L9" s="44">
        <v>60932.624693999998</v>
      </c>
      <c r="M9" s="66">
        <v>0.14285700000000001</v>
      </c>
      <c r="N9" s="43">
        <v>0</v>
      </c>
      <c r="O9" s="44">
        <v>0</v>
      </c>
      <c r="P9" s="74">
        <v>0</v>
      </c>
    </row>
    <row r="10" spans="1:16" ht="15" customHeight="1" x14ac:dyDescent="0.2">
      <c r="A10" s="111"/>
      <c r="B10" s="114"/>
      <c r="C10" s="84" t="s">
        <v>48</v>
      </c>
      <c r="D10" s="44">
        <v>154</v>
      </c>
      <c r="E10" s="53">
        <v>0.23913000000000001</v>
      </c>
      <c r="F10" s="44">
        <v>92255.669420000006</v>
      </c>
      <c r="G10" s="66">
        <v>0.12987000000000001</v>
      </c>
      <c r="H10" s="43">
        <v>64</v>
      </c>
      <c r="I10" s="44">
        <v>102899.55645</v>
      </c>
      <c r="J10" s="74">
        <v>0.1875</v>
      </c>
      <c r="K10" s="44">
        <v>90</v>
      </c>
      <c r="L10" s="44">
        <v>84686.683086999998</v>
      </c>
      <c r="M10" s="66">
        <v>8.8888999999999996E-2</v>
      </c>
      <c r="N10" s="43">
        <v>0</v>
      </c>
      <c r="O10" s="44">
        <v>0</v>
      </c>
      <c r="P10" s="74">
        <v>0</v>
      </c>
    </row>
    <row r="11" spans="1:16" ht="15" customHeight="1" x14ac:dyDescent="0.2">
      <c r="A11" s="111"/>
      <c r="B11" s="114"/>
      <c r="C11" s="84" t="s">
        <v>49</v>
      </c>
      <c r="D11" s="44">
        <v>338</v>
      </c>
      <c r="E11" s="53">
        <v>0.154975</v>
      </c>
      <c r="F11" s="44">
        <v>96813.150878999993</v>
      </c>
      <c r="G11" s="66">
        <v>0.20414199999999999</v>
      </c>
      <c r="H11" s="43">
        <v>132</v>
      </c>
      <c r="I11" s="44">
        <v>107472.389542</v>
      </c>
      <c r="J11" s="74">
        <v>0.272727</v>
      </c>
      <c r="K11" s="44">
        <v>206</v>
      </c>
      <c r="L11" s="44">
        <v>89982.959115000005</v>
      </c>
      <c r="M11" s="66">
        <v>0.160194</v>
      </c>
      <c r="N11" s="43">
        <v>0</v>
      </c>
      <c r="O11" s="44">
        <v>0</v>
      </c>
      <c r="P11" s="74">
        <v>0</v>
      </c>
    </row>
    <row r="12" spans="1:16" ht="15" customHeight="1" x14ac:dyDescent="0.2">
      <c r="A12" s="111"/>
      <c r="B12" s="114"/>
      <c r="C12" s="84" t="s">
        <v>50</v>
      </c>
      <c r="D12" s="44">
        <v>350</v>
      </c>
      <c r="E12" s="53">
        <v>0.119129</v>
      </c>
      <c r="F12" s="44">
        <v>117529.329541</v>
      </c>
      <c r="G12" s="66">
        <v>0.47428599999999999</v>
      </c>
      <c r="H12" s="43">
        <v>122</v>
      </c>
      <c r="I12" s="44">
        <v>146161.689732</v>
      </c>
      <c r="J12" s="74">
        <v>0.74590199999999995</v>
      </c>
      <c r="K12" s="44">
        <v>228</v>
      </c>
      <c r="L12" s="44">
        <v>102208.50522799999</v>
      </c>
      <c r="M12" s="66">
        <v>0.32894699999999999</v>
      </c>
      <c r="N12" s="43">
        <v>0</v>
      </c>
      <c r="O12" s="44">
        <v>0</v>
      </c>
      <c r="P12" s="74">
        <v>0</v>
      </c>
    </row>
    <row r="13" spans="1:16" ht="15" customHeight="1" x14ac:dyDescent="0.2">
      <c r="A13" s="111"/>
      <c r="B13" s="114"/>
      <c r="C13" s="84" t="s">
        <v>51</v>
      </c>
      <c r="D13" s="44">
        <v>279</v>
      </c>
      <c r="E13" s="53">
        <v>0.10516399999999999</v>
      </c>
      <c r="F13" s="44">
        <v>129050.877502</v>
      </c>
      <c r="G13" s="66">
        <v>0.58781399999999995</v>
      </c>
      <c r="H13" s="43">
        <v>90</v>
      </c>
      <c r="I13" s="44">
        <v>144934.43491099999</v>
      </c>
      <c r="J13" s="74">
        <v>0.7</v>
      </c>
      <c r="K13" s="44">
        <v>189</v>
      </c>
      <c r="L13" s="44">
        <v>121487.278735</v>
      </c>
      <c r="M13" s="66">
        <v>0.53439199999999998</v>
      </c>
      <c r="N13" s="43">
        <v>0</v>
      </c>
      <c r="O13" s="44">
        <v>0</v>
      </c>
      <c r="P13" s="74">
        <v>0</v>
      </c>
    </row>
    <row r="14" spans="1:16" s="3" customFormat="1" ht="15" customHeight="1" x14ac:dyDescent="0.2">
      <c r="A14" s="111"/>
      <c r="B14" s="114"/>
      <c r="C14" s="84" t="s">
        <v>52</v>
      </c>
      <c r="D14" s="35">
        <v>197</v>
      </c>
      <c r="E14" s="55">
        <v>9.3100000000000002E-2</v>
      </c>
      <c r="F14" s="35">
        <v>131522.86151300001</v>
      </c>
      <c r="G14" s="68">
        <v>0.64974600000000005</v>
      </c>
      <c r="H14" s="43">
        <v>58</v>
      </c>
      <c r="I14" s="44">
        <v>138284.25266299999</v>
      </c>
      <c r="J14" s="74">
        <v>0.65517199999999998</v>
      </c>
      <c r="K14" s="35">
        <v>139</v>
      </c>
      <c r="L14" s="35">
        <v>128701.561609</v>
      </c>
      <c r="M14" s="68">
        <v>0.647482</v>
      </c>
      <c r="N14" s="43">
        <v>0</v>
      </c>
      <c r="O14" s="44">
        <v>0</v>
      </c>
      <c r="P14" s="74">
        <v>0</v>
      </c>
    </row>
    <row r="15" spans="1:16" ht="15" customHeight="1" x14ac:dyDescent="0.2">
      <c r="A15" s="111"/>
      <c r="B15" s="114"/>
      <c r="C15" s="84" t="s">
        <v>53</v>
      </c>
      <c r="D15" s="44">
        <v>180</v>
      </c>
      <c r="E15" s="53">
        <v>9.4289999999999999E-2</v>
      </c>
      <c r="F15" s="44">
        <v>140339.28230600001</v>
      </c>
      <c r="G15" s="66">
        <v>0.77777799999999997</v>
      </c>
      <c r="H15" s="43">
        <v>57</v>
      </c>
      <c r="I15" s="44">
        <v>141800.24935</v>
      </c>
      <c r="J15" s="74">
        <v>0.66666700000000001</v>
      </c>
      <c r="K15" s="44">
        <v>123</v>
      </c>
      <c r="L15" s="44">
        <v>139662.24879700001</v>
      </c>
      <c r="M15" s="66">
        <v>0.82926800000000001</v>
      </c>
      <c r="N15" s="43">
        <v>0</v>
      </c>
      <c r="O15" s="44">
        <v>0</v>
      </c>
      <c r="P15" s="74">
        <v>0</v>
      </c>
    </row>
    <row r="16" spans="1:16" ht="15" customHeight="1" x14ac:dyDescent="0.2">
      <c r="A16" s="111"/>
      <c r="B16" s="114"/>
      <c r="C16" s="84" t="s">
        <v>54</v>
      </c>
      <c r="D16" s="44">
        <v>125</v>
      </c>
      <c r="E16" s="53">
        <v>7.7543000000000001E-2</v>
      </c>
      <c r="F16" s="44">
        <v>142346.410084</v>
      </c>
      <c r="G16" s="66">
        <v>0.70399999999999996</v>
      </c>
      <c r="H16" s="43">
        <v>36</v>
      </c>
      <c r="I16" s="44">
        <v>138682.19298200001</v>
      </c>
      <c r="J16" s="74">
        <v>0.47222199999999998</v>
      </c>
      <c r="K16" s="44">
        <v>89</v>
      </c>
      <c r="L16" s="44">
        <v>143828.565317</v>
      </c>
      <c r="M16" s="66">
        <v>0.79775300000000005</v>
      </c>
      <c r="N16" s="43">
        <v>0</v>
      </c>
      <c r="O16" s="44">
        <v>0</v>
      </c>
      <c r="P16" s="74">
        <v>0</v>
      </c>
    </row>
    <row r="17" spans="1:16" ht="15" customHeight="1" x14ac:dyDescent="0.2">
      <c r="A17" s="111"/>
      <c r="B17" s="114"/>
      <c r="C17" s="84" t="s">
        <v>55</v>
      </c>
      <c r="D17" s="44">
        <v>145</v>
      </c>
      <c r="E17" s="53">
        <v>0.109765</v>
      </c>
      <c r="F17" s="44">
        <v>151625.393002</v>
      </c>
      <c r="G17" s="66">
        <v>0.45517200000000002</v>
      </c>
      <c r="H17" s="43">
        <v>63</v>
      </c>
      <c r="I17" s="44">
        <v>152207.43013600001</v>
      </c>
      <c r="J17" s="74">
        <v>0.33333299999999999</v>
      </c>
      <c r="K17" s="44">
        <v>82</v>
      </c>
      <c r="L17" s="44">
        <v>151178.21812999999</v>
      </c>
      <c r="M17" s="66">
        <v>0.54878000000000005</v>
      </c>
      <c r="N17" s="43">
        <v>0</v>
      </c>
      <c r="O17" s="44">
        <v>0</v>
      </c>
      <c r="P17" s="74">
        <v>0</v>
      </c>
    </row>
    <row r="18" spans="1:16" s="3" customFormat="1" ht="15" customHeight="1" x14ac:dyDescent="0.2">
      <c r="A18" s="111"/>
      <c r="B18" s="114"/>
      <c r="C18" s="84" t="s">
        <v>56</v>
      </c>
      <c r="D18" s="35">
        <v>177</v>
      </c>
      <c r="E18" s="55">
        <v>8.4365999999999997E-2</v>
      </c>
      <c r="F18" s="35">
        <v>170969.17389800001</v>
      </c>
      <c r="G18" s="68">
        <v>0.35028199999999998</v>
      </c>
      <c r="H18" s="43">
        <v>73</v>
      </c>
      <c r="I18" s="44">
        <v>146454.77024099999</v>
      </c>
      <c r="J18" s="74">
        <v>0.136986</v>
      </c>
      <c r="K18" s="35">
        <v>104</v>
      </c>
      <c r="L18" s="35">
        <v>188176.39954300001</v>
      </c>
      <c r="M18" s="68">
        <v>0.5</v>
      </c>
      <c r="N18" s="43">
        <v>0</v>
      </c>
      <c r="O18" s="44">
        <v>0</v>
      </c>
      <c r="P18" s="74">
        <v>0</v>
      </c>
    </row>
    <row r="19" spans="1:16" s="3" customFormat="1" ht="15" customHeight="1" x14ac:dyDescent="0.2">
      <c r="A19" s="112"/>
      <c r="B19" s="115"/>
      <c r="C19" s="85" t="s">
        <v>9</v>
      </c>
      <c r="D19" s="46">
        <v>1961</v>
      </c>
      <c r="E19" s="54">
        <v>0.111821</v>
      </c>
      <c r="F19" s="46">
        <v>125758.917252</v>
      </c>
      <c r="G19" s="67">
        <v>0.46302900000000002</v>
      </c>
      <c r="H19" s="87">
        <v>700</v>
      </c>
      <c r="I19" s="46">
        <v>133626.29236399999</v>
      </c>
      <c r="J19" s="75">
        <v>0.47</v>
      </c>
      <c r="K19" s="46">
        <v>1261</v>
      </c>
      <c r="L19" s="46">
        <v>121391.61941</v>
      </c>
      <c r="M19" s="67">
        <v>0.45915899999999998</v>
      </c>
      <c r="N19" s="87">
        <v>0</v>
      </c>
      <c r="O19" s="46">
        <v>0</v>
      </c>
      <c r="P19" s="75">
        <v>0</v>
      </c>
    </row>
    <row r="20" spans="1:16" ht="15" customHeight="1" x14ac:dyDescent="0.2">
      <c r="A20" s="110">
        <v>2</v>
      </c>
      <c r="B20" s="113"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
      <c r="A21" s="111"/>
      <c r="B21" s="114"/>
      <c r="C21" s="84" t="s">
        <v>47</v>
      </c>
      <c r="D21" s="44">
        <v>12</v>
      </c>
      <c r="E21" s="53">
        <v>0.244898</v>
      </c>
      <c r="F21" s="44">
        <v>109187.583333</v>
      </c>
      <c r="G21" s="66">
        <v>0</v>
      </c>
      <c r="H21" s="43">
        <v>3</v>
      </c>
      <c r="I21" s="44">
        <v>118950.666667</v>
      </c>
      <c r="J21" s="74">
        <v>0</v>
      </c>
      <c r="K21" s="44">
        <v>9</v>
      </c>
      <c r="L21" s="44">
        <v>105933.222222</v>
      </c>
      <c r="M21" s="66">
        <v>0</v>
      </c>
      <c r="N21" s="43">
        <v>0</v>
      </c>
      <c r="O21" s="44">
        <v>0</v>
      </c>
      <c r="P21" s="74">
        <v>0</v>
      </c>
    </row>
    <row r="22" spans="1:16" ht="15" customHeight="1" x14ac:dyDescent="0.2">
      <c r="A22" s="111"/>
      <c r="B22" s="114"/>
      <c r="C22" s="84" t="s">
        <v>48</v>
      </c>
      <c r="D22" s="44">
        <v>95</v>
      </c>
      <c r="E22" s="53">
        <v>0.14751600000000001</v>
      </c>
      <c r="F22" s="44">
        <v>161702.87368399999</v>
      </c>
      <c r="G22" s="66">
        <v>6.3158000000000006E-2</v>
      </c>
      <c r="H22" s="43">
        <v>36</v>
      </c>
      <c r="I22" s="44">
        <v>166404.58333299999</v>
      </c>
      <c r="J22" s="74">
        <v>5.5556000000000001E-2</v>
      </c>
      <c r="K22" s="44">
        <v>59</v>
      </c>
      <c r="L22" s="44">
        <v>158834.03389799999</v>
      </c>
      <c r="M22" s="66">
        <v>6.7796999999999996E-2</v>
      </c>
      <c r="N22" s="43">
        <v>0</v>
      </c>
      <c r="O22" s="44">
        <v>0</v>
      </c>
      <c r="P22" s="74">
        <v>0</v>
      </c>
    </row>
    <row r="23" spans="1:16" ht="15" customHeight="1" x14ac:dyDescent="0.2">
      <c r="A23" s="111"/>
      <c r="B23" s="114"/>
      <c r="C23" s="84" t="s">
        <v>49</v>
      </c>
      <c r="D23" s="44">
        <v>88</v>
      </c>
      <c r="E23" s="53">
        <v>4.0348000000000002E-2</v>
      </c>
      <c r="F23" s="44">
        <v>165983.23863599999</v>
      </c>
      <c r="G23" s="66">
        <v>0.19318199999999999</v>
      </c>
      <c r="H23" s="43">
        <v>36</v>
      </c>
      <c r="I23" s="44">
        <v>172811.25</v>
      </c>
      <c r="J23" s="74">
        <v>0.16666700000000001</v>
      </c>
      <c r="K23" s="44">
        <v>52</v>
      </c>
      <c r="L23" s="44">
        <v>161256.153846</v>
      </c>
      <c r="M23" s="66">
        <v>0.211538</v>
      </c>
      <c r="N23" s="43">
        <v>0</v>
      </c>
      <c r="O23" s="44">
        <v>0</v>
      </c>
      <c r="P23" s="74">
        <v>0</v>
      </c>
    </row>
    <row r="24" spans="1:16" ht="15" customHeight="1" x14ac:dyDescent="0.2">
      <c r="A24" s="111"/>
      <c r="B24" s="114"/>
      <c r="C24" s="84" t="s">
        <v>50</v>
      </c>
      <c r="D24" s="44">
        <v>52</v>
      </c>
      <c r="E24" s="53">
        <v>1.7698999999999999E-2</v>
      </c>
      <c r="F24" s="44">
        <v>205722.17307700001</v>
      </c>
      <c r="G24" s="66">
        <v>0.38461499999999998</v>
      </c>
      <c r="H24" s="43">
        <v>15</v>
      </c>
      <c r="I24" s="44">
        <v>197555.4</v>
      </c>
      <c r="J24" s="74">
        <v>0.33333299999999999</v>
      </c>
      <c r="K24" s="44">
        <v>37</v>
      </c>
      <c r="L24" s="44">
        <v>209033.027027</v>
      </c>
      <c r="M24" s="66">
        <v>0.40540500000000002</v>
      </c>
      <c r="N24" s="43">
        <v>0</v>
      </c>
      <c r="O24" s="44">
        <v>0</v>
      </c>
      <c r="P24" s="74">
        <v>0</v>
      </c>
    </row>
    <row r="25" spans="1:16" ht="15" customHeight="1" x14ac:dyDescent="0.2">
      <c r="A25" s="111"/>
      <c r="B25" s="114"/>
      <c r="C25" s="84" t="s">
        <v>51</v>
      </c>
      <c r="D25" s="44">
        <v>43</v>
      </c>
      <c r="E25" s="53">
        <v>1.6208E-2</v>
      </c>
      <c r="F25" s="44">
        <v>208554.23255799999</v>
      </c>
      <c r="G25" s="66">
        <v>0.39534900000000001</v>
      </c>
      <c r="H25" s="43">
        <v>14</v>
      </c>
      <c r="I25" s="44">
        <v>238606.785714</v>
      </c>
      <c r="J25" s="74">
        <v>0.5</v>
      </c>
      <c r="K25" s="44">
        <v>29</v>
      </c>
      <c r="L25" s="44">
        <v>194046.10344800001</v>
      </c>
      <c r="M25" s="66">
        <v>0.34482800000000002</v>
      </c>
      <c r="N25" s="43">
        <v>0</v>
      </c>
      <c r="O25" s="44">
        <v>0</v>
      </c>
      <c r="P25" s="74">
        <v>0</v>
      </c>
    </row>
    <row r="26" spans="1:16" s="3" customFormat="1" ht="15" customHeight="1" x14ac:dyDescent="0.2">
      <c r="A26" s="111"/>
      <c r="B26" s="114"/>
      <c r="C26" s="84" t="s">
        <v>52</v>
      </c>
      <c r="D26" s="35">
        <v>34</v>
      </c>
      <c r="E26" s="55">
        <v>1.6067999999999999E-2</v>
      </c>
      <c r="F26" s="35">
        <v>213496.411765</v>
      </c>
      <c r="G26" s="68">
        <v>0.382353</v>
      </c>
      <c r="H26" s="43">
        <v>11</v>
      </c>
      <c r="I26" s="44">
        <v>210547.727273</v>
      </c>
      <c r="J26" s="74">
        <v>0.18181800000000001</v>
      </c>
      <c r="K26" s="35">
        <v>23</v>
      </c>
      <c r="L26" s="35">
        <v>214906.65217399999</v>
      </c>
      <c r="M26" s="68">
        <v>0.47826099999999999</v>
      </c>
      <c r="N26" s="43">
        <v>0</v>
      </c>
      <c r="O26" s="44">
        <v>0</v>
      </c>
      <c r="P26" s="74">
        <v>0</v>
      </c>
    </row>
    <row r="27" spans="1:16" ht="15" customHeight="1" x14ac:dyDescent="0.2">
      <c r="A27" s="111"/>
      <c r="B27" s="114"/>
      <c r="C27" s="84" t="s">
        <v>53</v>
      </c>
      <c r="D27" s="44">
        <v>20</v>
      </c>
      <c r="E27" s="53">
        <v>1.0477E-2</v>
      </c>
      <c r="F27" s="44">
        <v>187118.15</v>
      </c>
      <c r="G27" s="66">
        <v>0.3</v>
      </c>
      <c r="H27" s="43">
        <v>12</v>
      </c>
      <c r="I27" s="44">
        <v>214258.16666700001</v>
      </c>
      <c r="J27" s="74">
        <v>0.41666700000000001</v>
      </c>
      <c r="K27" s="44">
        <v>8</v>
      </c>
      <c r="L27" s="44">
        <v>146408.125</v>
      </c>
      <c r="M27" s="66">
        <v>0.125</v>
      </c>
      <c r="N27" s="43">
        <v>0</v>
      </c>
      <c r="O27" s="44">
        <v>0</v>
      </c>
      <c r="P27" s="74">
        <v>0</v>
      </c>
    </row>
    <row r="28" spans="1:16" ht="15" customHeight="1" x14ac:dyDescent="0.2">
      <c r="A28" s="111"/>
      <c r="B28" s="114"/>
      <c r="C28" s="84" t="s">
        <v>54</v>
      </c>
      <c r="D28" s="44">
        <v>2</v>
      </c>
      <c r="E28" s="53">
        <v>1.2409999999999999E-3</v>
      </c>
      <c r="F28" s="44">
        <v>259436</v>
      </c>
      <c r="G28" s="66">
        <v>0.5</v>
      </c>
      <c r="H28" s="43">
        <v>0</v>
      </c>
      <c r="I28" s="44">
        <v>0</v>
      </c>
      <c r="J28" s="74">
        <v>0</v>
      </c>
      <c r="K28" s="44">
        <v>2</v>
      </c>
      <c r="L28" s="44">
        <v>259436</v>
      </c>
      <c r="M28" s="66">
        <v>0.5</v>
      </c>
      <c r="N28" s="43">
        <v>0</v>
      </c>
      <c r="O28" s="44">
        <v>0</v>
      </c>
      <c r="P28" s="74">
        <v>0</v>
      </c>
    </row>
    <row r="29" spans="1:16" ht="15" customHeight="1" x14ac:dyDescent="0.2">
      <c r="A29" s="111"/>
      <c r="B29" s="114"/>
      <c r="C29" s="84" t="s">
        <v>55</v>
      </c>
      <c r="D29" s="44">
        <v>3</v>
      </c>
      <c r="E29" s="53">
        <v>2.271E-3</v>
      </c>
      <c r="F29" s="44">
        <v>182739.66666700001</v>
      </c>
      <c r="G29" s="66">
        <v>0</v>
      </c>
      <c r="H29" s="43">
        <v>3</v>
      </c>
      <c r="I29" s="44">
        <v>182739.66666700001</v>
      </c>
      <c r="J29" s="74">
        <v>0</v>
      </c>
      <c r="K29" s="44">
        <v>0</v>
      </c>
      <c r="L29" s="44">
        <v>0</v>
      </c>
      <c r="M29" s="66">
        <v>0</v>
      </c>
      <c r="N29" s="43">
        <v>0</v>
      </c>
      <c r="O29" s="44">
        <v>0</v>
      </c>
      <c r="P29" s="74">
        <v>0</v>
      </c>
    </row>
    <row r="30" spans="1:16" s="3" customFormat="1" ht="15" customHeight="1" x14ac:dyDescent="0.2">
      <c r="A30" s="111"/>
      <c r="B30" s="114"/>
      <c r="C30" s="84" t="s">
        <v>56</v>
      </c>
      <c r="D30" s="35">
        <v>5</v>
      </c>
      <c r="E30" s="55">
        <v>2.3830000000000001E-3</v>
      </c>
      <c r="F30" s="35">
        <v>87347.6</v>
      </c>
      <c r="G30" s="68">
        <v>0</v>
      </c>
      <c r="H30" s="43">
        <v>5</v>
      </c>
      <c r="I30" s="44">
        <v>87347.6</v>
      </c>
      <c r="J30" s="74">
        <v>0</v>
      </c>
      <c r="K30" s="35">
        <v>0</v>
      </c>
      <c r="L30" s="35">
        <v>0</v>
      </c>
      <c r="M30" s="68">
        <v>0</v>
      </c>
      <c r="N30" s="43">
        <v>0</v>
      </c>
      <c r="O30" s="44">
        <v>0</v>
      </c>
      <c r="P30" s="74">
        <v>0</v>
      </c>
    </row>
    <row r="31" spans="1:16" s="3" customFormat="1" ht="15" customHeight="1" x14ac:dyDescent="0.2">
      <c r="A31" s="112"/>
      <c r="B31" s="115"/>
      <c r="C31" s="85" t="s">
        <v>9</v>
      </c>
      <c r="D31" s="46">
        <v>354</v>
      </c>
      <c r="E31" s="54">
        <v>2.0185999999999999E-2</v>
      </c>
      <c r="F31" s="46">
        <v>179234.47457600001</v>
      </c>
      <c r="G31" s="67">
        <v>0.225989</v>
      </c>
      <c r="H31" s="87">
        <v>135</v>
      </c>
      <c r="I31" s="46">
        <v>183292.79999999999</v>
      </c>
      <c r="J31" s="75">
        <v>0.2</v>
      </c>
      <c r="K31" s="46">
        <v>219</v>
      </c>
      <c r="L31" s="46">
        <v>176732.767123</v>
      </c>
      <c r="M31" s="67">
        <v>0.242009</v>
      </c>
      <c r="N31" s="87">
        <v>0</v>
      </c>
      <c r="O31" s="46">
        <v>0</v>
      </c>
      <c r="P31" s="75">
        <v>0</v>
      </c>
    </row>
    <row r="32" spans="1:16" ht="15" customHeight="1" x14ac:dyDescent="0.2">
      <c r="A32" s="110">
        <v>3</v>
      </c>
      <c r="B32" s="113" t="s">
        <v>58</v>
      </c>
      <c r="C32" s="84" t="s">
        <v>46</v>
      </c>
      <c r="D32" s="44">
        <v>-4</v>
      </c>
      <c r="E32" s="44">
        <v>0</v>
      </c>
      <c r="F32" s="44">
        <v>-97425.589261999994</v>
      </c>
      <c r="G32" s="66">
        <v>-0.25</v>
      </c>
      <c r="H32" s="43">
        <v>0</v>
      </c>
      <c r="I32" s="44">
        <v>0</v>
      </c>
      <c r="J32" s="74">
        <v>0</v>
      </c>
      <c r="K32" s="44">
        <v>-4</v>
      </c>
      <c r="L32" s="44">
        <v>-97425.589261999994</v>
      </c>
      <c r="M32" s="66">
        <v>-0.25</v>
      </c>
      <c r="N32" s="43">
        <v>0</v>
      </c>
      <c r="O32" s="44">
        <v>0</v>
      </c>
      <c r="P32" s="74">
        <v>0</v>
      </c>
    </row>
    <row r="33" spans="1:16" ht="15" customHeight="1" x14ac:dyDescent="0.2">
      <c r="A33" s="111"/>
      <c r="B33" s="114"/>
      <c r="C33" s="84" t="s">
        <v>47</v>
      </c>
      <c r="D33" s="44">
        <v>0</v>
      </c>
      <c r="E33" s="44">
        <v>0</v>
      </c>
      <c r="F33" s="44">
        <v>30749.702895999999</v>
      </c>
      <c r="G33" s="66">
        <v>-0.33333299999999999</v>
      </c>
      <c r="H33" s="43">
        <v>-2</v>
      </c>
      <c r="I33" s="44">
        <v>16005.428188</v>
      </c>
      <c r="J33" s="74">
        <v>-0.6</v>
      </c>
      <c r="K33" s="44">
        <v>2</v>
      </c>
      <c r="L33" s="44">
        <v>45000.597527999998</v>
      </c>
      <c r="M33" s="66">
        <v>-0.14285700000000001</v>
      </c>
      <c r="N33" s="43">
        <v>0</v>
      </c>
      <c r="O33" s="44">
        <v>0</v>
      </c>
      <c r="P33" s="74">
        <v>0</v>
      </c>
    </row>
    <row r="34" spans="1:16" ht="15" customHeight="1" x14ac:dyDescent="0.2">
      <c r="A34" s="111"/>
      <c r="B34" s="114"/>
      <c r="C34" s="84" t="s">
        <v>48</v>
      </c>
      <c r="D34" s="44">
        <v>-59</v>
      </c>
      <c r="E34" s="44">
        <v>0</v>
      </c>
      <c r="F34" s="44">
        <v>69447.204264</v>
      </c>
      <c r="G34" s="66">
        <v>-6.6711999999999994E-2</v>
      </c>
      <c r="H34" s="43">
        <v>-28</v>
      </c>
      <c r="I34" s="44">
        <v>63505.026882999999</v>
      </c>
      <c r="J34" s="74">
        <v>-0.13194400000000001</v>
      </c>
      <c r="K34" s="44">
        <v>-31</v>
      </c>
      <c r="L34" s="44">
        <v>74147.350810999997</v>
      </c>
      <c r="M34" s="66">
        <v>-2.1092E-2</v>
      </c>
      <c r="N34" s="43">
        <v>0</v>
      </c>
      <c r="O34" s="44">
        <v>0</v>
      </c>
      <c r="P34" s="74">
        <v>0</v>
      </c>
    </row>
    <row r="35" spans="1:16" ht="15" customHeight="1" x14ac:dyDescent="0.2">
      <c r="A35" s="111"/>
      <c r="B35" s="114"/>
      <c r="C35" s="84" t="s">
        <v>49</v>
      </c>
      <c r="D35" s="44">
        <v>-250</v>
      </c>
      <c r="E35" s="44">
        <v>0</v>
      </c>
      <c r="F35" s="44">
        <v>69170.087757000001</v>
      </c>
      <c r="G35" s="66">
        <v>-1.0959999999999999E-2</v>
      </c>
      <c r="H35" s="43">
        <v>-96</v>
      </c>
      <c r="I35" s="44">
        <v>65338.860458000003</v>
      </c>
      <c r="J35" s="74">
        <v>-0.106061</v>
      </c>
      <c r="K35" s="44">
        <v>-154</v>
      </c>
      <c r="L35" s="44">
        <v>71273.194730999996</v>
      </c>
      <c r="M35" s="66">
        <v>5.1344000000000001E-2</v>
      </c>
      <c r="N35" s="43">
        <v>0</v>
      </c>
      <c r="O35" s="44">
        <v>0</v>
      </c>
      <c r="P35" s="74">
        <v>0</v>
      </c>
    </row>
    <row r="36" spans="1:16" ht="15" customHeight="1" x14ac:dyDescent="0.2">
      <c r="A36" s="111"/>
      <c r="B36" s="114"/>
      <c r="C36" s="84" t="s">
        <v>50</v>
      </c>
      <c r="D36" s="44">
        <v>-298</v>
      </c>
      <c r="E36" s="44">
        <v>0</v>
      </c>
      <c r="F36" s="44">
        <v>88192.843536</v>
      </c>
      <c r="G36" s="66">
        <v>-8.967E-2</v>
      </c>
      <c r="H36" s="43">
        <v>-107</v>
      </c>
      <c r="I36" s="44">
        <v>51393.710268000003</v>
      </c>
      <c r="J36" s="74">
        <v>-0.41256799999999999</v>
      </c>
      <c r="K36" s="44">
        <v>-191</v>
      </c>
      <c r="L36" s="44">
        <v>106824.52179899999</v>
      </c>
      <c r="M36" s="66">
        <v>7.6457999999999998E-2</v>
      </c>
      <c r="N36" s="43">
        <v>0</v>
      </c>
      <c r="O36" s="44">
        <v>0</v>
      </c>
      <c r="P36" s="74">
        <v>0</v>
      </c>
    </row>
    <row r="37" spans="1:16" ht="15" customHeight="1" x14ac:dyDescent="0.2">
      <c r="A37" s="111"/>
      <c r="B37" s="114"/>
      <c r="C37" s="84" t="s">
        <v>51</v>
      </c>
      <c r="D37" s="44">
        <v>-236</v>
      </c>
      <c r="E37" s="44">
        <v>0</v>
      </c>
      <c r="F37" s="44">
        <v>79503.355056</v>
      </c>
      <c r="G37" s="66">
        <v>-0.192465</v>
      </c>
      <c r="H37" s="43">
        <v>-76</v>
      </c>
      <c r="I37" s="44">
        <v>93672.350802999994</v>
      </c>
      <c r="J37" s="74">
        <v>-0.2</v>
      </c>
      <c r="K37" s="44">
        <v>-160</v>
      </c>
      <c r="L37" s="44">
        <v>72558.824712999995</v>
      </c>
      <c r="M37" s="66">
        <v>-0.18956400000000001</v>
      </c>
      <c r="N37" s="43">
        <v>0</v>
      </c>
      <c r="O37" s="44">
        <v>0</v>
      </c>
      <c r="P37" s="74">
        <v>0</v>
      </c>
    </row>
    <row r="38" spans="1:16" s="3" customFormat="1" ht="15" customHeight="1" x14ac:dyDescent="0.2">
      <c r="A38" s="111"/>
      <c r="B38" s="114"/>
      <c r="C38" s="84" t="s">
        <v>52</v>
      </c>
      <c r="D38" s="35">
        <v>-163</v>
      </c>
      <c r="E38" s="35">
        <v>0</v>
      </c>
      <c r="F38" s="35">
        <v>81973.550250999993</v>
      </c>
      <c r="G38" s="68">
        <v>-0.26739299999999999</v>
      </c>
      <c r="H38" s="43">
        <v>-47</v>
      </c>
      <c r="I38" s="44">
        <v>72263.474610000005</v>
      </c>
      <c r="J38" s="74">
        <v>-0.473354</v>
      </c>
      <c r="K38" s="35">
        <v>-116</v>
      </c>
      <c r="L38" s="35">
        <v>86205.090565000006</v>
      </c>
      <c r="M38" s="68">
        <v>-0.16922100000000001</v>
      </c>
      <c r="N38" s="43">
        <v>0</v>
      </c>
      <c r="O38" s="44">
        <v>0</v>
      </c>
      <c r="P38" s="74">
        <v>0</v>
      </c>
    </row>
    <row r="39" spans="1:16" ht="15" customHeight="1" x14ac:dyDescent="0.2">
      <c r="A39" s="111"/>
      <c r="B39" s="114"/>
      <c r="C39" s="84" t="s">
        <v>53</v>
      </c>
      <c r="D39" s="44">
        <v>-160</v>
      </c>
      <c r="E39" s="44">
        <v>0</v>
      </c>
      <c r="F39" s="44">
        <v>46778.867694</v>
      </c>
      <c r="G39" s="66">
        <v>-0.47777799999999998</v>
      </c>
      <c r="H39" s="43">
        <v>-45</v>
      </c>
      <c r="I39" s="44">
        <v>72457.917316000006</v>
      </c>
      <c r="J39" s="74">
        <v>-0.25</v>
      </c>
      <c r="K39" s="44">
        <v>-115</v>
      </c>
      <c r="L39" s="44">
        <v>6745.8762029999998</v>
      </c>
      <c r="M39" s="66">
        <v>-0.70426800000000001</v>
      </c>
      <c r="N39" s="43">
        <v>0</v>
      </c>
      <c r="O39" s="44">
        <v>0</v>
      </c>
      <c r="P39" s="74">
        <v>0</v>
      </c>
    </row>
    <row r="40" spans="1:16" ht="15" customHeight="1" x14ac:dyDescent="0.2">
      <c r="A40" s="111"/>
      <c r="B40" s="114"/>
      <c r="C40" s="84" t="s">
        <v>54</v>
      </c>
      <c r="D40" s="44">
        <v>-123</v>
      </c>
      <c r="E40" s="44">
        <v>0</v>
      </c>
      <c r="F40" s="44">
        <v>117089.589916</v>
      </c>
      <c r="G40" s="66">
        <v>-0.20399999999999999</v>
      </c>
      <c r="H40" s="43">
        <v>-36</v>
      </c>
      <c r="I40" s="44">
        <v>-138682.19298200001</v>
      </c>
      <c r="J40" s="74">
        <v>-0.47222199999999998</v>
      </c>
      <c r="K40" s="44">
        <v>-87</v>
      </c>
      <c r="L40" s="44">
        <v>115607.434683</v>
      </c>
      <c r="M40" s="66">
        <v>-0.29775299999999999</v>
      </c>
      <c r="N40" s="43">
        <v>0</v>
      </c>
      <c r="O40" s="44">
        <v>0</v>
      </c>
      <c r="P40" s="74">
        <v>0</v>
      </c>
    </row>
    <row r="41" spans="1:16" ht="15" customHeight="1" x14ac:dyDescent="0.2">
      <c r="A41" s="111"/>
      <c r="B41" s="114"/>
      <c r="C41" s="84" t="s">
        <v>55</v>
      </c>
      <c r="D41" s="44">
        <v>-142</v>
      </c>
      <c r="E41" s="44">
        <v>0</v>
      </c>
      <c r="F41" s="44">
        <v>31114.273665000001</v>
      </c>
      <c r="G41" s="66">
        <v>-0.45517200000000002</v>
      </c>
      <c r="H41" s="43">
        <v>-60</v>
      </c>
      <c r="I41" s="44">
        <v>30532.236529999998</v>
      </c>
      <c r="J41" s="74">
        <v>-0.33333299999999999</v>
      </c>
      <c r="K41" s="44">
        <v>-82</v>
      </c>
      <c r="L41" s="44">
        <v>-151178.21812999999</v>
      </c>
      <c r="M41" s="66">
        <v>-0.54878000000000005</v>
      </c>
      <c r="N41" s="43">
        <v>0</v>
      </c>
      <c r="O41" s="44">
        <v>0</v>
      </c>
      <c r="P41" s="74">
        <v>0</v>
      </c>
    </row>
    <row r="42" spans="1:16" s="3" customFormat="1" ht="15" customHeight="1" x14ac:dyDescent="0.2">
      <c r="A42" s="111"/>
      <c r="B42" s="114"/>
      <c r="C42" s="84" t="s">
        <v>56</v>
      </c>
      <c r="D42" s="35">
        <v>-172</v>
      </c>
      <c r="E42" s="35">
        <v>0</v>
      </c>
      <c r="F42" s="35">
        <v>-83621.573898000002</v>
      </c>
      <c r="G42" s="68">
        <v>-0.35028199999999998</v>
      </c>
      <c r="H42" s="43">
        <v>-68</v>
      </c>
      <c r="I42" s="44">
        <v>-59107.170241</v>
      </c>
      <c r="J42" s="74">
        <v>-0.136986</v>
      </c>
      <c r="K42" s="35">
        <v>-104</v>
      </c>
      <c r="L42" s="35">
        <v>-188176.39954300001</v>
      </c>
      <c r="M42" s="68">
        <v>-0.5</v>
      </c>
      <c r="N42" s="43">
        <v>0</v>
      </c>
      <c r="O42" s="44">
        <v>0</v>
      </c>
      <c r="P42" s="74">
        <v>0</v>
      </c>
    </row>
    <row r="43" spans="1:16" s="3" customFormat="1" ht="15" customHeight="1" x14ac:dyDescent="0.2">
      <c r="A43" s="112"/>
      <c r="B43" s="115"/>
      <c r="C43" s="85" t="s">
        <v>9</v>
      </c>
      <c r="D43" s="46">
        <v>-1607</v>
      </c>
      <c r="E43" s="46">
        <v>0</v>
      </c>
      <c r="F43" s="46">
        <v>53475.557324000001</v>
      </c>
      <c r="G43" s="67">
        <v>-0.23704</v>
      </c>
      <c r="H43" s="87">
        <v>-565</v>
      </c>
      <c r="I43" s="46">
        <v>49666.507636000002</v>
      </c>
      <c r="J43" s="75">
        <v>-0.27</v>
      </c>
      <c r="K43" s="46">
        <v>-1042</v>
      </c>
      <c r="L43" s="46">
        <v>55341.147712999998</v>
      </c>
      <c r="M43" s="67">
        <v>-0.21715000000000001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v>
      </c>
      <c r="E45" s="53">
        <v>2.0407999999999999E-2</v>
      </c>
      <c r="F45" s="44">
        <v>139451</v>
      </c>
      <c r="G45" s="66">
        <v>0</v>
      </c>
      <c r="H45" s="43">
        <v>1</v>
      </c>
      <c r="I45" s="44">
        <v>139451</v>
      </c>
      <c r="J45" s="74">
        <v>0</v>
      </c>
      <c r="K45" s="44">
        <v>0</v>
      </c>
      <c r="L45" s="44">
        <v>0</v>
      </c>
      <c r="M45" s="66">
        <v>0</v>
      </c>
      <c r="N45" s="43">
        <v>0</v>
      </c>
      <c r="O45" s="44">
        <v>0</v>
      </c>
      <c r="P45" s="74">
        <v>0</v>
      </c>
    </row>
    <row r="46" spans="1:16" ht="15" customHeight="1" x14ac:dyDescent="0.2">
      <c r="A46" s="111"/>
      <c r="B46" s="114"/>
      <c r="C46" s="84" t="s">
        <v>48</v>
      </c>
      <c r="D46" s="44">
        <v>30</v>
      </c>
      <c r="E46" s="53">
        <v>4.6584E-2</v>
      </c>
      <c r="F46" s="44">
        <v>160418.06666700001</v>
      </c>
      <c r="G46" s="66">
        <v>6.6667000000000004E-2</v>
      </c>
      <c r="H46" s="43">
        <v>8</v>
      </c>
      <c r="I46" s="44">
        <v>147407.5</v>
      </c>
      <c r="J46" s="74">
        <v>0.125</v>
      </c>
      <c r="K46" s="44">
        <v>22</v>
      </c>
      <c r="L46" s="44">
        <v>165149.18181800001</v>
      </c>
      <c r="M46" s="66">
        <v>4.5455000000000002E-2</v>
      </c>
      <c r="N46" s="43">
        <v>0</v>
      </c>
      <c r="O46" s="44">
        <v>0</v>
      </c>
      <c r="P46" s="74">
        <v>0</v>
      </c>
    </row>
    <row r="47" spans="1:16" ht="15" customHeight="1" x14ac:dyDescent="0.2">
      <c r="A47" s="111"/>
      <c r="B47" s="114"/>
      <c r="C47" s="84" t="s">
        <v>49</v>
      </c>
      <c r="D47" s="44">
        <v>71</v>
      </c>
      <c r="E47" s="53">
        <v>3.2554E-2</v>
      </c>
      <c r="F47" s="44">
        <v>182952.661972</v>
      </c>
      <c r="G47" s="66">
        <v>0.26760600000000001</v>
      </c>
      <c r="H47" s="43">
        <v>26</v>
      </c>
      <c r="I47" s="44">
        <v>194674.461538</v>
      </c>
      <c r="J47" s="74">
        <v>0.42307699999999998</v>
      </c>
      <c r="K47" s="44">
        <v>45</v>
      </c>
      <c r="L47" s="44">
        <v>176180.06666700001</v>
      </c>
      <c r="M47" s="66">
        <v>0.17777799999999999</v>
      </c>
      <c r="N47" s="43">
        <v>0</v>
      </c>
      <c r="O47" s="44">
        <v>0</v>
      </c>
      <c r="P47" s="74">
        <v>0</v>
      </c>
    </row>
    <row r="48" spans="1:16" ht="15" customHeight="1" x14ac:dyDescent="0.2">
      <c r="A48" s="111"/>
      <c r="B48" s="114"/>
      <c r="C48" s="84" t="s">
        <v>50</v>
      </c>
      <c r="D48" s="44">
        <v>92</v>
      </c>
      <c r="E48" s="53">
        <v>3.1314000000000002E-2</v>
      </c>
      <c r="F48" s="44">
        <v>209224.35869600001</v>
      </c>
      <c r="G48" s="66">
        <v>0.40217399999999998</v>
      </c>
      <c r="H48" s="43">
        <v>29</v>
      </c>
      <c r="I48" s="44">
        <v>200412.37930999999</v>
      </c>
      <c r="J48" s="74">
        <v>0.37930999999999998</v>
      </c>
      <c r="K48" s="44">
        <v>63</v>
      </c>
      <c r="L48" s="44">
        <v>213280.66666700001</v>
      </c>
      <c r="M48" s="66">
        <v>0.41269800000000001</v>
      </c>
      <c r="N48" s="43">
        <v>0</v>
      </c>
      <c r="O48" s="44">
        <v>0</v>
      </c>
      <c r="P48" s="74">
        <v>0</v>
      </c>
    </row>
    <row r="49" spans="1:16" ht="15" customHeight="1" x14ac:dyDescent="0.2">
      <c r="A49" s="111"/>
      <c r="B49" s="114"/>
      <c r="C49" s="84" t="s">
        <v>51</v>
      </c>
      <c r="D49" s="44">
        <v>63</v>
      </c>
      <c r="E49" s="53">
        <v>2.3747000000000001E-2</v>
      </c>
      <c r="F49" s="44">
        <v>227002.587302</v>
      </c>
      <c r="G49" s="66">
        <v>0.60317500000000002</v>
      </c>
      <c r="H49" s="43">
        <v>16</v>
      </c>
      <c r="I49" s="44">
        <v>245503.875</v>
      </c>
      <c r="J49" s="74">
        <v>0.6875</v>
      </c>
      <c r="K49" s="44">
        <v>47</v>
      </c>
      <c r="L49" s="44">
        <v>220704.27659600001</v>
      </c>
      <c r="M49" s="66">
        <v>0.57446799999999998</v>
      </c>
      <c r="N49" s="43">
        <v>0</v>
      </c>
      <c r="O49" s="44">
        <v>0</v>
      </c>
      <c r="P49" s="74">
        <v>0</v>
      </c>
    </row>
    <row r="50" spans="1:16" s="3" customFormat="1" ht="15" customHeight="1" x14ac:dyDescent="0.2">
      <c r="A50" s="111"/>
      <c r="B50" s="114"/>
      <c r="C50" s="84" t="s">
        <v>52</v>
      </c>
      <c r="D50" s="35">
        <v>38</v>
      </c>
      <c r="E50" s="55">
        <v>1.7957999999999998E-2</v>
      </c>
      <c r="F50" s="35">
        <v>222667.18421100001</v>
      </c>
      <c r="G50" s="68">
        <v>0.65789500000000001</v>
      </c>
      <c r="H50" s="43">
        <v>10</v>
      </c>
      <c r="I50" s="44">
        <v>243616.1</v>
      </c>
      <c r="J50" s="74">
        <v>0.9</v>
      </c>
      <c r="K50" s="35">
        <v>28</v>
      </c>
      <c r="L50" s="35">
        <v>215185.428571</v>
      </c>
      <c r="M50" s="68">
        <v>0.57142899999999996</v>
      </c>
      <c r="N50" s="43">
        <v>0</v>
      </c>
      <c r="O50" s="44">
        <v>0</v>
      </c>
      <c r="P50" s="74">
        <v>0</v>
      </c>
    </row>
    <row r="51" spans="1:16" ht="15" customHeight="1" x14ac:dyDescent="0.2">
      <c r="A51" s="111"/>
      <c r="B51" s="114"/>
      <c r="C51" s="84" t="s">
        <v>53</v>
      </c>
      <c r="D51" s="44">
        <v>23</v>
      </c>
      <c r="E51" s="53">
        <v>1.2048E-2</v>
      </c>
      <c r="F51" s="44">
        <v>329249.65217399999</v>
      </c>
      <c r="G51" s="66">
        <v>1</v>
      </c>
      <c r="H51" s="43">
        <v>6</v>
      </c>
      <c r="I51" s="44">
        <v>341891.66666699998</v>
      </c>
      <c r="J51" s="74">
        <v>1.3333330000000001</v>
      </c>
      <c r="K51" s="44">
        <v>17</v>
      </c>
      <c r="L51" s="44">
        <v>324787.76470599999</v>
      </c>
      <c r="M51" s="66">
        <v>0.88235300000000005</v>
      </c>
      <c r="N51" s="43">
        <v>0</v>
      </c>
      <c r="O51" s="44">
        <v>0</v>
      </c>
      <c r="P51" s="74">
        <v>0</v>
      </c>
    </row>
    <row r="52" spans="1:16" ht="15" customHeight="1" x14ac:dyDescent="0.2">
      <c r="A52" s="111"/>
      <c r="B52" s="114"/>
      <c r="C52" s="84" t="s">
        <v>54</v>
      </c>
      <c r="D52" s="44">
        <v>16</v>
      </c>
      <c r="E52" s="53">
        <v>9.9260000000000008E-3</v>
      </c>
      <c r="F52" s="44">
        <v>283579.625</v>
      </c>
      <c r="G52" s="66">
        <v>0.875</v>
      </c>
      <c r="H52" s="43">
        <v>5</v>
      </c>
      <c r="I52" s="44">
        <v>281275.2</v>
      </c>
      <c r="J52" s="74">
        <v>0.8</v>
      </c>
      <c r="K52" s="44">
        <v>11</v>
      </c>
      <c r="L52" s="44">
        <v>284627.09090900002</v>
      </c>
      <c r="M52" s="66">
        <v>0.90909099999999998</v>
      </c>
      <c r="N52" s="43">
        <v>0</v>
      </c>
      <c r="O52" s="44">
        <v>0</v>
      </c>
      <c r="P52" s="74">
        <v>0</v>
      </c>
    </row>
    <row r="53" spans="1:16" ht="15" customHeight="1" x14ac:dyDescent="0.2">
      <c r="A53" s="111"/>
      <c r="B53" s="114"/>
      <c r="C53" s="84" t="s">
        <v>55</v>
      </c>
      <c r="D53" s="44">
        <v>4</v>
      </c>
      <c r="E53" s="53">
        <v>3.0279999999999999E-3</v>
      </c>
      <c r="F53" s="44">
        <v>332938.5</v>
      </c>
      <c r="G53" s="66">
        <v>0.5</v>
      </c>
      <c r="H53" s="43">
        <v>2</v>
      </c>
      <c r="I53" s="44">
        <v>402463.5</v>
      </c>
      <c r="J53" s="74">
        <v>0.5</v>
      </c>
      <c r="K53" s="44">
        <v>2</v>
      </c>
      <c r="L53" s="44">
        <v>263413.5</v>
      </c>
      <c r="M53" s="66">
        <v>0.5</v>
      </c>
      <c r="N53" s="43">
        <v>0</v>
      </c>
      <c r="O53" s="44">
        <v>0</v>
      </c>
      <c r="P53" s="74">
        <v>0</v>
      </c>
    </row>
    <row r="54" spans="1:16" s="3" customFormat="1" ht="15" customHeight="1" x14ac:dyDescent="0.2">
      <c r="A54" s="111"/>
      <c r="B54" s="114"/>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12"/>
      <c r="B55" s="115"/>
      <c r="C55" s="85" t="s">
        <v>9</v>
      </c>
      <c r="D55" s="46">
        <v>338</v>
      </c>
      <c r="E55" s="54">
        <v>1.9273999999999999E-2</v>
      </c>
      <c r="F55" s="46">
        <v>217143.66568000001</v>
      </c>
      <c r="G55" s="67">
        <v>0.47337299999999999</v>
      </c>
      <c r="H55" s="87">
        <v>103</v>
      </c>
      <c r="I55" s="46">
        <v>221544.485437</v>
      </c>
      <c r="J55" s="75">
        <v>0.54368899999999998</v>
      </c>
      <c r="K55" s="46">
        <v>235</v>
      </c>
      <c r="L55" s="46">
        <v>215214.79574500001</v>
      </c>
      <c r="M55" s="67">
        <v>0.44255299999999997</v>
      </c>
      <c r="N55" s="87">
        <v>0</v>
      </c>
      <c r="O55" s="46">
        <v>0</v>
      </c>
      <c r="P55" s="75">
        <v>0</v>
      </c>
    </row>
    <row r="56" spans="1:16" ht="15" customHeight="1" x14ac:dyDescent="0.2">
      <c r="A56" s="110">
        <v>5</v>
      </c>
      <c r="B56" s="113" t="s">
        <v>60</v>
      </c>
      <c r="C56" s="84" t="s">
        <v>46</v>
      </c>
      <c r="D56" s="44">
        <v>16</v>
      </c>
      <c r="E56" s="53">
        <v>1</v>
      </c>
      <c r="F56" s="44">
        <v>71668</v>
      </c>
      <c r="G56" s="66">
        <v>0.125</v>
      </c>
      <c r="H56" s="43">
        <v>7</v>
      </c>
      <c r="I56" s="44">
        <v>86487</v>
      </c>
      <c r="J56" s="74">
        <v>0.14285700000000001</v>
      </c>
      <c r="K56" s="44">
        <v>9</v>
      </c>
      <c r="L56" s="44">
        <v>60142.111110999998</v>
      </c>
      <c r="M56" s="66">
        <v>0.111111</v>
      </c>
      <c r="N56" s="43">
        <v>0</v>
      </c>
      <c r="O56" s="44">
        <v>0</v>
      </c>
      <c r="P56" s="74">
        <v>0</v>
      </c>
    </row>
    <row r="57" spans="1:16" ht="15" customHeight="1" x14ac:dyDescent="0.2">
      <c r="A57" s="111"/>
      <c r="B57" s="114"/>
      <c r="C57" s="84" t="s">
        <v>47</v>
      </c>
      <c r="D57" s="44">
        <v>49</v>
      </c>
      <c r="E57" s="53">
        <v>1</v>
      </c>
      <c r="F57" s="44">
        <v>125048.755102</v>
      </c>
      <c r="G57" s="66">
        <v>4.0815999999999998E-2</v>
      </c>
      <c r="H57" s="43">
        <v>17</v>
      </c>
      <c r="I57" s="44">
        <v>135312.588235</v>
      </c>
      <c r="J57" s="74">
        <v>5.8824000000000001E-2</v>
      </c>
      <c r="K57" s="44">
        <v>32</v>
      </c>
      <c r="L57" s="44">
        <v>119596.09375</v>
      </c>
      <c r="M57" s="66">
        <v>3.125E-2</v>
      </c>
      <c r="N57" s="43">
        <v>0</v>
      </c>
      <c r="O57" s="44">
        <v>0</v>
      </c>
      <c r="P57" s="74">
        <v>0</v>
      </c>
    </row>
    <row r="58" spans="1:16" ht="15" customHeight="1" x14ac:dyDescent="0.2">
      <c r="A58" s="111"/>
      <c r="B58" s="114"/>
      <c r="C58" s="84" t="s">
        <v>48</v>
      </c>
      <c r="D58" s="44">
        <v>644</v>
      </c>
      <c r="E58" s="53">
        <v>1</v>
      </c>
      <c r="F58" s="44">
        <v>155023.87111800001</v>
      </c>
      <c r="G58" s="66">
        <v>8.3850999999999995E-2</v>
      </c>
      <c r="H58" s="43">
        <v>227</v>
      </c>
      <c r="I58" s="44">
        <v>159999.13656399999</v>
      </c>
      <c r="J58" s="74">
        <v>0.11013199999999999</v>
      </c>
      <c r="K58" s="44">
        <v>417</v>
      </c>
      <c r="L58" s="44">
        <v>152315.51318899999</v>
      </c>
      <c r="M58" s="66">
        <v>6.9543999999999995E-2</v>
      </c>
      <c r="N58" s="43">
        <v>0</v>
      </c>
      <c r="O58" s="44">
        <v>0</v>
      </c>
      <c r="P58" s="74">
        <v>0</v>
      </c>
    </row>
    <row r="59" spans="1:16" ht="15" customHeight="1" x14ac:dyDescent="0.2">
      <c r="A59" s="111"/>
      <c r="B59" s="114"/>
      <c r="C59" s="84" t="s">
        <v>49</v>
      </c>
      <c r="D59" s="44">
        <v>2181</v>
      </c>
      <c r="E59" s="53">
        <v>1</v>
      </c>
      <c r="F59" s="44">
        <v>165270.50710700001</v>
      </c>
      <c r="G59" s="66">
        <v>0.18982099999999999</v>
      </c>
      <c r="H59" s="43">
        <v>789</v>
      </c>
      <c r="I59" s="44">
        <v>173821.60709800001</v>
      </c>
      <c r="J59" s="74">
        <v>0.31432199999999999</v>
      </c>
      <c r="K59" s="44">
        <v>1392</v>
      </c>
      <c r="L59" s="44">
        <v>160423.655172</v>
      </c>
      <c r="M59" s="66">
        <v>0.119253</v>
      </c>
      <c r="N59" s="43">
        <v>0</v>
      </c>
      <c r="O59" s="44">
        <v>0</v>
      </c>
      <c r="P59" s="74">
        <v>0</v>
      </c>
    </row>
    <row r="60" spans="1:16" ht="15" customHeight="1" x14ac:dyDescent="0.2">
      <c r="A60" s="111"/>
      <c r="B60" s="114"/>
      <c r="C60" s="84" t="s">
        <v>50</v>
      </c>
      <c r="D60" s="44">
        <v>2938</v>
      </c>
      <c r="E60" s="53">
        <v>1</v>
      </c>
      <c r="F60" s="44">
        <v>183987.80394799999</v>
      </c>
      <c r="G60" s="66">
        <v>0.35772599999999999</v>
      </c>
      <c r="H60" s="43">
        <v>1009</v>
      </c>
      <c r="I60" s="44">
        <v>194527.25669000001</v>
      </c>
      <c r="J60" s="74">
        <v>0.50743300000000002</v>
      </c>
      <c r="K60" s="44">
        <v>1929</v>
      </c>
      <c r="L60" s="44">
        <v>178474.94349400001</v>
      </c>
      <c r="M60" s="66">
        <v>0.27941899999999997</v>
      </c>
      <c r="N60" s="43">
        <v>0</v>
      </c>
      <c r="O60" s="44">
        <v>0</v>
      </c>
      <c r="P60" s="74">
        <v>0</v>
      </c>
    </row>
    <row r="61" spans="1:16" ht="15" customHeight="1" x14ac:dyDescent="0.2">
      <c r="A61" s="111"/>
      <c r="B61" s="114"/>
      <c r="C61" s="84" t="s">
        <v>51</v>
      </c>
      <c r="D61" s="44">
        <v>2653</v>
      </c>
      <c r="E61" s="53">
        <v>1</v>
      </c>
      <c r="F61" s="44">
        <v>207985.320015</v>
      </c>
      <c r="G61" s="66">
        <v>0.59329100000000001</v>
      </c>
      <c r="H61" s="43">
        <v>933</v>
      </c>
      <c r="I61" s="44">
        <v>217347.471597</v>
      </c>
      <c r="J61" s="74">
        <v>0.68595899999999999</v>
      </c>
      <c r="K61" s="44">
        <v>1720</v>
      </c>
      <c r="L61" s="44">
        <v>202906.89709300001</v>
      </c>
      <c r="M61" s="66">
        <v>0.54302300000000003</v>
      </c>
      <c r="N61" s="43">
        <v>0</v>
      </c>
      <c r="O61" s="44">
        <v>0</v>
      </c>
      <c r="P61" s="74">
        <v>0</v>
      </c>
    </row>
    <row r="62" spans="1:16" s="3" customFormat="1" ht="15" customHeight="1" x14ac:dyDescent="0.2">
      <c r="A62" s="111"/>
      <c r="B62" s="114"/>
      <c r="C62" s="84" t="s">
        <v>52</v>
      </c>
      <c r="D62" s="35">
        <v>2116</v>
      </c>
      <c r="E62" s="55">
        <v>1</v>
      </c>
      <c r="F62" s="35">
        <v>221468.444234</v>
      </c>
      <c r="G62" s="68">
        <v>0.78213600000000005</v>
      </c>
      <c r="H62" s="43">
        <v>762</v>
      </c>
      <c r="I62" s="44">
        <v>220545.94619399999</v>
      </c>
      <c r="J62" s="74">
        <v>0.75590599999999997</v>
      </c>
      <c r="K62" s="35">
        <v>1354</v>
      </c>
      <c r="L62" s="35">
        <v>221987.60487400001</v>
      </c>
      <c r="M62" s="68">
        <v>0.796898</v>
      </c>
      <c r="N62" s="43">
        <v>0</v>
      </c>
      <c r="O62" s="44">
        <v>0</v>
      </c>
      <c r="P62" s="74">
        <v>0</v>
      </c>
    </row>
    <row r="63" spans="1:16" ht="15" customHeight="1" x14ac:dyDescent="0.2">
      <c r="A63" s="111"/>
      <c r="B63" s="114"/>
      <c r="C63" s="84" t="s">
        <v>53</v>
      </c>
      <c r="D63" s="44">
        <v>1909</v>
      </c>
      <c r="E63" s="53">
        <v>1</v>
      </c>
      <c r="F63" s="44">
        <v>229876.292823</v>
      </c>
      <c r="G63" s="66">
        <v>0.83708700000000003</v>
      </c>
      <c r="H63" s="43">
        <v>717</v>
      </c>
      <c r="I63" s="44">
        <v>219344.304045</v>
      </c>
      <c r="J63" s="74">
        <v>0.631799</v>
      </c>
      <c r="K63" s="44">
        <v>1192</v>
      </c>
      <c r="L63" s="44">
        <v>236211.390101</v>
      </c>
      <c r="M63" s="66">
        <v>0.96057000000000003</v>
      </c>
      <c r="N63" s="43">
        <v>0</v>
      </c>
      <c r="O63" s="44">
        <v>0</v>
      </c>
      <c r="P63" s="74">
        <v>0</v>
      </c>
    </row>
    <row r="64" spans="1:16" ht="15" customHeight="1" x14ac:dyDescent="0.2">
      <c r="A64" s="111"/>
      <c r="B64" s="114"/>
      <c r="C64" s="84" t="s">
        <v>54</v>
      </c>
      <c r="D64" s="44">
        <v>1612</v>
      </c>
      <c r="E64" s="53">
        <v>1</v>
      </c>
      <c r="F64" s="44">
        <v>230302.387097</v>
      </c>
      <c r="G64" s="66">
        <v>0.771092</v>
      </c>
      <c r="H64" s="43">
        <v>631</v>
      </c>
      <c r="I64" s="44">
        <v>208523.52614900001</v>
      </c>
      <c r="J64" s="74">
        <v>0.46592699999999998</v>
      </c>
      <c r="K64" s="44">
        <v>981</v>
      </c>
      <c r="L64" s="44">
        <v>244311.01223200001</v>
      </c>
      <c r="M64" s="66">
        <v>0.96738000000000002</v>
      </c>
      <c r="N64" s="43">
        <v>0</v>
      </c>
      <c r="O64" s="44">
        <v>0</v>
      </c>
      <c r="P64" s="74">
        <v>0</v>
      </c>
    </row>
    <row r="65" spans="1:16" ht="15" customHeight="1" x14ac:dyDescent="0.2">
      <c r="A65" s="111"/>
      <c r="B65" s="114"/>
      <c r="C65" s="84" t="s">
        <v>55</v>
      </c>
      <c r="D65" s="44">
        <v>1321</v>
      </c>
      <c r="E65" s="53">
        <v>1</v>
      </c>
      <c r="F65" s="44">
        <v>235108.96971999999</v>
      </c>
      <c r="G65" s="66">
        <v>0.60408799999999996</v>
      </c>
      <c r="H65" s="43">
        <v>499</v>
      </c>
      <c r="I65" s="44">
        <v>211001.08617200001</v>
      </c>
      <c r="J65" s="74">
        <v>0.27454899999999999</v>
      </c>
      <c r="K65" s="44">
        <v>822</v>
      </c>
      <c r="L65" s="44">
        <v>249743.80413599999</v>
      </c>
      <c r="M65" s="66">
        <v>0.80413599999999996</v>
      </c>
      <c r="N65" s="43">
        <v>0</v>
      </c>
      <c r="O65" s="44">
        <v>0</v>
      </c>
      <c r="P65" s="74">
        <v>0</v>
      </c>
    </row>
    <row r="66" spans="1:16" s="3" customFormat="1" ht="15" customHeight="1" x14ac:dyDescent="0.2">
      <c r="A66" s="111"/>
      <c r="B66" s="114"/>
      <c r="C66" s="84" t="s">
        <v>56</v>
      </c>
      <c r="D66" s="35">
        <v>2098</v>
      </c>
      <c r="E66" s="55">
        <v>1</v>
      </c>
      <c r="F66" s="35">
        <v>220388.26263099999</v>
      </c>
      <c r="G66" s="68">
        <v>0.30886599999999997</v>
      </c>
      <c r="H66" s="43">
        <v>907</v>
      </c>
      <c r="I66" s="44">
        <v>187218.33737600001</v>
      </c>
      <c r="J66" s="74">
        <v>8.3793000000000006E-2</v>
      </c>
      <c r="K66" s="35">
        <v>1191</v>
      </c>
      <c r="L66" s="35">
        <v>245648.65071399999</v>
      </c>
      <c r="M66" s="68">
        <v>0.480269</v>
      </c>
      <c r="N66" s="43">
        <v>0</v>
      </c>
      <c r="O66" s="44">
        <v>0</v>
      </c>
      <c r="P66" s="74">
        <v>0</v>
      </c>
    </row>
    <row r="67" spans="1:16" s="3" customFormat="1" ht="15" customHeight="1" x14ac:dyDescent="0.2">
      <c r="A67" s="112"/>
      <c r="B67" s="115"/>
      <c r="C67" s="85" t="s">
        <v>9</v>
      </c>
      <c r="D67" s="46">
        <v>17537</v>
      </c>
      <c r="E67" s="54">
        <v>1</v>
      </c>
      <c r="F67" s="46">
        <v>205939.88088000001</v>
      </c>
      <c r="G67" s="67">
        <v>0.51542500000000002</v>
      </c>
      <c r="H67" s="87">
        <v>6498</v>
      </c>
      <c r="I67" s="46">
        <v>201205.71929800001</v>
      </c>
      <c r="J67" s="75">
        <v>0.455986</v>
      </c>
      <c r="K67" s="46">
        <v>11039</v>
      </c>
      <c r="L67" s="46">
        <v>208726.59905799999</v>
      </c>
      <c r="M67" s="67">
        <v>0.55041200000000001</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45678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10" priority="30" operator="notEqual">
      <formula>H8+K8+N8</formula>
    </cfRule>
  </conditionalFormatting>
  <conditionalFormatting sqref="D20:D30">
    <cfRule type="cellIs" dxfId="309" priority="29" operator="notEqual">
      <formula>H20+K20+N20</formula>
    </cfRule>
  </conditionalFormatting>
  <conditionalFormatting sqref="D32:D42">
    <cfRule type="cellIs" dxfId="308" priority="28" operator="notEqual">
      <formula>H32+K32+N32</formula>
    </cfRule>
  </conditionalFormatting>
  <conditionalFormatting sqref="D44:D54">
    <cfRule type="cellIs" dxfId="307" priority="27" operator="notEqual">
      <formula>H44+K44+N44</formula>
    </cfRule>
  </conditionalFormatting>
  <conditionalFormatting sqref="D56:D66">
    <cfRule type="cellIs" dxfId="306" priority="26" operator="notEqual">
      <formula>H56+K56+N56</formula>
    </cfRule>
  </conditionalFormatting>
  <conditionalFormatting sqref="D19">
    <cfRule type="cellIs" dxfId="305" priority="25" operator="notEqual">
      <formula>SUM(D8:D18)</formula>
    </cfRule>
  </conditionalFormatting>
  <conditionalFormatting sqref="D31">
    <cfRule type="cellIs" dxfId="304" priority="24" operator="notEqual">
      <formula>H31+K31+N31</formula>
    </cfRule>
  </conditionalFormatting>
  <conditionalFormatting sqref="D31">
    <cfRule type="cellIs" dxfId="303" priority="23" operator="notEqual">
      <formula>SUM(D20:D30)</formula>
    </cfRule>
  </conditionalFormatting>
  <conditionalFormatting sqref="D43">
    <cfRule type="cellIs" dxfId="302" priority="22" operator="notEqual">
      <formula>H43+K43+N43</formula>
    </cfRule>
  </conditionalFormatting>
  <conditionalFormatting sqref="D43">
    <cfRule type="cellIs" dxfId="301" priority="21" operator="notEqual">
      <formula>SUM(D32:D42)</formula>
    </cfRule>
  </conditionalFormatting>
  <conditionalFormatting sqref="D55">
    <cfRule type="cellIs" dxfId="300" priority="20" operator="notEqual">
      <formula>H55+K55+N55</formula>
    </cfRule>
  </conditionalFormatting>
  <conditionalFormatting sqref="D55">
    <cfRule type="cellIs" dxfId="299" priority="19" operator="notEqual">
      <formula>SUM(D44:D54)</formula>
    </cfRule>
  </conditionalFormatting>
  <conditionalFormatting sqref="D67">
    <cfRule type="cellIs" dxfId="298" priority="18" operator="notEqual">
      <formula>H67+K67+N67</formula>
    </cfRule>
  </conditionalFormatting>
  <conditionalFormatting sqref="D67">
    <cfRule type="cellIs" dxfId="297" priority="17" operator="notEqual">
      <formula>SUM(D56:D66)</formula>
    </cfRule>
  </conditionalFormatting>
  <conditionalFormatting sqref="H19">
    <cfRule type="cellIs" dxfId="296" priority="16" operator="notEqual">
      <formula>SUM(H8:H18)</formula>
    </cfRule>
  </conditionalFormatting>
  <conditionalFormatting sqref="K19">
    <cfRule type="cellIs" dxfId="295" priority="15" operator="notEqual">
      <formula>SUM(K8:K18)</formula>
    </cfRule>
  </conditionalFormatting>
  <conditionalFormatting sqref="N19">
    <cfRule type="cellIs" dxfId="294" priority="14" operator="notEqual">
      <formula>SUM(N8:N18)</formula>
    </cfRule>
  </conditionalFormatting>
  <conditionalFormatting sqref="H31">
    <cfRule type="cellIs" dxfId="293" priority="13" operator="notEqual">
      <formula>SUM(H20:H30)</formula>
    </cfRule>
  </conditionalFormatting>
  <conditionalFormatting sqref="K31">
    <cfRule type="cellIs" dxfId="292" priority="12" operator="notEqual">
      <formula>SUM(K20:K30)</formula>
    </cfRule>
  </conditionalFormatting>
  <conditionalFormatting sqref="N31">
    <cfRule type="cellIs" dxfId="291" priority="11" operator="notEqual">
      <formula>SUM(N20:N30)</formula>
    </cfRule>
  </conditionalFormatting>
  <conditionalFormatting sqref="H43">
    <cfRule type="cellIs" dxfId="290" priority="10" operator="notEqual">
      <formula>SUM(H32:H42)</formula>
    </cfRule>
  </conditionalFormatting>
  <conditionalFormatting sqref="K43">
    <cfRule type="cellIs" dxfId="289" priority="9" operator="notEqual">
      <formula>SUM(K32:K42)</formula>
    </cfRule>
  </conditionalFormatting>
  <conditionalFormatting sqref="N43">
    <cfRule type="cellIs" dxfId="288" priority="8" operator="notEqual">
      <formula>SUM(N32:N42)</formula>
    </cfRule>
  </conditionalFormatting>
  <conditionalFormatting sqref="H55">
    <cfRule type="cellIs" dxfId="287" priority="7" operator="notEqual">
      <formula>SUM(H44:H54)</formula>
    </cfRule>
  </conditionalFormatting>
  <conditionalFormatting sqref="K55">
    <cfRule type="cellIs" dxfId="286" priority="6" operator="notEqual">
      <formula>SUM(K44:K54)</formula>
    </cfRule>
  </conditionalFormatting>
  <conditionalFormatting sqref="N55">
    <cfRule type="cellIs" dxfId="285" priority="5" operator="notEqual">
      <formula>SUM(N44:N54)</formula>
    </cfRule>
  </conditionalFormatting>
  <conditionalFormatting sqref="H67">
    <cfRule type="cellIs" dxfId="284" priority="4" operator="notEqual">
      <formula>SUM(H56:H66)</formula>
    </cfRule>
  </conditionalFormatting>
  <conditionalFormatting sqref="K67">
    <cfRule type="cellIs" dxfId="283" priority="3" operator="notEqual">
      <formula>SUM(K56:K66)</formula>
    </cfRule>
  </conditionalFormatting>
  <conditionalFormatting sqref="N67">
    <cfRule type="cellIs" dxfId="282" priority="2" operator="notEqual">
      <formula>SUM(N56:N66)</formula>
    </cfRule>
  </conditionalFormatting>
  <conditionalFormatting sqref="D32:D43">
    <cfRule type="cellIs" dxfId="28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70</v>
      </c>
      <c r="B2" s="116"/>
      <c r="C2" s="116"/>
      <c r="D2" s="116"/>
      <c r="E2" s="116"/>
      <c r="F2" s="116"/>
      <c r="G2" s="116"/>
      <c r="H2" s="116"/>
      <c r="I2" s="116"/>
      <c r="J2" s="116"/>
      <c r="K2" s="116"/>
      <c r="L2" s="116"/>
      <c r="M2" s="116"/>
      <c r="N2" s="116"/>
      <c r="O2" s="116"/>
      <c r="P2" s="116"/>
    </row>
    <row r="3" spans="1:16" s="21" customFormat="1" ht="15" customHeight="1" x14ac:dyDescent="0.2">
      <c r="A3" s="117" t="str">
        <f>+Notas!C6</f>
        <v>DICIEMBRE 2023 Y DICIEMBRE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7</v>
      </c>
      <c r="E8" s="53">
        <v>7.6087000000000002E-2</v>
      </c>
      <c r="F8" s="44">
        <v>37127.112134000003</v>
      </c>
      <c r="G8" s="66">
        <v>0.28571400000000002</v>
      </c>
      <c r="H8" s="43">
        <v>3</v>
      </c>
      <c r="I8" s="44">
        <v>56348.781953999998</v>
      </c>
      <c r="J8" s="74">
        <v>0</v>
      </c>
      <c r="K8" s="44">
        <v>4</v>
      </c>
      <c r="L8" s="44">
        <v>22710.859768999999</v>
      </c>
      <c r="M8" s="66">
        <v>0.5</v>
      </c>
      <c r="N8" s="43">
        <v>0</v>
      </c>
      <c r="O8" s="44">
        <v>0</v>
      </c>
      <c r="P8" s="74">
        <v>0</v>
      </c>
    </row>
    <row r="9" spans="1:16" ht="15" customHeight="1" x14ac:dyDescent="0.2">
      <c r="A9" s="111"/>
      <c r="B9" s="114"/>
      <c r="C9" s="84" t="s">
        <v>47</v>
      </c>
      <c r="D9" s="44">
        <v>93</v>
      </c>
      <c r="E9" s="53">
        <v>0.27761200000000003</v>
      </c>
      <c r="F9" s="44">
        <v>82811.549308999995</v>
      </c>
      <c r="G9" s="66">
        <v>7.5269000000000003E-2</v>
      </c>
      <c r="H9" s="43">
        <v>20</v>
      </c>
      <c r="I9" s="44">
        <v>94761.303102000005</v>
      </c>
      <c r="J9" s="74">
        <v>0.15</v>
      </c>
      <c r="K9" s="44">
        <v>73</v>
      </c>
      <c r="L9" s="44">
        <v>79537.644159999996</v>
      </c>
      <c r="M9" s="66">
        <v>5.4795000000000003E-2</v>
      </c>
      <c r="N9" s="43">
        <v>0</v>
      </c>
      <c r="O9" s="44">
        <v>0</v>
      </c>
      <c r="P9" s="74">
        <v>0</v>
      </c>
    </row>
    <row r="10" spans="1:16" ht="15" customHeight="1" x14ac:dyDescent="0.2">
      <c r="A10" s="111"/>
      <c r="B10" s="114"/>
      <c r="C10" s="84" t="s">
        <v>48</v>
      </c>
      <c r="D10" s="44">
        <v>766</v>
      </c>
      <c r="E10" s="53">
        <v>0.20753199999999999</v>
      </c>
      <c r="F10" s="44">
        <v>90534.599033000006</v>
      </c>
      <c r="G10" s="66">
        <v>0.120104</v>
      </c>
      <c r="H10" s="43">
        <v>261</v>
      </c>
      <c r="I10" s="44">
        <v>100327.22792999999</v>
      </c>
      <c r="J10" s="74">
        <v>0.210728</v>
      </c>
      <c r="K10" s="44">
        <v>505</v>
      </c>
      <c r="L10" s="44">
        <v>85473.458157999994</v>
      </c>
      <c r="M10" s="66">
        <v>7.3266999999999999E-2</v>
      </c>
      <c r="N10" s="43">
        <v>0</v>
      </c>
      <c r="O10" s="44">
        <v>0</v>
      </c>
      <c r="P10" s="74">
        <v>0</v>
      </c>
    </row>
    <row r="11" spans="1:16" ht="15" customHeight="1" x14ac:dyDescent="0.2">
      <c r="A11" s="111"/>
      <c r="B11" s="114"/>
      <c r="C11" s="84" t="s">
        <v>49</v>
      </c>
      <c r="D11" s="44">
        <v>1637</v>
      </c>
      <c r="E11" s="53">
        <v>0.14779700000000001</v>
      </c>
      <c r="F11" s="44">
        <v>99490.456781000001</v>
      </c>
      <c r="G11" s="66">
        <v>0.24373900000000001</v>
      </c>
      <c r="H11" s="43">
        <v>585</v>
      </c>
      <c r="I11" s="44">
        <v>115775.785387</v>
      </c>
      <c r="J11" s="74">
        <v>0.38461499999999998</v>
      </c>
      <c r="K11" s="44">
        <v>1052</v>
      </c>
      <c r="L11" s="44">
        <v>90434.451805000004</v>
      </c>
      <c r="M11" s="66">
        <v>0.16539899999999999</v>
      </c>
      <c r="N11" s="43">
        <v>0</v>
      </c>
      <c r="O11" s="44">
        <v>0</v>
      </c>
      <c r="P11" s="74">
        <v>0</v>
      </c>
    </row>
    <row r="12" spans="1:16" ht="15" customHeight="1" x14ac:dyDescent="0.2">
      <c r="A12" s="111"/>
      <c r="B12" s="114"/>
      <c r="C12" s="84" t="s">
        <v>50</v>
      </c>
      <c r="D12" s="44">
        <v>1657</v>
      </c>
      <c r="E12" s="53">
        <v>0.11773500000000001</v>
      </c>
      <c r="F12" s="44">
        <v>116929.839416</v>
      </c>
      <c r="G12" s="66">
        <v>0.43934800000000002</v>
      </c>
      <c r="H12" s="43">
        <v>552</v>
      </c>
      <c r="I12" s="44">
        <v>136352.29348600001</v>
      </c>
      <c r="J12" s="74">
        <v>0.59420300000000004</v>
      </c>
      <c r="K12" s="44">
        <v>1105</v>
      </c>
      <c r="L12" s="44">
        <v>107227.400822</v>
      </c>
      <c r="M12" s="66">
        <v>0.36199100000000001</v>
      </c>
      <c r="N12" s="43">
        <v>0</v>
      </c>
      <c r="O12" s="44">
        <v>0</v>
      </c>
      <c r="P12" s="74">
        <v>0</v>
      </c>
    </row>
    <row r="13" spans="1:16" ht="15" customHeight="1" x14ac:dyDescent="0.2">
      <c r="A13" s="111"/>
      <c r="B13" s="114"/>
      <c r="C13" s="84" t="s">
        <v>51</v>
      </c>
      <c r="D13" s="44">
        <v>1285</v>
      </c>
      <c r="E13" s="53">
        <v>9.4181000000000001E-2</v>
      </c>
      <c r="F13" s="44">
        <v>130667.096957</v>
      </c>
      <c r="G13" s="66">
        <v>0.67159500000000005</v>
      </c>
      <c r="H13" s="43">
        <v>423</v>
      </c>
      <c r="I13" s="44">
        <v>144846.89556500001</v>
      </c>
      <c r="J13" s="74">
        <v>0.71158399999999999</v>
      </c>
      <c r="K13" s="44">
        <v>862</v>
      </c>
      <c r="L13" s="44">
        <v>123708.796713</v>
      </c>
      <c r="M13" s="66">
        <v>0.651972</v>
      </c>
      <c r="N13" s="43">
        <v>0</v>
      </c>
      <c r="O13" s="44">
        <v>0</v>
      </c>
      <c r="P13" s="74">
        <v>0</v>
      </c>
    </row>
    <row r="14" spans="1:16" s="3" customFormat="1" ht="15" customHeight="1" x14ac:dyDescent="0.2">
      <c r="A14" s="111"/>
      <c r="B14" s="114"/>
      <c r="C14" s="84" t="s">
        <v>52</v>
      </c>
      <c r="D14" s="35">
        <v>1064</v>
      </c>
      <c r="E14" s="55">
        <v>9.4409999999999994E-2</v>
      </c>
      <c r="F14" s="35">
        <v>139013.45093699999</v>
      </c>
      <c r="G14" s="68">
        <v>0.75187999999999999</v>
      </c>
      <c r="H14" s="43">
        <v>353</v>
      </c>
      <c r="I14" s="44">
        <v>145107.666673</v>
      </c>
      <c r="J14" s="74">
        <v>0.66855500000000001</v>
      </c>
      <c r="K14" s="35">
        <v>711</v>
      </c>
      <c r="L14" s="35">
        <v>135987.77139499999</v>
      </c>
      <c r="M14" s="68">
        <v>0.79324899999999998</v>
      </c>
      <c r="N14" s="43">
        <v>0</v>
      </c>
      <c r="O14" s="44">
        <v>0</v>
      </c>
      <c r="P14" s="74">
        <v>0</v>
      </c>
    </row>
    <row r="15" spans="1:16" ht="15" customHeight="1" x14ac:dyDescent="0.2">
      <c r="A15" s="111"/>
      <c r="B15" s="114"/>
      <c r="C15" s="84" t="s">
        <v>53</v>
      </c>
      <c r="D15" s="44">
        <v>734</v>
      </c>
      <c r="E15" s="53">
        <v>7.3078000000000004E-2</v>
      </c>
      <c r="F15" s="44">
        <v>140076.07334100001</v>
      </c>
      <c r="G15" s="66">
        <v>0.71662099999999995</v>
      </c>
      <c r="H15" s="43">
        <v>223</v>
      </c>
      <c r="I15" s="44">
        <v>140393.98361699999</v>
      </c>
      <c r="J15" s="74">
        <v>0.50672600000000001</v>
      </c>
      <c r="K15" s="44">
        <v>511</v>
      </c>
      <c r="L15" s="44">
        <v>139937.337546</v>
      </c>
      <c r="M15" s="66">
        <v>0.80821900000000002</v>
      </c>
      <c r="N15" s="43">
        <v>0</v>
      </c>
      <c r="O15" s="44">
        <v>0</v>
      </c>
      <c r="P15" s="74">
        <v>0</v>
      </c>
    </row>
    <row r="16" spans="1:16" ht="15" customHeight="1" x14ac:dyDescent="0.2">
      <c r="A16" s="111"/>
      <c r="B16" s="114"/>
      <c r="C16" s="84" t="s">
        <v>54</v>
      </c>
      <c r="D16" s="44">
        <v>561</v>
      </c>
      <c r="E16" s="53">
        <v>6.8232000000000001E-2</v>
      </c>
      <c r="F16" s="44">
        <v>141828.13752399999</v>
      </c>
      <c r="G16" s="66">
        <v>0.632799</v>
      </c>
      <c r="H16" s="43">
        <v>174</v>
      </c>
      <c r="I16" s="44">
        <v>143777.462252</v>
      </c>
      <c r="J16" s="74">
        <v>0.38505699999999998</v>
      </c>
      <c r="K16" s="44">
        <v>387</v>
      </c>
      <c r="L16" s="44">
        <v>140951.69695000001</v>
      </c>
      <c r="M16" s="66">
        <v>0.74418600000000001</v>
      </c>
      <c r="N16" s="43">
        <v>0</v>
      </c>
      <c r="O16" s="44">
        <v>0</v>
      </c>
      <c r="P16" s="74">
        <v>0</v>
      </c>
    </row>
    <row r="17" spans="1:16" ht="15" customHeight="1" x14ac:dyDescent="0.2">
      <c r="A17" s="111"/>
      <c r="B17" s="114"/>
      <c r="C17" s="84" t="s">
        <v>55</v>
      </c>
      <c r="D17" s="44">
        <v>582</v>
      </c>
      <c r="E17" s="53">
        <v>8.6891999999999997E-2</v>
      </c>
      <c r="F17" s="44">
        <v>151363.12581699999</v>
      </c>
      <c r="G17" s="66">
        <v>0.67697600000000002</v>
      </c>
      <c r="H17" s="43">
        <v>198</v>
      </c>
      <c r="I17" s="44">
        <v>133765.63882600001</v>
      </c>
      <c r="J17" s="74">
        <v>0.26262600000000003</v>
      </c>
      <c r="K17" s="44">
        <v>384</v>
      </c>
      <c r="L17" s="44">
        <v>160436.830047</v>
      </c>
      <c r="M17" s="66">
        <v>0.890625</v>
      </c>
      <c r="N17" s="43">
        <v>0</v>
      </c>
      <c r="O17" s="44">
        <v>0</v>
      </c>
      <c r="P17" s="74">
        <v>0</v>
      </c>
    </row>
    <row r="18" spans="1:16" s="3" customFormat="1" ht="15" customHeight="1" x14ac:dyDescent="0.2">
      <c r="A18" s="111"/>
      <c r="B18" s="114"/>
      <c r="C18" s="84" t="s">
        <v>56</v>
      </c>
      <c r="D18" s="35">
        <v>807</v>
      </c>
      <c r="E18" s="55">
        <v>6.9797999999999999E-2</v>
      </c>
      <c r="F18" s="35">
        <v>169395.94035399999</v>
      </c>
      <c r="G18" s="68">
        <v>0.41759600000000002</v>
      </c>
      <c r="H18" s="43">
        <v>284</v>
      </c>
      <c r="I18" s="44">
        <v>143048.80392899999</v>
      </c>
      <c r="J18" s="74">
        <v>0.10563400000000001</v>
      </c>
      <c r="K18" s="35">
        <v>523</v>
      </c>
      <c r="L18" s="35">
        <v>183702.98957899999</v>
      </c>
      <c r="M18" s="68">
        <v>0.58699800000000002</v>
      </c>
      <c r="N18" s="43">
        <v>0</v>
      </c>
      <c r="O18" s="44">
        <v>0</v>
      </c>
      <c r="P18" s="74">
        <v>0</v>
      </c>
    </row>
    <row r="19" spans="1:16" s="3" customFormat="1" ht="15" customHeight="1" x14ac:dyDescent="0.2">
      <c r="A19" s="112"/>
      <c r="B19" s="115"/>
      <c r="C19" s="85" t="s">
        <v>9</v>
      </c>
      <c r="D19" s="46">
        <v>9193</v>
      </c>
      <c r="E19" s="54">
        <v>0.10134700000000001</v>
      </c>
      <c r="F19" s="46">
        <v>125848.39615499999</v>
      </c>
      <c r="G19" s="67">
        <v>0.48982900000000001</v>
      </c>
      <c r="H19" s="87">
        <v>3076</v>
      </c>
      <c r="I19" s="46">
        <v>132371.52668899999</v>
      </c>
      <c r="J19" s="75">
        <v>0.45838800000000002</v>
      </c>
      <c r="K19" s="46">
        <v>6117</v>
      </c>
      <c r="L19" s="46">
        <v>122568.16899799999</v>
      </c>
      <c r="M19" s="67">
        <v>0.50563999999999998</v>
      </c>
      <c r="N19" s="87">
        <v>0</v>
      </c>
      <c r="O19" s="46">
        <v>0</v>
      </c>
      <c r="P19" s="75">
        <v>0</v>
      </c>
    </row>
    <row r="20" spans="1:16" ht="15" customHeight="1" x14ac:dyDescent="0.2">
      <c r="A20" s="110">
        <v>2</v>
      </c>
      <c r="B20" s="113" t="s">
        <v>57</v>
      </c>
      <c r="C20" s="84" t="s">
        <v>46</v>
      </c>
      <c r="D20" s="44">
        <v>33</v>
      </c>
      <c r="E20" s="53">
        <v>0.35869600000000001</v>
      </c>
      <c r="F20" s="44">
        <v>65471.848485000002</v>
      </c>
      <c r="G20" s="66">
        <v>0.15151500000000001</v>
      </c>
      <c r="H20" s="43">
        <v>18</v>
      </c>
      <c r="I20" s="44">
        <v>46544.222221999997</v>
      </c>
      <c r="J20" s="74">
        <v>0.16666700000000001</v>
      </c>
      <c r="K20" s="44">
        <v>15</v>
      </c>
      <c r="L20" s="44">
        <v>88185</v>
      </c>
      <c r="M20" s="66">
        <v>0.13333300000000001</v>
      </c>
      <c r="N20" s="43">
        <v>0</v>
      </c>
      <c r="O20" s="44">
        <v>0</v>
      </c>
      <c r="P20" s="74">
        <v>0</v>
      </c>
    </row>
    <row r="21" spans="1:16" ht="15" customHeight="1" x14ac:dyDescent="0.2">
      <c r="A21" s="111"/>
      <c r="B21" s="114"/>
      <c r="C21" s="84" t="s">
        <v>47</v>
      </c>
      <c r="D21" s="44">
        <v>104</v>
      </c>
      <c r="E21" s="53">
        <v>0.310448</v>
      </c>
      <c r="F21" s="44">
        <v>133720.836538</v>
      </c>
      <c r="G21" s="66">
        <v>0.105769</v>
      </c>
      <c r="H21" s="43">
        <v>40</v>
      </c>
      <c r="I21" s="44">
        <v>128608.02499999999</v>
      </c>
      <c r="J21" s="74">
        <v>0.15</v>
      </c>
      <c r="K21" s="44">
        <v>64</v>
      </c>
      <c r="L21" s="44">
        <v>136916.34375</v>
      </c>
      <c r="M21" s="66">
        <v>7.8125E-2</v>
      </c>
      <c r="N21" s="43">
        <v>0</v>
      </c>
      <c r="O21" s="44">
        <v>0</v>
      </c>
      <c r="P21" s="74">
        <v>0</v>
      </c>
    </row>
    <row r="22" spans="1:16" ht="15" customHeight="1" x14ac:dyDescent="0.2">
      <c r="A22" s="111"/>
      <c r="B22" s="114"/>
      <c r="C22" s="84" t="s">
        <v>48</v>
      </c>
      <c r="D22" s="44">
        <v>690</v>
      </c>
      <c r="E22" s="53">
        <v>0.186941</v>
      </c>
      <c r="F22" s="44">
        <v>153802.09420299999</v>
      </c>
      <c r="G22" s="66">
        <v>5.6522000000000003E-2</v>
      </c>
      <c r="H22" s="43">
        <v>302</v>
      </c>
      <c r="I22" s="44">
        <v>161024.25165600001</v>
      </c>
      <c r="J22" s="74">
        <v>6.2913999999999998E-2</v>
      </c>
      <c r="K22" s="44">
        <v>388</v>
      </c>
      <c r="L22" s="44">
        <v>148180.724227</v>
      </c>
      <c r="M22" s="66">
        <v>5.1546000000000002E-2</v>
      </c>
      <c r="N22" s="43">
        <v>0</v>
      </c>
      <c r="O22" s="44">
        <v>0</v>
      </c>
      <c r="P22" s="74">
        <v>0</v>
      </c>
    </row>
    <row r="23" spans="1:16" ht="15" customHeight="1" x14ac:dyDescent="0.2">
      <c r="A23" s="111"/>
      <c r="B23" s="114"/>
      <c r="C23" s="84" t="s">
        <v>49</v>
      </c>
      <c r="D23" s="44">
        <v>503</v>
      </c>
      <c r="E23" s="53">
        <v>4.5414000000000003E-2</v>
      </c>
      <c r="F23" s="44">
        <v>158180.32008</v>
      </c>
      <c r="G23" s="66">
        <v>0.12922500000000001</v>
      </c>
      <c r="H23" s="43">
        <v>183</v>
      </c>
      <c r="I23" s="44">
        <v>165358.19672099999</v>
      </c>
      <c r="J23" s="74">
        <v>0.163934</v>
      </c>
      <c r="K23" s="44">
        <v>320</v>
      </c>
      <c r="L23" s="44">
        <v>154075.47187499999</v>
      </c>
      <c r="M23" s="66">
        <v>0.109375</v>
      </c>
      <c r="N23" s="43">
        <v>0</v>
      </c>
      <c r="O23" s="44">
        <v>0</v>
      </c>
      <c r="P23" s="74">
        <v>0</v>
      </c>
    </row>
    <row r="24" spans="1:16" ht="15" customHeight="1" x14ac:dyDescent="0.2">
      <c r="A24" s="111"/>
      <c r="B24" s="114"/>
      <c r="C24" s="84" t="s">
        <v>50</v>
      </c>
      <c r="D24" s="44">
        <v>322</v>
      </c>
      <c r="E24" s="53">
        <v>2.2879E-2</v>
      </c>
      <c r="F24" s="44">
        <v>188694.76397500001</v>
      </c>
      <c r="G24" s="66">
        <v>0.31055899999999997</v>
      </c>
      <c r="H24" s="43">
        <v>104</v>
      </c>
      <c r="I24" s="44">
        <v>195779.11538500001</v>
      </c>
      <c r="J24" s="74">
        <v>0.394231</v>
      </c>
      <c r="K24" s="44">
        <v>218</v>
      </c>
      <c r="L24" s="44">
        <v>185315.07339400001</v>
      </c>
      <c r="M24" s="66">
        <v>0.27064199999999999</v>
      </c>
      <c r="N24" s="43">
        <v>0</v>
      </c>
      <c r="O24" s="44">
        <v>0</v>
      </c>
      <c r="P24" s="74">
        <v>0</v>
      </c>
    </row>
    <row r="25" spans="1:16" ht="15" customHeight="1" x14ac:dyDescent="0.2">
      <c r="A25" s="111"/>
      <c r="B25" s="114"/>
      <c r="C25" s="84" t="s">
        <v>51</v>
      </c>
      <c r="D25" s="44">
        <v>250</v>
      </c>
      <c r="E25" s="53">
        <v>1.8322999999999999E-2</v>
      </c>
      <c r="F25" s="44">
        <v>196604.696</v>
      </c>
      <c r="G25" s="66">
        <v>0.3</v>
      </c>
      <c r="H25" s="43">
        <v>82</v>
      </c>
      <c r="I25" s="44">
        <v>203984.47560999999</v>
      </c>
      <c r="J25" s="74">
        <v>0.28048800000000002</v>
      </c>
      <c r="K25" s="44">
        <v>168</v>
      </c>
      <c r="L25" s="44">
        <v>193002.660714</v>
      </c>
      <c r="M25" s="66">
        <v>0.30952400000000002</v>
      </c>
      <c r="N25" s="43">
        <v>0</v>
      </c>
      <c r="O25" s="44">
        <v>0</v>
      </c>
      <c r="P25" s="74">
        <v>0</v>
      </c>
    </row>
    <row r="26" spans="1:16" s="3" customFormat="1" ht="15" customHeight="1" x14ac:dyDescent="0.2">
      <c r="A26" s="111"/>
      <c r="B26" s="114"/>
      <c r="C26" s="84" t="s">
        <v>52</v>
      </c>
      <c r="D26" s="35">
        <v>147</v>
      </c>
      <c r="E26" s="55">
        <v>1.3043000000000001E-2</v>
      </c>
      <c r="F26" s="35">
        <v>204629.36734699999</v>
      </c>
      <c r="G26" s="68">
        <v>0.44897999999999999</v>
      </c>
      <c r="H26" s="43">
        <v>58</v>
      </c>
      <c r="I26" s="44">
        <v>203257.75862099999</v>
      </c>
      <c r="J26" s="74">
        <v>0.46551700000000001</v>
      </c>
      <c r="K26" s="35">
        <v>89</v>
      </c>
      <c r="L26" s="35">
        <v>205523.22471899999</v>
      </c>
      <c r="M26" s="68">
        <v>0.43820199999999998</v>
      </c>
      <c r="N26" s="43">
        <v>0</v>
      </c>
      <c r="O26" s="44">
        <v>0</v>
      </c>
      <c r="P26" s="74">
        <v>0</v>
      </c>
    </row>
    <row r="27" spans="1:16" ht="15" customHeight="1" x14ac:dyDescent="0.2">
      <c r="A27" s="111"/>
      <c r="B27" s="114"/>
      <c r="C27" s="84" t="s">
        <v>53</v>
      </c>
      <c r="D27" s="44">
        <v>113</v>
      </c>
      <c r="E27" s="53">
        <v>1.125E-2</v>
      </c>
      <c r="F27" s="44">
        <v>211824.23008800001</v>
      </c>
      <c r="G27" s="66">
        <v>0.47787600000000002</v>
      </c>
      <c r="H27" s="43">
        <v>29</v>
      </c>
      <c r="I27" s="44">
        <v>196253.41379300001</v>
      </c>
      <c r="J27" s="74">
        <v>0.48275899999999999</v>
      </c>
      <c r="K27" s="44">
        <v>84</v>
      </c>
      <c r="L27" s="44">
        <v>217199.86904799999</v>
      </c>
      <c r="M27" s="66">
        <v>0.47619</v>
      </c>
      <c r="N27" s="43">
        <v>0</v>
      </c>
      <c r="O27" s="44">
        <v>0</v>
      </c>
      <c r="P27" s="74">
        <v>0</v>
      </c>
    </row>
    <row r="28" spans="1:16" ht="15" customHeight="1" x14ac:dyDescent="0.2">
      <c r="A28" s="111"/>
      <c r="B28" s="114"/>
      <c r="C28" s="84" t="s">
        <v>54</v>
      </c>
      <c r="D28" s="44">
        <v>41</v>
      </c>
      <c r="E28" s="53">
        <v>4.9870000000000001E-3</v>
      </c>
      <c r="F28" s="44">
        <v>206886.097561</v>
      </c>
      <c r="G28" s="66">
        <v>0.36585400000000001</v>
      </c>
      <c r="H28" s="43">
        <v>12</v>
      </c>
      <c r="I28" s="44">
        <v>153282.25</v>
      </c>
      <c r="J28" s="74">
        <v>0</v>
      </c>
      <c r="K28" s="44">
        <v>29</v>
      </c>
      <c r="L28" s="44">
        <v>229067</v>
      </c>
      <c r="M28" s="66">
        <v>0.51724099999999995</v>
      </c>
      <c r="N28" s="43">
        <v>0</v>
      </c>
      <c r="O28" s="44">
        <v>0</v>
      </c>
      <c r="P28" s="74">
        <v>0</v>
      </c>
    </row>
    <row r="29" spans="1:16" ht="15" customHeight="1" x14ac:dyDescent="0.2">
      <c r="A29" s="111"/>
      <c r="B29" s="114"/>
      <c r="C29" s="84" t="s">
        <v>55</v>
      </c>
      <c r="D29" s="44">
        <v>22</v>
      </c>
      <c r="E29" s="53">
        <v>3.2850000000000002E-3</v>
      </c>
      <c r="F29" s="44">
        <v>214871.90909100001</v>
      </c>
      <c r="G29" s="66">
        <v>0.31818200000000002</v>
      </c>
      <c r="H29" s="43">
        <v>13</v>
      </c>
      <c r="I29" s="44">
        <v>191296.153846</v>
      </c>
      <c r="J29" s="74">
        <v>0.30769200000000002</v>
      </c>
      <c r="K29" s="44">
        <v>9</v>
      </c>
      <c r="L29" s="44">
        <v>248925.77777799999</v>
      </c>
      <c r="M29" s="66">
        <v>0.33333299999999999</v>
      </c>
      <c r="N29" s="43">
        <v>0</v>
      </c>
      <c r="O29" s="44">
        <v>0</v>
      </c>
      <c r="P29" s="74">
        <v>0</v>
      </c>
    </row>
    <row r="30" spans="1:16" s="3" customFormat="1" ht="15" customHeight="1" x14ac:dyDescent="0.2">
      <c r="A30" s="111"/>
      <c r="B30" s="114"/>
      <c r="C30" s="84" t="s">
        <v>56</v>
      </c>
      <c r="D30" s="35">
        <v>37</v>
      </c>
      <c r="E30" s="55">
        <v>3.2000000000000002E-3</v>
      </c>
      <c r="F30" s="35">
        <v>103882.48648599999</v>
      </c>
      <c r="G30" s="68">
        <v>0</v>
      </c>
      <c r="H30" s="43">
        <v>34</v>
      </c>
      <c r="I30" s="44">
        <v>96919.264706000002</v>
      </c>
      <c r="J30" s="74">
        <v>0</v>
      </c>
      <c r="K30" s="35">
        <v>3</v>
      </c>
      <c r="L30" s="35">
        <v>182799</v>
      </c>
      <c r="M30" s="68">
        <v>0</v>
      </c>
      <c r="N30" s="43">
        <v>0</v>
      </c>
      <c r="O30" s="44">
        <v>0</v>
      </c>
      <c r="P30" s="74">
        <v>0</v>
      </c>
    </row>
    <row r="31" spans="1:16" s="3" customFormat="1" ht="15" customHeight="1" x14ac:dyDescent="0.2">
      <c r="A31" s="112"/>
      <c r="B31" s="115"/>
      <c r="C31" s="85" t="s">
        <v>9</v>
      </c>
      <c r="D31" s="46">
        <v>2262</v>
      </c>
      <c r="E31" s="54">
        <v>2.4937000000000001E-2</v>
      </c>
      <c r="F31" s="46">
        <v>169202.648541</v>
      </c>
      <c r="G31" s="67">
        <v>0.193192</v>
      </c>
      <c r="H31" s="87">
        <v>875</v>
      </c>
      <c r="I31" s="46">
        <v>168070.32800000001</v>
      </c>
      <c r="J31" s="75">
        <v>0.190857</v>
      </c>
      <c r="K31" s="46">
        <v>1387</v>
      </c>
      <c r="L31" s="46">
        <v>169916.981975</v>
      </c>
      <c r="M31" s="67">
        <v>0.194665</v>
      </c>
      <c r="N31" s="87">
        <v>0</v>
      </c>
      <c r="O31" s="46">
        <v>0</v>
      </c>
      <c r="P31" s="75">
        <v>0</v>
      </c>
    </row>
    <row r="32" spans="1:16" ht="15" customHeight="1" x14ac:dyDescent="0.2">
      <c r="A32" s="110">
        <v>3</v>
      </c>
      <c r="B32" s="113" t="s">
        <v>58</v>
      </c>
      <c r="C32" s="84" t="s">
        <v>46</v>
      </c>
      <c r="D32" s="44">
        <v>26</v>
      </c>
      <c r="E32" s="44">
        <v>0</v>
      </c>
      <c r="F32" s="44">
        <v>28344.736351</v>
      </c>
      <c r="G32" s="66">
        <v>-0.13419900000000001</v>
      </c>
      <c r="H32" s="43">
        <v>15</v>
      </c>
      <c r="I32" s="44">
        <v>-9804.5597319999997</v>
      </c>
      <c r="J32" s="74">
        <v>0.16666700000000001</v>
      </c>
      <c r="K32" s="44">
        <v>11</v>
      </c>
      <c r="L32" s="44">
        <v>65474.140230999998</v>
      </c>
      <c r="M32" s="66">
        <v>-0.36666700000000002</v>
      </c>
      <c r="N32" s="43">
        <v>0</v>
      </c>
      <c r="O32" s="44">
        <v>0</v>
      </c>
      <c r="P32" s="74">
        <v>0</v>
      </c>
    </row>
    <row r="33" spans="1:16" ht="15" customHeight="1" x14ac:dyDescent="0.2">
      <c r="A33" s="111"/>
      <c r="B33" s="114"/>
      <c r="C33" s="84" t="s">
        <v>47</v>
      </c>
      <c r="D33" s="44">
        <v>11</v>
      </c>
      <c r="E33" s="44">
        <v>0</v>
      </c>
      <c r="F33" s="44">
        <v>50909.287229000001</v>
      </c>
      <c r="G33" s="66">
        <v>3.0499999999999999E-2</v>
      </c>
      <c r="H33" s="43">
        <v>20</v>
      </c>
      <c r="I33" s="44">
        <v>33846.721898000003</v>
      </c>
      <c r="J33" s="74">
        <v>0</v>
      </c>
      <c r="K33" s="44">
        <v>-9</v>
      </c>
      <c r="L33" s="44">
        <v>57378.699589999997</v>
      </c>
      <c r="M33" s="66">
        <v>2.333E-2</v>
      </c>
      <c r="N33" s="43">
        <v>0</v>
      </c>
      <c r="O33" s="44">
        <v>0</v>
      </c>
      <c r="P33" s="74">
        <v>0</v>
      </c>
    </row>
    <row r="34" spans="1:16" ht="15" customHeight="1" x14ac:dyDescent="0.2">
      <c r="A34" s="111"/>
      <c r="B34" s="114"/>
      <c r="C34" s="84" t="s">
        <v>48</v>
      </c>
      <c r="D34" s="44">
        <v>-76</v>
      </c>
      <c r="E34" s="44">
        <v>0</v>
      </c>
      <c r="F34" s="44">
        <v>63267.495170000002</v>
      </c>
      <c r="G34" s="66">
        <v>-6.3583000000000001E-2</v>
      </c>
      <c r="H34" s="43">
        <v>41</v>
      </c>
      <c r="I34" s="44">
        <v>60697.023724999999</v>
      </c>
      <c r="J34" s="74">
        <v>-0.147814</v>
      </c>
      <c r="K34" s="44">
        <v>-117</v>
      </c>
      <c r="L34" s="44">
        <v>62707.266068999998</v>
      </c>
      <c r="M34" s="66">
        <v>-2.1721000000000001E-2</v>
      </c>
      <c r="N34" s="43">
        <v>0</v>
      </c>
      <c r="O34" s="44">
        <v>0</v>
      </c>
      <c r="P34" s="74">
        <v>0</v>
      </c>
    </row>
    <row r="35" spans="1:16" ht="15" customHeight="1" x14ac:dyDescent="0.2">
      <c r="A35" s="111"/>
      <c r="B35" s="114"/>
      <c r="C35" s="84" t="s">
        <v>49</v>
      </c>
      <c r="D35" s="44">
        <v>-1134</v>
      </c>
      <c r="E35" s="44">
        <v>0</v>
      </c>
      <c r="F35" s="44">
        <v>58689.863298999997</v>
      </c>
      <c r="G35" s="66">
        <v>-0.114514</v>
      </c>
      <c r="H35" s="43">
        <v>-402</v>
      </c>
      <c r="I35" s="44">
        <v>49582.411333999997</v>
      </c>
      <c r="J35" s="74">
        <v>-0.22068099999999999</v>
      </c>
      <c r="K35" s="44">
        <v>-732</v>
      </c>
      <c r="L35" s="44">
        <v>63641.020069999999</v>
      </c>
      <c r="M35" s="66">
        <v>-5.6023999999999997E-2</v>
      </c>
      <c r="N35" s="43">
        <v>0</v>
      </c>
      <c r="O35" s="44">
        <v>0</v>
      </c>
      <c r="P35" s="74">
        <v>0</v>
      </c>
    </row>
    <row r="36" spans="1:16" ht="15" customHeight="1" x14ac:dyDescent="0.2">
      <c r="A36" s="111"/>
      <c r="B36" s="114"/>
      <c r="C36" s="84" t="s">
        <v>50</v>
      </c>
      <c r="D36" s="44">
        <v>-1335</v>
      </c>
      <c r="E36" s="44">
        <v>0</v>
      </c>
      <c r="F36" s="44">
        <v>71764.924559000006</v>
      </c>
      <c r="G36" s="66">
        <v>-0.12878899999999999</v>
      </c>
      <c r="H36" s="43">
        <v>-448</v>
      </c>
      <c r="I36" s="44">
        <v>59426.821898000002</v>
      </c>
      <c r="J36" s="74">
        <v>-0.19997200000000001</v>
      </c>
      <c r="K36" s="44">
        <v>-887</v>
      </c>
      <c r="L36" s="44">
        <v>78087.672571999996</v>
      </c>
      <c r="M36" s="66">
        <v>-9.1349E-2</v>
      </c>
      <c r="N36" s="43">
        <v>0</v>
      </c>
      <c r="O36" s="44">
        <v>0</v>
      </c>
      <c r="P36" s="74">
        <v>0</v>
      </c>
    </row>
    <row r="37" spans="1:16" ht="15" customHeight="1" x14ac:dyDescent="0.2">
      <c r="A37" s="111"/>
      <c r="B37" s="114"/>
      <c r="C37" s="84" t="s">
        <v>51</v>
      </c>
      <c r="D37" s="44">
        <v>-1035</v>
      </c>
      <c r="E37" s="44">
        <v>0</v>
      </c>
      <c r="F37" s="44">
        <v>65937.599042999995</v>
      </c>
      <c r="G37" s="66">
        <v>-0.37159500000000001</v>
      </c>
      <c r="H37" s="43">
        <v>-341</v>
      </c>
      <c r="I37" s="44">
        <v>59137.580045000002</v>
      </c>
      <c r="J37" s="74">
        <v>-0.43109599999999998</v>
      </c>
      <c r="K37" s="44">
        <v>-694</v>
      </c>
      <c r="L37" s="44">
        <v>69293.864002000002</v>
      </c>
      <c r="M37" s="66">
        <v>-0.34244799999999997</v>
      </c>
      <c r="N37" s="43">
        <v>0</v>
      </c>
      <c r="O37" s="44">
        <v>0</v>
      </c>
      <c r="P37" s="74">
        <v>0</v>
      </c>
    </row>
    <row r="38" spans="1:16" s="3" customFormat="1" ht="15" customHeight="1" x14ac:dyDescent="0.2">
      <c r="A38" s="111"/>
      <c r="B38" s="114"/>
      <c r="C38" s="84" t="s">
        <v>52</v>
      </c>
      <c r="D38" s="35">
        <v>-917</v>
      </c>
      <c r="E38" s="35">
        <v>0</v>
      </c>
      <c r="F38" s="35">
        <v>65615.916410000005</v>
      </c>
      <c r="G38" s="68">
        <v>-0.3029</v>
      </c>
      <c r="H38" s="43">
        <v>-295</v>
      </c>
      <c r="I38" s="44">
        <v>58150.091948000001</v>
      </c>
      <c r="J38" s="74">
        <v>-0.203038</v>
      </c>
      <c r="K38" s="35">
        <v>-622</v>
      </c>
      <c r="L38" s="35">
        <v>69535.453324000002</v>
      </c>
      <c r="M38" s="68">
        <v>-0.355047</v>
      </c>
      <c r="N38" s="43">
        <v>0</v>
      </c>
      <c r="O38" s="44">
        <v>0</v>
      </c>
      <c r="P38" s="74">
        <v>0</v>
      </c>
    </row>
    <row r="39" spans="1:16" ht="15" customHeight="1" x14ac:dyDescent="0.2">
      <c r="A39" s="111"/>
      <c r="B39" s="114"/>
      <c r="C39" s="84" t="s">
        <v>53</v>
      </c>
      <c r="D39" s="44">
        <v>-621</v>
      </c>
      <c r="E39" s="44">
        <v>0</v>
      </c>
      <c r="F39" s="44">
        <v>71748.156747000001</v>
      </c>
      <c r="G39" s="66">
        <v>-0.23874500000000001</v>
      </c>
      <c r="H39" s="43">
        <v>-194</v>
      </c>
      <c r="I39" s="44">
        <v>55859.430176000002</v>
      </c>
      <c r="J39" s="74">
        <v>-2.3968E-2</v>
      </c>
      <c r="K39" s="44">
        <v>-427</v>
      </c>
      <c r="L39" s="44">
        <v>77262.531501999998</v>
      </c>
      <c r="M39" s="66">
        <v>-0.33202900000000002</v>
      </c>
      <c r="N39" s="43">
        <v>0</v>
      </c>
      <c r="O39" s="44">
        <v>0</v>
      </c>
      <c r="P39" s="74">
        <v>0</v>
      </c>
    </row>
    <row r="40" spans="1:16" ht="15" customHeight="1" x14ac:dyDescent="0.2">
      <c r="A40" s="111"/>
      <c r="B40" s="114"/>
      <c r="C40" s="84" t="s">
        <v>54</v>
      </c>
      <c r="D40" s="44">
        <v>-520</v>
      </c>
      <c r="E40" s="44">
        <v>0</v>
      </c>
      <c r="F40" s="44">
        <v>65057.960036999997</v>
      </c>
      <c r="G40" s="66">
        <v>-0.26694499999999999</v>
      </c>
      <c r="H40" s="43">
        <v>-162</v>
      </c>
      <c r="I40" s="44">
        <v>9504.7877480000006</v>
      </c>
      <c r="J40" s="74">
        <v>-0.38505699999999998</v>
      </c>
      <c r="K40" s="44">
        <v>-358</v>
      </c>
      <c r="L40" s="44">
        <v>88115.303050000002</v>
      </c>
      <c r="M40" s="66">
        <v>-0.22694500000000001</v>
      </c>
      <c r="N40" s="43">
        <v>0</v>
      </c>
      <c r="O40" s="44">
        <v>0</v>
      </c>
      <c r="P40" s="74">
        <v>0</v>
      </c>
    </row>
    <row r="41" spans="1:16" ht="15" customHeight="1" x14ac:dyDescent="0.2">
      <c r="A41" s="111"/>
      <c r="B41" s="114"/>
      <c r="C41" s="84" t="s">
        <v>55</v>
      </c>
      <c r="D41" s="44">
        <v>-560</v>
      </c>
      <c r="E41" s="44">
        <v>0</v>
      </c>
      <c r="F41" s="44">
        <v>63508.783274000001</v>
      </c>
      <c r="G41" s="66">
        <v>-0.358794</v>
      </c>
      <c r="H41" s="43">
        <v>-185</v>
      </c>
      <c r="I41" s="44">
        <v>57530.515019999999</v>
      </c>
      <c r="J41" s="74">
        <v>4.5066000000000002E-2</v>
      </c>
      <c r="K41" s="44">
        <v>-375</v>
      </c>
      <c r="L41" s="44">
        <v>88488.947730999993</v>
      </c>
      <c r="M41" s="66">
        <v>-0.55729200000000001</v>
      </c>
      <c r="N41" s="43">
        <v>0</v>
      </c>
      <c r="O41" s="44">
        <v>0</v>
      </c>
      <c r="P41" s="74">
        <v>0</v>
      </c>
    </row>
    <row r="42" spans="1:16" s="3" customFormat="1" ht="15" customHeight="1" x14ac:dyDescent="0.2">
      <c r="A42" s="111"/>
      <c r="B42" s="114"/>
      <c r="C42" s="84" t="s">
        <v>56</v>
      </c>
      <c r="D42" s="35">
        <v>-770</v>
      </c>
      <c r="E42" s="35">
        <v>0</v>
      </c>
      <c r="F42" s="35">
        <v>-65513.453866999997</v>
      </c>
      <c r="G42" s="68">
        <v>-0.41759600000000002</v>
      </c>
      <c r="H42" s="43">
        <v>-250</v>
      </c>
      <c r="I42" s="44">
        <v>-46129.539223</v>
      </c>
      <c r="J42" s="74">
        <v>-0.10563400000000001</v>
      </c>
      <c r="K42" s="35">
        <v>-520</v>
      </c>
      <c r="L42" s="35">
        <v>-903.98957900000005</v>
      </c>
      <c r="M42" s="68">
        <v>-0.58699800000000002</v>
      </c>
      <c r="N42" s="43">
        <v>0</v>
      </c>
      <c r="O42" s="44">
        <v>0</v>
      </c>
      <c r="P42" s="74">
        <v>0</v>
      </c>
    </row>
    <row r="43" spans="1:16" s="3" customFormat="1" ht="15" customHeight="1" x14ac:dyDescent="0.2">
      <c r="A43" s="112"/>
      <c r="B43" s="115"/>
      <c r="C43" s="85" t="s">
        <v>9</v>
      </c>
      <c r="D43" s="46">
        <v>-6931</v>
      </c>
      <c r="E43" s="46">
        <v>0</v>
      </c>
      <c r="F43" s="46">
        <v>43354.252386</v>
      </c>
      <c r="G43" s="67">
        <v>-0.29663699999999998</v>
      </c>
      <c r="H43" s="87">
        <v>-2201</v>
      </c>
      <c r="I43" s="46">
        <v>35698.801311000003</v>
      </c>
      <c r="J43" s="75">
        <v>-0.26752999999999999</v>
      </c>
      <c r="K43" s="46">
        <v>-4730</v>
      </c>
      <c r="L43" s="46">
        <v>47348.812977000001</v>
      </c>
      <c r="M43" s="67">
        <v>-0.310975</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9</v>
      </c>
      <c r="E45" s="53">
        <v>2.6866000000000001E-2</v>
      </c>
      <c r="F45" s="44">
        <v>133463.77777799999</v>
      </c>
      <c r="G45" s="66">
        <v>0</v>
      </c>
      <c r="H45" s="43">
        <v>2</v>
      </c>
      <c r="I45" s="44">
        <v>137042</v>
      </c>
      <c r="J45" s="74">
        <v>0</v>
      </c>
      <c r="K45" s="44">
        <v>7</v>
      </c>
      <c r="L45" s="44">
        <v>132441.428571</v>
      </c>
      <c r="M45" s="66">
        <v>0</v>
      </c>
      <c r="N45" s="43">
        <v>0</v>
      </c>
      <c r="O45" s="44">
        <v>0</v>
      </c>
      <c r="P45" s="74">
        <v>0</v>
      </c>
    </row>
    <row r="46" spans="1:16" ht="15" customHeight="1" x14ac:dyDescent="0.2">
      <c r="A46" s="111"/>
      <c r="B46" s="114"/>
      <c r="C46" s="84" t="s">
        <v>48</v>
      </c>
      <c r="D46" s="44">
        <v>135</v>
      </c>
      <c r="E46" s="53">
        <v>3.6575000000000003E-2</v>
      </c>
      <c r="F46" s="44">
        <v>164987.88888899999</v>
      </c>
      <c r="G46" s="66">
        <v>8.8888999999999996E-2</v>
      </c>
      <c r="H46" s="43">
        <v>28</v>
      </c>
      <c r="I46" s="44">
        <v>161199.892857</v>
      </c>
      <c r="J46" s="74">
        <v>0</v>
      </c>
      <c r="K46" s="44">
        <v>107</v>
      </c>
      <c r="L46" s="44">
        <v>165979.14018700001</v>
      </c>
      <c r="M46" s="66">
        <v>0.11215</v>
      </c>
      <c r="N46" s="43">
        <v>0</v>
      </c>
      <c r="O46" s="44">
        <v>0</v>
      </c>
      <c r="P46" s="74">
        <v>0</v>
      </c>
    </row>
    <row r="47" spans="1:16" ht="15" customHeight="1" x14ac:dyDescent="0.2">
      <c r="A47" s="111"/>
      <c r="B47" s="114"/>
      <c r="C47" s="84" t="s">
        <v>49</v>
      </c>
      <c r="D47" s="44">
        <v>465</v>
      </c>
      <c r="E47" s="53">
        <v>4.1982999999999999E-2</v>
      </c>
      <c r="F47" s="44">
        <v>180747.63871</v>
      </c>
      <c r="G47" s="66">
        <v>0.26666699999999999</v>
      </c>
      <c r="H47" s="43">
        <v>144</v>
      </c>
      <c r="I47" s="44">
        <v>174858.29861100001</v>
      </c>
      <c r="J47" s="74">
        <v>0.222222</v>
      </c>
      <c r="K47" s="44">
        <v>321</v>
      </c>
      <c r="L47" s="44">
        <v>183389.58567</v>
      </c>
      <c r="M47" s="66">
        <v>0.28660400000000003</v>
      </c>
      <c r="N47" s="43">
        <v>0</v>
      </c>
      <c r="O47" s="44">
        <v>0</v>
      </c>
      <c r="P47" s="74">
        <v>0</v>
      </c>
    </row>
    <row r="48" spans="1:16" ht="15" customHeight="1" x14ac:dyDescent="0.2">
      <c r="A48" s="111"/>
      <c r="B48" s="114"/>
      <c r="C48" s="84" t="s">
        <v>50</v>
      </c>
      <c r="D48" s="44">
        <v>464</v>
      </c>
      <c r="E48" s="53">
        <v>3.2968999999999998E-2</v>
      </c>
      <c r="F48" s="44">
        <v>201287.45474099999</v>
      </c>
      <c r="G48" s="66">
        <v>0.44396600000000003</v>
      </c>
      <c r="H48" s="43">
        <v>133</v>
      </c>
      <c r="I48" s="44">
        <v>207631.53383500001</v>
      </c>
      <c r="J48" s="74">
        <v>0.51127800000000001</v>
      </c>
      <c r="K48" s="44">
        <v>331</v>
      </c>
      <c r="L48" s="44">
        <v>198738.323263</v>
      </c>
      <c r="M48" s="66">
        <v>0.41691800000000001</v>
      </c>
      <c r="N48" s="43">
        <v>0</v>
      </c>
      <c r="O48" s="44">
        <v>0</v>
      </c>
      <c r="P48" s="74">
        <v>0</v>
      </c>
    </row>
    <row r="49" spans="1:16" ht="15" customHeight="1" x14ac:dyDescent="0.2">
      <c r="A49" s="111"/>
      <c r="B49" s="114"/>
      <c r="C49" s="84" t="s">
        <v>51</v>
      </c>
      <c r="D49" s="44">
        <v>342</v>
      </c>
      <c r="E49" s="53">
        <v>2.5066000000000001E-2</v>
      </c>
      <c r="F49" s="44">
        <v>214801.26900599999</v>
      </c>
      <c r="G49" s="66">
        <v>0.62573100000000004</v>
      </c>
      <c r="H49" s="43">
        <v>90</v>
      </c>
      <c r="I49" s="44">
        <v>229424.966667</v>
      </c>
      <c r="J49" s="74">
        <v>0.75555600000000001</v>
      </c>
      <c r="K49" s="44">
        <v>252</v>
      </c>
      <c r="L49" s="44">
        <v>209578.519841</v>
      </c>
      <c r="M49" s="66">
        <v>0.57936500000000002</v>
      </c>
      <c r="N49" s="43">
        <v>0</v>
      </c>
      <c r="O49" s="44">
        <v>0</v>
      </c>
      <c r="P49" s="74">
        <v>0</v>
      </c>
    </row>
    <row r="50" spans="1:16" s="3" customFormat="1" ht="15" customHeight="1" x14ac:dyDescent="0.2">
      <c r="A50" s="111"/>
      <c r="B50" s="114"/>
      <c r="C50" s="84" t="s">
        <v>52</v>
      </c>
      <c r="D50" s="35">
        <v>224</v>
      </c>
      <c r="E50" s="55">
        <v>1.9876000000000001E-2</v>
      </c>
      <c r="F50" s="35">
        <v>231542.040179</v>
      </c>
      <c r="G50" s="68">
        <v>0.71428599999999998</v>
      </c>
      <c r="H50" s="43">
        <v>62</v>
      </c>
      <c r="I50" s="44">
        <v>222570</v>
      </c>
      <c r="J50" s="74">
        <v>0.64516099999999998</v>
      </c>
      <c r="K50" s="35">
        <v>162</v>
      </c>
      <c r="L50" s="35">
        <v>234975.78395099999</v>
      </c>
      <c r="M50" s="68">
        <v>0.74074099999999998</v>
      </c>
      <c r="N50" s="43">
        <v>0</v>
      </c>
      <c r="O50" s="44">
        <v>0</v>
      </c>
      <c r="P50" s="74">
        <v>0</v>
      </c>
    </row>
    <row r="51" spans="1:16" ht="15" customHeight="1" x14ac:dyDescent="0.2">
      <c r="A51" s="111"/>
      <c r="B51" s="114"/>
      <c r="C51" s="84" t="s">
        <v>53</v>
      </c>
      <c r="D51" s="44">
        <v>143</v>
      </c>
      <c r="E51" s="53">
        <v>1.4237E-2</v>
      </c>
      <c r="F51" s="44">
        <v>242244.60139900001</v>
      </c>
      <c r="G51" s="66">
        <v>0.68531500000000001</v>
      </c>
      <c r="H51" s="43">
        <v>40</v>
      </c>
      <c r="I51" s="44">
        <v>235502.85</v>
      </c>
      <c r="J51" s="74">
        <v>0.52500000000000002</v>
      </c>
      <c r="K51" s="44">
        <v>103</v>
      </c>
      <c r="L51" s="44">
        <v>244862.75728200001</v>
      </c>
      <c r="M51" s="66">
        <v>0.74757300000000004</v>
      </c>
      <c r="N51" s="43">
        <v>0</v>
      </c>
      <c r="O51" s="44">
        <v>0</v>
      </c>
      <c r="P51" s="74">
        <v>0</v>
      </c>
    </row>
    <row r="52" spans="1:16" ht="15" customHeight="1" x14ac:dyDescent="0.2">
      <c r="A52" s="111"/>
      <c r="B52" s="114"/>
      <c r="C52" s="84" t="s">
        <v>54</v>
      </c>
      <c r="D52" s="44">
        <v>51</v>
      </c>
      <c r="E52" s="53">
        <v>6.2030000000000002E-3</v>
      </c>
      <c r="F52" s="44">
        <v>245625.80392199999</v>
      </c>
      <c r="G52" s="66">
        <v>0.60784300000000002</v>
      </c>
      <c r="H52" s="43">
        <v>19</v>
      </c>
      <c r="I52" s="44">
        <v>236317.68421100001</v>
      </c>
      <c r="J52" s="74">
        <v>0.368421</v>
      </c>
      <c r="K52" s="44">
        <v>32</v>
      </c>
      <c r="L52" s="44">
        <v>251152.5</v>
      </c>
      <c r="M52" s="66">
        <v>0.75</v>
      </c>
      <c r="N52" s="43">
        <v>0</v>
      </c>
      <c r="O52" s="44">
        <v>0</v>
      </c>
      <c r="P52" s="74">
        <v>0</v>
      </c>
    </row>
    <row r="53" spans="1:16" ht="15" customHeight="1" x14ac:dyDescent="0.2">
      <c r="A53" s="111"/>
      <c r="B53" s="114"/>
      <c r="C53" s="84" t="s">
        <v>55</v>
      </c>
      <c r="D53" s="44">
        <v>16</v>
      </c>
      <c r="E53" s="53">
        <v>2.3890000000000001E-3</v>
      </c>
      <c r="F53" s="44">
        <v>316059.1875</v>
      </c>
      <c r="G53" s="66">
        <v>0.9375</v>
      </c>
      <c r="H53" s="43">
        <v>4</v>
      </c>
      <c r="I53" s="44">
        <v>232881.75</v>
      </c>
      <c r="J53" s="74">
        <v>0.25</v>
      </c>
      <c r="K53" s="44">
        <v>12</v>
      </c>
      <c r="L53" s="44">
        <v>343785</v>
      </c>
      <c r="M53" s="66">
        <v>1.1666669999999999</v>
      </c>
      <c r="N53" s="43">
        <v>0</v>
      </c>
      <c r="O53" s="44">
        <v>0</v>
      </c>
      <c r="P53" s="74">
        <v>0</v>
      </c>
    </row>
    <row r="54" spans="1:16" s="3" customFormat="1" ht="15" customHeight="1" x14ac:dyDescent="0.2">
      <c r="A54" s="111"/>
      <c r="B54" s="114"/>
      <c r="C54" s="84" t="s">
        <v>56</v>
      </c>
      <c r="D54" s="35">
        <v>2</v>
      </c>
      <c r="E54" s="55">
        <v>1.73E-4</v>
      </c>
      <c r="F54" s="35">
        <v>282747.5</v>
      </c>
      <c r="G54" s="68">
        <v>0.5</v>
      </c>
      <c r="H54" s="43">
        <v>0</v>
      </c>
      <c r="I54" s="44">
        <v>0</v>
      </c>
      <c r="J54" s="74">
        <v>0</v>
      </c>
      <c r="K54" s="35">
        <v>2</v>
      </c>
      <c r="L54" s="35">
        <v>282747.5</v>
      </c>
      <c r="M54" s="68">
        <v>0.5</v>
      </c>
      <c r="N54" s="43">
        <v>0</v>
      </c>
      <c r="O54" s="44">
        <v>0</v>
      </c>
      <c r="P54" s="74">
        <v>0</v>
      </c>
    </row>
    <row r="55" spans="1:16" s="3" customFormat="1" ht="15" customHeight="1" x14ac:dyDescent="0.2">
      <c r="A55" s="112"/>
      <c r="B55" s="115"/>
      <c r="C55" s="85" t="s">
        <v>9</v>
      </c>
      <c r="D55" s="46">
        <v>1851</v>
      </c>
      <c r="E55" s="54">
        <v>2.0406000000000001E-2</v>
      </c>
      <c r="F55" s="46">
        <v>204774.36898999999</v>
      </c>
      <c r="G55" s="67">
        <v>0.46515400000000001</v>
      </c>
      <c r="H55" s="87">
        <v>522</v>
      </c>
      <c r="I55" s="46">
        <v>204734.73946400001</v>
      </c>
      <c r="J55" s="75">
        <v>0.45402300000000001</v>
      </c>
      <c r="K55" s="46">
        <v>1329</v>
      </c>
      <c r="L55" s="46">
        <v>204789.93453699999</v>
      </c>
      <c r="M55" s="67">
        <v>0.469526</v>
      </c>
      <c r="N55" s="87">
        <v>0</v>
      </c>
      <c r="O55" s="46">
        <v>0</v>
      </c>
      <c r="P55" s="75">
        <v>0</v>
      </c>
    </row>
    <row r="56" spans="1:16" ht="15" customHeight="1" x14ac:dyDescent="0.2">
      <c r="A56" s="110">
        <v>5</v>
      </c>
      <c r="B56" s="113" t="s">
        <v>60</v>
      </c>
      <c r="C56" s="84" t="s">
        <v>46</v>
      </c>
      <c r="D56" s="44">
        <v>92</v>
      </c>
      <c r="E56" s="53">
        <v>1</v>
      </c>
      <c r="F56" s="44">
        <v>79618.619565000001</v>
      </c>
      <c r="G56" s="66">
        <v>0.16304299999999999</v>
      </c>
      <c r="H56" s="43">
        <v>46</v>
      </c>
      <c r="I56" s="44">
        <v>75168.934783000004</v>
      </c>
      <c r="J56" s="74">
        <v>0.108696</v>
      </c>
      <c r="K56" s="44">
        <v>46</v>
      </c>
      <c r="L56" s="44">
        <v>84068.304348000005</v>
      </c>
      <c r="M56" s="66">
        <v>0.217391</v>
      </c>
      <c r="N56" s="43">
        <v>0</v>
      </c>
      <c r="O56" s="44">
        <v>0</v>
      </c>
      <c r="P56" s="74">
        <v>0</v>
      </c>
    </row>
    <row r="57" spans="1:16" ht="15" customHeight="1" x14ac:dyDescent="0.2">
      <c r="A57" s="111"/>
      <c r="B57" s="114"/>
      <c r="C57" s="84" t="s">
        <v>47</v>
      </c>
      <c r="D57" s="44">
        <v>335</v>
      </c>
      <c r="E57" s="53">
        <v>1</v>
      </c>
      <c r="F57" s="44">
        <v>127345.58805999999</v>
      </c>
      <c r="G57" s="66">
        <v>9.2536999999999994E-2</v>
      </c>
      <c r="H57" s="43">
        <v>126</v>
      </c>
      <c r="I57" s="44">
        <v>127943.222222</v>
      </c>
      <c r="J57" s="74">
        <v>0.111111</v>
      </c>
      <c r="K57" s="44">
        <v>209</v>
      </c>
      <c r="L57" s="44">
        <v>126985.291866</v>
      </c>
      <c r="M57" s="66">
        <v>8.1339999999999996E-2</v>
      </c>
      <c r="N57" s="43">
        <v>0</v>
      </c>
      <c r="O57" s="44">
        <v>0</v>
      </c>
      <c r="P57" s="74">
        <v>0</v>
      </c>
    </row>
    <row r="58" spans="1:16" ht="15" customHeight="1" x14ac:dyDescent="0.2">
      <c r="A58" s="111"/>
      <c r="B58" s="114"/>
      <c r="C58" s="84" t="s">
        <v>48</v>
      </c>
      <c r="D58" s="44">
        <v>3691</v>
      </c>
      <c r="E58" s="53">
        <v>1</v>
      </c>
      <c r="F58" s="44">
        <v>152985.80465999999</v>
      </c>
      <c r="G58" s="66">
        <v>7.8298999999999994E-2</v>
      </c>
      <c r="H58" s="43">
        <v>1493</v>
      </c>
      <c r="I58" s="44">
        <v>156947.61687900001</v>
      </c>
      <c r="J58" s="74">
        <v>0.102478</v>
      </c>
      <c r="K58" s="44">
        <v>2198</v>
      </c>
      <c r="L58" s="44">
        <v>150294.728389</v>
      </c>
      <c r="M58" s="66">
        <v>6.1873999999999998E-2</v>
      </c>
      <c r="N58" s="43">
        <v>0</v>
      </c>
      <c r="O58" s="44">
        <v>0</v>
      </c>
      <c r="P58" s="74">
        <v>0</v>
      </c>
    </row>
    <row r="59" spans="1:16" ht="15" customHeight="1" x14ac:dyDescent="0.2">
      <c r="A59" s="111"/>
      <c r="B59" s="114"/>
      <c r="C59" s="84" t="s">
        <v>49</v>
      </c>
      <c r="D59" s="44">
        <v>11076</v>
      </c>
      <c r="E59" s="53">
        <v>1</v>
      </c>
      <c r="F59" s="44">
        <v>168850.954948</v>
      </c>
      <c r="G59" s="66">
        <v>0.216414</v>
      </c>
      <c r="H59" s="43">
        <v>4356</v>
      </c>
      <c r="I59" s="44">
        <v>171476.679752</v>
      </c>
      <c r="J59" s="74">
        <v>0.27754800000000002</v>
      </c>
      <c r="K59" s="44">
        <v>6720</v>
      </c>
      <c r="L59" s="44">
        <v>167148.92261899999</v>
      </c>
      <c r="M59" s="66">
        <v>0.176786</v>
      </c>
      <c r="N59" s="43">
        <v>0</v>
      </c>
      <c r="O59" s="44">
        <v>0</v>
      </c>
      <c r="P59" s="74">
        <v>0</v>
      </c>
    </row>
    <row r="60" spans="1:16" ht="15" customHeight="1" x14ac:dyDescent="0.2">
      <c r="A60" s="111"/>
      <c r="B60" s="114"/>
      <c r="C60" s="84" t="s">
        <v>50</v>
      </c>
      <c r="D60" s="44">
        <v>14074</v>
      </c>
      <c r="E60" s="53">
        <v>1</v>
      </c>
      <c r="F60" s="44">
        <v>191780.86222800001</v>
      </c>
      <c r="G60" s="66">
        <v>0.45750999999999997</v>
      </c>
      <c r="H60" s="43">
        <v>5392</v>
      </c>
      <c r="I60" s="44">
        <v>197033.45604600001</v>
      </c>
      <c r="J60" s="74">
        <v>0.55508199999999996</v>
      </c>
      <c r="K60" s="44">
        <v>8682</v>
      </c>
      <c r="L60" s="44">
        <v>188518.71227799999</v>
      </c>
      <c r="M60" s="66">
        <v>0.39691300000000002</v>
      </c>
      <c r="N60" s="43">
        <v>0</v>
      </c>
      <c r="O60" s="44">
        <v>0</v>
      </c>
      <c r="P60" s="74">
        <v>0</v>
      </c>
    </row>
    <row r="61" spans="1:16" ht="15" customHeight="1" x14ac:dyDescent="0.2">
      <c r="A61" s="111"/>
      <c r="B61" s="114"/>
      <c r="C61" s="84" t="s">
        <v>51</v>
      </c>
      <c r="D61" s="44">
        <v>13644</v>
      </c>
      <c r="E61" s="53">
        <v>1</v>
      </c>
      <c r="F61" s="44">
        <v>216450.07790999999</v>
      </c>
      <c r="G61" s="66">
        <v>0.73160400000000003</v>
      </c>
      <c r="H61" s="43">
        <v>5127</v>
      </c>
      <c r="I61" s="44">
        <v>217255.27403900001</v>
      </c>
      <c r="J61" s="74">
        <v>0.71874400000000005</v>
      </c>
      <c r="K61" s="44">
        <v>8517</v>
      </c>
      <c r="L61" s="44">
        <v>215965.371962</v>
      </c>
      <c r="M61" s="66">
        <v>0.73934500000000003</v>
      </c>
      <c r="N61" s="43">
        <v>0</v>
      </c>
      <c r="O61" s="44">
        <v>0</v>
      </c>
      <c r="P61" s="74">
        <v>0</v>
      </c>
    </row>
    <row r="62" spans="1:16" s="3" customFormat="1" ht="15" customHeight="1" x14ac:dyDescent="0.2">
      <c r="A62" s="111"/>
      <c r="B62" s="114"/>
      <c r="C62" s="84" t="s">
        <v>52</v>
      </c>
      <c r="D62" s="35">
        <v>11270</v>
      </c>
      <c r="E62" s="55">
        <v>1</v>
      </c>
      <c r="F62" s="35">
        <v>228797.60168600001</v>
      </c>
      <c r="G62" s="68">
        <v>0.90931700000000004</v>
      </c>
      <c r="H62" s="43">
        <v>4358</v>
      </c>
      <c r="I62" s="44">
        <v>217468.87540200001</v>
      </c>
      <c r="J62" s="74">
        <v>0.73611700000000002</v>
      </c>
      <c r="K62" s="35">
        <v>6912</v>
      </c>
      <c r="L62" s="35">
        <v>235940.33738400001</v>
      </c>
      <c r="M62" s="68">
        <v>1.018519</v>
      </c>
      <c r="N62" s="43">
        <v>0</v>
      </c>
      <c r="O62" s="44">
        <v>0</v>
      </c>
      <c r="P62" s="74">
        <v>0</v>
      </c>
    </row>
    <row r="63" spans="1:16" ht="15" customHeight="1" x14ac:dyDescent="0.2">
      <c r="A63" s="111"/>
      <c r="B63" s="114"/>
      <c r="C63" s="84" t="s">
        <v>53</v>
      </c>
      <c r="D63" s="44">
        <v>10044</v>
      </c>
      <c r="E63" s="53">
        <v>1</v>
      </c>
      <c r="F63" s="44">
        <v>236985.80983700001</v>
      </c>
      <c r="G63" s="66">
        <v>0.96405799999999997</v>
      </c>
      <c r="H63" s="43">
        <v>3924</v>
      </c>
      <c r="I63" s="44">
        <v>219539.37283400001</v>
      </c>
      <c r="J63" s="74">
        <v>0.69597299999999995</v>
      </c>
      <c r="K63" s="44">
        <v>6120</v>
      </c>
      <c r="L63" s="44">
        <v>248172.05473900001</v>
      </c>
      <c r="M63" s="66">
        <v>1.135948</v>
      </c>
      <c r="N63" s="43">
        <v>0</v>
      </c>
      <c r="O63" s="44">
        <v>0</v>
      </c>
      <c r="P63" s="74">
        <v>0</v>
      </c>
    </row>
    <row r="64" spans="1:16" ht="15" customHeight="1" x14ac:dyDescent="0.2">
      <c r="A64" s="111"/>
      <c r="B64" s="114"/>
      <c r="C64" s="84" t="s">
        <v>54</v>
      </c>
      <c r="D64" s="44">
        <v>8222</v>
      </c>
      <c r="E64" s="53">
        <v>1</v>
      </c>
      <c r="F64" s="44">
        <v>236185.93797100001</v>
      </c>
      <c r="G64" s="66">
        <v>0.89552399999999999</v>
      </c>
      <c r="H64" s="43">
        <v>3134</v>
      </c>
      <c r="I64" s="44">
        <v>210123.91448599999</v>
      </c>
      <c r="J64" s="74">
        <v>0.49904300000000001</v>
      </c>
      <c r="K64" s="44">
        <v>5088</v>
      </c>
      <c r="L64" s="44">
        <v>252239.07900900001</v>
      </c>
      <c r="M64" s="66">
        <v>1.1397409999999999</v>
      </c>
      <c r="N64" s="43">
        <v>0</v>
      </c>
      <c r="O64" s="44">
        <v>0</v>
      </c>
      <c r="P64" s="74">
        <v>0</v>
      </c>
    </row>
    <row r="65" spans="1:16" ht="15" customHeight="1" x14ac:dyDescent="0.2">
      <c r="A65" s="111"/>
      <c r="B65" s="114"/>
      <c r="C65" s="84" t="s">
        <v>55</v>
      </c>
      <c r="D65" s="44">
        <v>6698</v>
      </c>
      <c r="E65" s="53">
        <v>1</v>
      </c>
      <c r="F65" s="44">
        <v>241390.87936699999</v>
      </c>
      <c r="G65" s="66">
        <v>0.69901500000000005</v>
      </c>
      <c r="H65" s="43">
        <v>2489</v>
      </c>
      <c r="I65" s="44">
        <v>208616.916834</v>
      </c>
      <c r="J65" s="74">
        <v>0.27842499999999998</v>
      </c>
      <c r="K65" s="44">
        <v>4209</v>
      </c>
      <c r="L65" s="44">
        <v>260771.823236</v>
      </c>
      <c r="M65" s="66">
        <v>0.94773099999999999</v>
      </c>
      <c r="N65" s="43">
        <v>0</v>
      </c>
      <c r="O65" s="44">
        <v>0</v>
      </c>
      <c r="P65" s="74">
        <v>0</v>
      </c>
    </row>
    <row r="66" spans="1:16" s="3" customFormat="1" ht="15" customHeight="1" x14ac:dyDescent="0.2">
      <c r="A66" s="111"/>
      <c r="B66" s="114"/>
      <c r="C66" s="84" t="s">
        <v>56</v>
      </c>
      <c r="D66" s="35">
        <v>11562</v>
      </c>
      <c r="E66" s="55">
        <v>1</v>
      </c>
      <c r="F66" s="35">
        <v>222436.38808199999</v>
      </c>
      <c r="G66" s="68">
        <v>0.35936699999999999</v>
      </c>
      <c r="H66" s="43">
        <v>4868</v>
      </c>
      <c r="I66" s="44">
        <v>185442.146056</v>
      </c>
      <c r="J66" s="74">
        <v>7.3131000000000002E-2</v>
      </c>
      <c r="K66" s="35">
        <v>6694</v>
      </c>
      <c r="L66" s="35">
        <v>249339.28174499999</v>
      </c>
      <c r="M66" s="68">
        <v>0.567523</v>
      </c>
      <c r="N66" s="43">
        <v>0</v>
      </c>
      <c r="O66" s="44">
        <v>0</v>
      </c>
      <c r="P66" s="74">
        <v>0</v>
      </c>
    </row>
    <row r="67" spans="1:16" s="3" customFormat="1" ht="15" customHeight="1" x14ac:dyDescent="0.2">
      <c r="A67" s="112"/>
      <c r="B67" s="115"/>
      <c r="C67" s="85" t="s">
        <v>9</v>
      </c>
      <c r="D67" s="46">
        <v>90708</v>
      </c>
      <c r="E67" s="54">
        <v>1</v>
      </c>
      <c r="F67" s="46">
        <v>211961.66866200001</v>
      </c>
      <c r="G67" s="67">
        <v>0.60947200000000001</v>
      </c>
      <c r="H67" s="87">
        <v>35313</v>
      </c>
      <c r="I67" s="46">
        <v>200119.95837199999</v>
      </c>
      <c r="J67" s="75">
        <v>0.47039300000000001</v>
      </c>
      <c r="K67" s="46">
        <v>55395</v>
      </c>
      <c r="L67" s="46">
        <v>219510.478401</v>
      </c>
      <c r="M67" s="67">
        <v>0.69813199999999997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45678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80" priority="30" operator="notEqual">
      <formula>H8+K8+N8</formula>
    </cfRule>
  </conditionalFormatting>
  <conditionalFormatting sqref="D20:D30">
    <cfRule type="cellIs" dxfId="279" priority="29" operator="notEqual">
      <formula>H20+K20+N20</formula>
    </cfRule>
  </conditionalFormatting>
  <conditionalFormatting sqref="D32:D42">
    <cfRule type="cellIs" dxfId="278" priority="28" operator="notEqual">
      <formula>H32+K32+N32</formula>
    </cfRule>
  </conditionalFormatting>
  <conditionalFormatting sqref="D44:D54">
    <cfRule type="cellIs" dxfId="277" priority="27" operator="notEqual">
      <formula>H44+K44+N44</formula>
    </cfRule>
  </conditionalFormatting>
  <conditionalFormatting sqref="D56:D66">
    <cfRule type="cellIs" dxfId="276" priority="26" operator="notEqual">
      <formula>H56+K56+N56</formula>
    </cfRule>
  </conditionalFormatting>
  <conditionalFormatting sqref="D19">
    <cfRule type="cellIs" dxfId="275" priority="25" operator="notEqual">
      <formula>SUM(D8:D18)</formula>
    </cfRule>
  </conditionalFormatting>
  <conditionalFormatting sqref="D31">
    <cfRule type="cellIs" dxfId="274" priority="24" operator="notEqual">
      <formula>H31+K31+N31</formula>
    </cfRule>
  </conditionalFormatting>
  <conditionalFormatting sqref="D31">
    <cfRule type="cellIs" dxfId="273" priority="23" operator="notEqual">
      <formula>SUM(D20:D30)</formula>
    </cfRule>
  </conditionalFormatting>
  <conditionalFormatting sqref="D43">
    <cfRule type="cellIs" dxfId="272" priority="22" operator="notEqual">
      <formula>H43+K43+N43</formula>
    </cfRule>
  </conditionalFormatting>
  <conditionalFormatting sqref="D43">
    <cfRule type="cellIs" dxfId="271" priority="21" operator="notEqual">
      <formula>SUM(D32:D42)</formula>
    </cfRule>
  </conditionalFormatting>
  <conditionalFormatting sqref="D55">
    <cfRule type="cellIs" dxfId="270" priority="20" operator="notEqual">
      <formula>H55+K55+N55</formula>
    </cfRule>
  </conditionalFormatting>
  <conditionalFormatting sqref="D55">
    <cfRule type="cellIs" dxfId="269" priority="19" operator="notEqual">
      <formula>SUM(D44:D54)</formula>
    </cfRule>
  </conditionalFormatting>
  <conditionalFormatting sqref="D67">
    <cfRule type="cellIs" dxfId="268" priority="18" operator="notEqual">
      <formula>H67+K67+N67</formula>
    </cfRule>
  </conditionalFormatting>
  <conditionalFormatting sqref="D67">
    <cfRule type="cellIs" dxfId="267" priority="17" operator="notEqual">
      <formula>SUM(D56:D66)</formula>
    </cfRule>
  </conditionalFormatting>
  <conditionalFormatting sqref="H19">
    <cfRule type="cellIs" dxfId="266" priority="16" operator="notEqual">
      <formula>SUM(H8:H18)</formula>
    </cfRule>
  </conditionalFormatting>
  <conditionalFormatting sqref="K19">
    <cfRule type="cellIs" dxfId="265" priority="15" operator="notEqual">
      <formula>SUM(K8:K18)</formula>
    </cfRule>
  </conditionalFormatting>
  <conditionalFormatting sqref="N19">
    <cfRule type="cellIs" dxfId="264" priority="14" operator="notEqual">
      <formula>SUM(N8:N18)</formula>
    </cfRule>
  </conditionalFormatting>
  <conditionalFormatting sqref="H31">
    <cfRule type="cellIs" dxfId="263" priority="13" operator="notEqual">
      <formula>SUM(H20:H30)</formula>
    </cfRule>
  </conditionalFormatting>
  <conditionalFormatting sqref="K31">
    <cfRule type="cellIs" dxfId="262" priority="12" operator="notEqual">
      <formula>SUM(K20:K30)</formula>
    </cfRule>
  </conditionalFormatting>
  <conditionalFormatting sqref="N31">
    <cfRule type="cellIs" dxfId="261" priority="11" operator="notEqual">
      <formula>SUM(N20:N30)</formula>
    </cfRule>
  </conditionalFormatting>
  <conditionalFormatting sqref="H43">
    <cfRule type="cellIs" dxfId="260" priority="10" operator="notEqual">
      <formula>SUM(H32:H42)</formula>
    </cfRule>
  </conditionalFormatting>
  <conditionalFormatting sqref="K43">
    <cfRule type="cellIs" dxfId="259" priority="9" operator="notEqual">
      <formula>SUM(K32:K42)</formula>
    </cfRule>
  </conditionalFormatting>
  <conditionalFormatting sqref="N43">
    <cfRule type="cellIs" dxfId="258" priority="8" operator="notEqual">
      <formula>SUM(N32:N42)</formula>
    </cfRule>
  </conditionalFormatting>
  <conditionalFormatting sqref="H55">
    <cfRule type="cellIs" dxfId="257" priority="7" operator="notEqual">
      <formula>SUM(H44:H54)</formula>
    </cfRule>
  </conditionalFormatting>
  <conditionalFormatting sqref="K55">
    <cfRule type="cellIs" dxfId="256" priority="6" operator="notEqual">
      <formula>SUM(K44:K54)</formula>
    </cfRule>
  </conditionalFormatting>
  <conditionalFormatting sqref="N55">
    <cfRule type="cellIs" dxfId="255" priority="5" operator="notEqual">
      <formula>SUM(N44:N54)</formula>
    </cfRule>
  </conditionalFormatting>
  <conditionalFormatting sqref="H67">
    <cfRule type="cellIs" dxfId="254" priority="4" operator="notEqual">
      <formula>SUM(H56:H66)</formula>
    </cfRule>
  </conditionalFormatting>
  <conditionalFormatting sqref="K67">
    <cfRule type="cellIs" dxfId="253" priority="3" operator="notEqual">
      <formula>SUM(K56:K66)</formula>
    </cfRule>
  </conditionalFormatting>
  <conditionalFormatting sqref="N67">
    <cfRule type="cellIs" dxfId="252" priority="2" operator="notEqual">
      <formula>SUM(N56:N66)</formula>
    </cfRule>
  </conditionalFormatting>
  <conditionalFormatting sqref="D32:D43">
    <cfRule type="cellIs" dxfId="2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71</v>
      </c>
      <c r="B2" s="116"/>
      <c r="C2" s="116"/>
      <c r="D2" s="116"/>
      <c r="E2" s="116"/>
      <c r="F2" s="116"/>
      <c r="G2" s="116"/>
      <c r="H2" s="116"/>
      <c r="I2" s="116"/>
      <c r="J2" s="116"/>
      <c r="K2" s="116"/>
      <c r="L2" s="116"/>
      <c r="M2" s="116"/>
      <c r="N2" s="116"/>
      <c r="O2" s="116"/>
      <c r="P2" s="116"/>
    </row>
    <row r="3" spans="1:16" s="21" customFormat="1" ht="15" customHeight="1" x14ac:dyDescent="0.2">
      <c r="A3" s="117" t="str">
        <f>+Notas!C6</f>
        <v>DICIEMBRE 2023 Y DICIEMBRE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6</v>
      </c>
      <c r="E8" s="53">
        <v>0.171429</v>
      </c>
      <c r="F8" s="44">
        <v>57673.429505</v>
      </c>
      <c r="G8" s="66">
        <v>0.16666700000000001</v>
      </c>
      <c r="H8" s="43">
        <v>2</v>
      </c>
      <c r="I8" s="44">
        <v>112524.28724799999</v>
      </c>
      <c r="J8" s="74">
        <v>0.5</v>
      </c>
      <c r="K8" s="44">
        <v>4</v>
      </c>
      <c r="L8" s="44">
        <v>30248.000634</v>
      </c>
      <c r="M8" s="66">
        <v>0</v>
      </c>
      <c r="N8" s="43">
        <v>0</v>
      </c>
      <c r="O8" s="44">
        <v>0</v>
      </c>
      <c r="P8" s="74">
        <v>0</v>
      </c>
    </row>
    <row r="9" spans="1:16" ht="15" customHeight="1" x14ac:dyDescent="0.2">
      <c r="A9" s="111"/>
      <c r="B9" s="114"/>
      <c r="C9" s="84" t="s">
        <v>47</v>
      </c>
      <c r="D9" s="44">
        <v>49</v>
      </c>
      <c r="E9" s="53">
        <v>0.36296299999999998</v>
      </c>
      <c r="F9" s="44">
        <v>88496.456554999997</v>
      </c>
      <c r="G9" s="66">
        <v>0.14285700000000001</v>
      </c>
      <c r="H9" s="43">
        <v>17</v>
      </c>
      <c r="I9" s="44">
        <v>100042.43746099999</v>
      </c>
      <c r="J9" s="74">
        <v>0.235294</v>
      </c>
      <c r="K9" s="44">
        <v>32</v>
      </c>
      <c r="L9" s="44">
        <v>82362.654198999997</v>
      </c>
      <c r="M9" s="66">
        <v>9.375E-2</v>
      </c>
      <c r="N9" s="43">
        <v>0</v>
      </c>
      <c r="O9" s="44">
        <v>0</v>
      </c>
      <c r="P9" s="74">
        <v>0</v>
      </c>
    </row>
    <row r="10" spans="1:16" ht="15" customHeight="1" x14ac:dyDescent="0.2">
      <c r="A10" s="111"/>
      <c r="B10" s="114"/>
      <c r="C10" s="84" t="s">
        <v>48</v>
      </c>
      <c r="D10" s="44">
        <v>353</v>
      </c>
      <c r="E10" s="53">
        <v>0.243785</v>
      </c>
      <c r="F10" s="44">
        <v>93704.996226999996</v>
      </c>
      <c r="G10" s="66">
        <v>0.12464600000000001</v>
      </c>
      <c r="H10" s="43">
        <v>142</v>
      </c>
      <c r="I10" s="44">
        <v>105500.31486100001</v>
      </c>
      <c r="J10" s="74">
        <v>0.246479</v>
      </c>
      <c r="K10" s="44">
        <v>211</v>
      </c>
      <c r="L10" s="44">
        <v>85766.914491999996</v>
      </c>
      <c r="M10" s="66">
        <v>4.2653999999999997E-2</v>
      </c>
      <c r="N10" s="43">
        <v>0</v>
      </c>
      <c r="O10" s="44">
        <v>0</v>
      </c>
      <c r="P10" s="74">
        <v>0</v>
      </c>
    </row>
    <row r="11" spans="1:16" ht="15" customHeight="1" x14ac:dyDescent="0.2">
      <c r="A11" s="111"/>
      <c r="B11" s="114"/>
      <c r="C11" s="84" t="s">
        <v>49</v>
      </c>
      <c r="D11" s="44">
        <v>835</v>
      </c>
      <c r="E11" s="53">
        <v>0.16469400000000001</v>
      </c>
      <c r="F11" s="44">
        <v>104493.41119100001</v>
      </c>
      <c r="G11" s="66">
        <v>0.27185599999999999</v>
      </c>
      <c r="H11" s="43">
        <v>362</v>
      </c>
      <c r="I11" s="44">
        <v>119374.22646000001</v>
      </c>
      <c r="J11" s="74">
        <v>0.39226499999999997</v>
      </c>
      <c r="K11" s="44">
        <v>473</v>
      </c>
      <c r="L11" s="44">
        <v>93104.711133999997</v>
      </c>
      <c r="M11" s="66">
        <v>0.179704</v>
      </c>
      <c r="N11" s="43">
        <v>0</v>
      </c>
      <c r="O11" s="44">
        <v>0</v>
      </c>
      <c r="P11" s="74">
        <v>0</v>
      </c>
    </row>
    <row r="12" spans="1:16" ht="15" customHeight="1" x14ac:dyDescent="0.2">
      <c r="A12" s="111"/>
      <c r="B12" s="114"/>
      <c r="C12" s="84" t="s">
        <v>50</v>
      </c>
      <c r="D12" s="44">
        <v>827</v>
      </c>
      <c r="E12" s="53">
        <v>0.12911800000000001</v>
      </c>
      <c r="F12" s="44">
        <v>125067.924037</v>
      </c>
      <c r="G12" s="66">
        <v>0.51511499999999999</v>
      </c>
      <c r="H12" s="43">
        <v>339</v>
      </c>
      <c r="I12" s="44">
        <v>146044.94274599999</v>
      </c>
      <c r="J12" s="74">
        <v>0.68731600000000004</v>
      </c>
      <c r="K12" s="44">
        <v>488</v>
      </c>
      <c r="L12" s="44">
        <v>110495.77374600001</v>
      </c>
      <c r="M12" s="66">
        <v>0.39549200000000001</v>
      </c>
      <c r="N12" s="43">
        <v>0</v>
      </c>
      <c r="O12" s="44">
        <v>0</v>
      </c>
      <c r="P12" s="74">
        <v>0</v>
      </c>
    </row>
    <row r="13" spans="1:16" ht="15" customHeight="1" x14ac:dyDescent="0.2">
      <c r="A13" s="111"/>
      <c r="B13" s="114"/>
      <c r="C13" s="84" t="s">
        <v>51</v>
      </c>
      <c r="D13" s="44">
        <v>705</v>
      </c>
      <c r="E13" s="53">
        <v>0.122353</v>
      </c>
      <c r="F13" s="44">
        <v>131888.830912</v>
      </c>
      <c r="G13" s="66">
        <v>0.66241099999999997</v>
      </c>
      <c r="H13" s="43">
        <v>248</v>
      </c>
      <c r="I13" s="44">
        <v>147259.765897</v>
      </c>
      <c r="J13" s="74">
        <v>0.790323</v>
      </c>
      <c r="K13" s="44">
        <v>457</v>
      </c>
      <c r="L13" s="44">
        <v>123547.492014</v>
      </c>
      <c r="M13" s="66">
        <v>0.59299800000000003</v>
      </c>
      <c r="N13" s="43">
        <v>0</v>
      </c>
      <c r="O13" s="44">
        <v>0</v>
      </c>
      <c r="P13" s="74">
        <v>0</v>
      </c>
    </row>
    <row r="14" spans="1:16" s="3" customFormat="1" ht="15" customHeight="1" x14ac:dyDescent="0.2">
      <c r="A14" s="111"/>
      <c r="B14" s="114"/>
      <c r="C14" s="84" t="s">
        <v>52</v>
      </c>
      <c r="D14" s="35">
        <v>484</v>
      </c>
      <c r="E14" s="55">
        <v>0.100352</v>
      </c>
      <c r="F14" s="35">
        <v>141535.45087100001</v>
      </c>
      <c r="G14" s="68">
        <v>0.75413200000000002</v>
      </c>
      <c r="H14" s="43">
        <v>176</v>
      </c>
      <c r="I14" s="44">
        <v>154089.03482599999</v>
      </c>
      <c r="J14" s="74">
        <v>0.84090900000000002</v>
      </c>
      <c r="K14" s="35">
        <v>308</v>
      </c>
      <c r="L14" s="35">
        <v>134361.97432400001</v>
      </c>
      <c r="M14" s="68">
        <v>0.70454499999999998</v>
      </c>
      <c r="N14" s="43">
        <v>0</v>
      </c>
      <c r="O14" s="44">
        <v>0</v>
      </c>
      <c r="P14" s="74">
        <v>0</v>
      </c>
    </row>
    <row r="15" spans="1:16" ht="15" customHeight="1" x14ac:dyDescent="0.2">
      <c r="A15" s="111"/>
      <c r="B15" s="114"/>
      <c r="C15" s="84" t="s">
        <v>53</v>
      </c>
      <c r="D15" s="44">
        <v>354</v>
      </c>
      <c r="E15" s="53">
        <v>8.2229999999999998E-2</v>
      </c>
      <c r="F15" s="44">
        <v>148679.937313</v>
      </c>
      <c r="G15" s="66">
        <v>0.77966100000000005</v>
      </c>
      <c r="H15" s="43">
        <v>133</v>
      </c>
      <c r="I15" s="44">
        <v>142321.51244300001</v>
      </c>
      <c r="J15" s="74">
        <v>0.60150400000000004</v>
      </c>
      <c r="K15" s="44">
        <v>221</v>
      </c>
      <c r="L15" s="44">
        <v>152506.50069700001</v>
      </c>
      <c r="M15" s="66">
        <v>0.88687800000000006</v>
      </c>
      <c r="N15" s="43">
        <v>0</v>
      </c>
      <c r="O15" s="44">
        <v>0</v>
      </c>
      <c r="P15" s="74">
        <v>0</v>
      </c>
    </row>
    <row r="16" spans="1:16" ht="15" customHeight="1" x14ac:dyDescent="0.2">
      <c r="A16" s="111"/>
      <c r="B16" s="114"/>
      <c r="C16" s="84" t="s">
        <v>54</v>
      </c>
      <c r="D16" s="44">
        <v>293</v>
      </c>
      <c r="E16" s="53">
        <v>8.2072999999999993E-2</v>
      </c>
      <c r="F16" s="44">
        <v>149769.277202</v>
      </c>
      <c r="G16" s="66">
        <v>0.65870300000000004</v>
      </c>
      <c r="H16" s="43">
        <v>127</v>
      </c>
      <c r="I16" s="44">
        <v>139480.653082</v>
      </c>
      <c r="J16" s="74">
        <v>0.417323</v>
      </c>
      <c r="K16" s="44">
        <v>166</v>
      </c>
      <c r="L16" s="44">
        <v>157640.69445099999</v>
      </c>
      <c r="M16" s="66">
        <v>0.84337300000000004</v>
      </c>
      <c r="N16" s="43">
        <v>0</v>
      </c>
      <c r="O16" s="44">
        <v>0</v>
      </c>
      <c r="P16" s="74">
        <v>0</v>
      </c>
    </row>
    <row r="17" spans="1:16" ht="15" customHeight="1" x14ac:dyDescent="0.2">
      <c r="A17" s="111"/>
      <c r="B17" s="114"/>
      <c r="C17" s="84" t="s">
        <v>55</v>
      </c>
      <c r="D17" s="44">
        <v>344</v>
      </c>
      <c r="E17" s="53">
        <v>0.115089</v>
      </c>
      <c r="F17" s="44">
        <v>141462.16018800001</v>
      </c>
      <c r="G17" s="66">
        <v>0.398256</v>
      </c>
      <c r="H17" s="43">
        <v>188</v>
      </c>
      <c r="I17" s="44">
        <v>131037.017211</v>
      </c>
      <c r="J17" s="74">
        <v>0.20744699999999999</v>
      </c>
      <c r="K17" s="44">
        <v>156</v>
      </c>
      <c r="L17" s="44">
        <v>154025.79403200001</v>
      </c>
      <c r="M17" s="66">
        <v>0.62820500000000001</v>
      </c>
      <c r="N17" s="43">
        <v>0</v>
      </c>
      <c r="O17" s="44">
        <v>0</v>
      </c>
      <c r="P17" s="74">
        <v>0</v>
      </c>
    </row>
    <row r="18" spans="1:16" s="3" customFormat="1" ht="15" customHeight="1" x14ac:dyDescent="0.2">
      <c r="A18" s="111"/>
      <c r="B18" s="114"/>
      <c r="C18" s="84" t="s">
        <v>56</v>
      </c>
      <c r="D18" s="35">
        <v>500</v>
      </c>
      <c r="E18" s="55">
        <v>9.6693000000000001E-2</v>
      </c>
      <c r="F18" s="35">
        <v>159950.90594699999</v>
      </c>
      <c r="G18" s="68">
        <v>0.32800000000000001</v>
      </c>
      <c r="H18" s="43">
        <v>209</v>
      </c>
      <c r="I18" s="44">
        <v>143366.089244</v>
      </c>
      <c r="J18" s="74">
        <v>0.11004800000000001</v>
      </c>
      <c r="K18" s="35">
        <v>291</v>
      </c>
      <c r="L18" s="35">
        <v>171862.33787399999</v>
      </c>
      <c r="M18" s="68">
        <v>0.48453600000000002</v>
      </c>
      <c r="N18" s="43">
        <v>0</v>
      </c>
      <c r="O18" s="44">
        <v>0</v>
      </c>
      <c r="P18" s="74">
        <v>0</v>
      </c>
    </row>
    <row r="19" spans="1:16" s="3" customFormat="1" ht="15" customHeight="1" x14ac:dyDescent="0.2">
      <c r="A19" s="112"/>
      <c r="B19" s="115"/>
      <c r="C19" s="85" t="s">
        <v>9</v>
      </c>
      <c r="D19" s="46">
        <v>4750</v>
      </c>
      <c r="E19" s="54">
        <v>0.11960800000000001</v>
      </c>
      <c r="F19" s="46">
        <v>129490.888055</v>
      </c>
      <c r="G19" s="67">
        <v>0.485684</v>
      </c>
      <c r="H19" s="87">
        <v>1943</v>
      </c>
      <c r="I19" s="46">
        <v>136135.30022999999</v>
      </c>
      <c r="J19" s="75">
        <v>0.49099300000000001</v>
      </c>
      <c r="K19" s="46">
        <v>2807</v>
      </c>
      <c r="L19" s="46">
        <v>124891.63873000001</v>
      </c>
      <c r="M19" s="67">
        <v>0.48200900000000002</v>
      </c>
      <c r="N19" s="87">
        <v>0</v>
      </c>
      <c r="O19" s="46">
        <v>0</v>
      </c>
      <c r="P19" s="75">
        <v>0</v>
      </c>
    </row>
    <row r="20" spans="1:16" ht="15" customHeight="1" x14ac:dyDescent="0.2">
      <c r="A20" s="110">
        <v>2</v>
      </c>
      <c r="B20" s="113" t="s">
        <v>57</v>
      </c>
      <c r="C20" s="84" t="s">
        <v>46</v>
      </c>
      <c r="D20" s="44">
        <v>12</v>
      </c>
      <c r="E20" s="53">
        <v>0.34285700000000002</v>
      </c>
      <c r="F20" s="44">
        <v>90642.75</v>
      </c>
      <c r="G20" s="66">
        <v>0.41666700000000001</v>
      </c>
      <c r="H20" s="43">
        <v>4</v>
      </c>
      <c r="I20" s="44">
        <v>82245.25</v>
      </c>
      <c r="J20" s="74">
        <v>0.75</v>
      </c>
      <c r="K20" s="44">
        <v>8</v>
      </c>
      <c r="L20" s="44">
        <v>94841.5</v>
      </c>
      <c r="M20" s="66">
        <v>0.25</v>
      </c>
      <c r="N20" s="43">
        <v>0</v>
      </c>
      <c r="O20" s="44">
        <v>0</v>
      </c>
      <c r="P20" s="74">
        <v>0</v>
      </c>
    </row>
    <row r="21" spans="1:16" ht="15" customHeight="1" x14ac:dyDescent="0.2">
      <c r="A21" s="111"/>
      <c r="B21" s="114"/>
      <c r="C21" s="84" t="s">
        <v>47</v>
      </c>
      <c r="D21" s="44">
        <v>33</v>
      </c>
      <c r="E21" s="53">
        <v>0.24444399999999999</v>
      </c>
      <c r="F21" s="44">
        <v>119189.48484799999</v>
      </c>
      <c r="G21" s="66">
        <v>0</v>
      </c>
      <c r="H21" s="43">
        <v>13</v>
      </c>
      <c r="I21" s="44">
        <v>119056.461538</v>
      </c>
      <c r="J21" s="74">
        <v>0</v>
      </c>
      <c r="K21" s="44">
        <v>20</v>
      </c>
      <c r="L21" s="44">
        <v>119275.95</v>
      </c>
      <c r="M21" s="66">
        <v>0</v>
      </c>
      <c r="N21" s="43">
        <v>0</v>
      </c>
      <c r="O21" s="44">
        <v>0</v>
      </c>
      <c r="P21" s="74">
        <v>0</v>
      </c>
    </row>
    <row r="22" spans="1:16" ht="15" customHeight="1" x14ac:dyDescent="0.2">
      <c r="A22" s="111"/>
      <c r="B22" s="114"/>
      <c r="C22" s="84" t="s">
        <v>48</v>
      </c>
      <c r="D22" s="44">
        <v>212</v>
      </c>
      <c r="E22" s="53">
        <v>0.14640900000000001</v>
      </c>
      <c r="F22" s="44">
        <v>164268.495283</v>
      </c>
      <c r="G22" s="66">
        <v>9.4339999999999993E-2</v>
      </c>
      <c r="H22" s="43">
        <v>87</v>
      </c>
      <c r="I22" s="44">
        <v>164806.94252899999</v>
      </c>
      <c r="J22" s="74">
        <v>0.114943</v>
      </c>
      <c r="K22" s="44">
        <v>125</v>
      </c>
      <c r="L22" s="44">
        <v>163893.736</v>
      </c>
      <c r="M22" s="66">
        <v>0.08</v>
      </c>
      <c r="N22" s="43">
        <v>0</v>
      </c>
      <c r="O22" s="44">
        <v>0</v>
      </c>
      <c r="P22" s="74">
        <v>0</v>
      </c>
    </row>
    <row r="23" spans="1:16" ht="15" customHeight="1" x14ac:dyDescent="0.2">
      <c r="A23" s="111"/>
      <c r="B23" s="114"/>
      <c r="C23" s="84" t="s">
        <v>49</v>
      </c>
      <c r="D23" s="44">
        <v>172</v>
      </c>
      <c r="E23" s="53">
        <v>3.3924999999999997E-2</v>
      </c>
      <c r="F23" s="44">
        <v>164874.52906999999</v>
      </c>
      <c r="G23" s="66">
        <v>0.15116299999999999</v>
      </c>
      <c r="H23" s="43">
        <v>84</v>
      </c>
      <c r="I23" s="44">
        <v>167064.535714</v>
      </c>
      <c r="J23" s="74">
        <v>0.17857100000000001</v>
      </c>
      <c r="K23" s="44">
        <v>88</v>
      </c>
      <c r="L23" s="44">
        <v>162784.06818199999</v>
      </c>
      <c r="M23" s="66">
        <v>0.125</v>
      </c>
      <c r="N23" s="43">
        <v>0</v>
      </c>
      <c r="O23" s="44">
        <v>0</v>
      </c>
      <c r="P23" s="74">
        <v>0</v>
      </c>
    </row>
    <row r="24" spans="1:16" ht="15" customHeight="1" x14ac:dyDescent="0.2">
      <c r="A24" s="111"/>
      <c r="B24" s="114"/>
      <c r="C24" s="84" t="s">
        <v>50</v>
      </c>
      <c r="D24" s="44">
        <v>129</v>
      </c>
      <c r="E24" s="53">
        <v>2.0140999999999999E-2</v>
      </c>
      <c r="F24" s="44">
        <v>198620.96124</v>
      </c>
      <c r="G24" s="66">
        <v>0.25581399999999999</v>
      </c>
      <c r="H24" s="43">
        <v>44</v>
      </c>
      <c r="I24" s="44">
        <v>220188.68181800001</v>
      </c>
      <c r="J24" s="74">
        <v>0.36363600000000001</v>
      </c>
      <c r="K24" s="44">
        <v>85</v>
      </c>
      <c r="L24" s="44">
        <v>187456.494118</v>
      </c>
      <c r="M24" s="66">
        <v>0.2</v>
      </c>
      <c r="N24" s="43">
        <v>0</v>
      </c>
      <c r="O24" s="44">
        <v>0</v>
      </c>
      <c r="P24" s="74">
        <v>0</v>
      </c>
    </row>
    <row r="25" spans="1:16" ht="15" customHeight="1" x14ac:dyDescent="0.2">
      <c r="A25" s="111"/>
      <c r="B25" s="114"/>
      <c r="C25" s="84" t="s">
        <v>51</v>
      </c>
      <c r="D25" s="44">
        <v>85</v>
      </c>
      <c r="E25" s="53">
        <v>1.4751999999999999E-2</v>
      </c>
      <c r="F25" s="44">
        <v>198434.552941</v>
      </c>
      <c r="G25" s="66">
        <v>0.31764700000000001</v>
      </c>
      <c r="H25" s="43">
        <v>23</v>
      </c>
      <c r="I25" s="44">
        <v>201780.78260899999</v>
      </c>
      <c r="J25" s="74">
        <v>0.43478299999999998</v>
      </c>
      <c r="K25" s="44">
        <v>62</v>
      </c>
      <c r="L25" s="44">
        <v>197193.20967700001</v>
      </c>
      <c r="M25" s="66">
        <v>0.27419399999999999</v>
      </c>
      <c r="N25" s="43">
        <v>0</v>
      </c>
      <c r="O25" s="44">
        <v>0</v>
      </c>
      <c r="P25" s="74">
        <v>0</v>
      </c>
    </row>
    <row r="26" spans="1:16" s="3" customFormat="1" ht="15" customHeight="1" x14ac:dyDescent="0.2">
      <c r="A26" s="111"/>
      <c r="B26" s="114"/>
      <c r="C26" s="84" t="s">
        <v>52</v>
      </c>
      <c r="D26" s="35">
        <v>54</v>
      </c>
      <c r="E26" s="55">
        <v>1.1195999999999999E-2</v>
      </c>
      <c r="F26" s="35">
        <v>237030.05555600001</v>
      </c>
      <c r="G26" s="68">
        <v>0.55555600000000005</v>
      </c>
      <c r="H26" s="43">
        <v>17</v>
      </c>
      <c r="I26" s="44">
        <v>247835.29411799999</v>
      </c>
      <c r="J26" s="74">
        <v>0.41176499999999999</v>
      </c>
      <c r="K26" s="35">
        <v>37</v>
      </c>
      <c r="L26" s="35">
        <v>232065.48648600001</v>
      </c>
      <c r="M26" s="68">
        <v>0.62162200000000001</v>
      </c>
      <c r="N26" s="43">
        <v>0</v>
      </c>
      <c r="O26" s="44">
        <v>0</v>
      </c>
      <c r="P26" s="74">
        <v>0</v>
      </c>
    </row>
    <row r="27" spans="1:16" ht="15" customHeight="1" x14ac:dyDescent="0.2">
      <c r="A27" s="111"/>
      <c r="B27" s="114"/>
      <c r="C27" s="84" t="s">
        <v>53</v>
      </c>
      <c r="D27" s="44">
        <v>34</v>
      </c>
      <c r="E27" s="53">
        <v>7.8980000000000005E-3</v>
      </c>
      <c r="F27" s="44">
        <v>211897.911765</v>
      </c>
      <c r="G27" s="66">
        <v>0.352941</v>
      </c>
      <c r="H27" s="43">
        <v>12</v>
      </c>
      <c r="I27" s="44">
        <v>234447.08333299999</v>
      </c>
      <c r="J27" s="74">
        <v>0.41666700000000001</v>
      </c>
      <c r="K27" s="44">
        <v>22</v>
      </c>
      <c r="L27" s="44">
        <v>199598.36363599999</v>
      </c>
      <c r="M27" s="66">
        <v>0.31818200000000002</v>
      </c>
      <c r="N27" s="43">
        <v>0</v>
      </c>
      <c r="O27" s="44">
        <v>0</v>
      </c>
      <c r="P27" s="74">
        <v>0</v>
      </c>
    </row>
    <row r="28" spans="1:16" ht="15" customHeight="1" x14ac:dyDescent="0.2">
      <c r="A28" s="111"/>
      <c r="B28" s="114"/>
      <c r="C28" s="84" t="s">
        <v>54</v>
      </c>
      <c r="D28" s="44">
        <v>25</v>
      </c>
      <c r="E28" s="53">
        <v>7.0029999999999997E-3</v>
      </c>
      <c r="F28" s="44">
        <v>237071.16</v>
      </c>
      <c r="G28" s="66">
        <v>0.24</v>
      </c>
      <c r="H28" s="43">
        <v>15</v>
      </c>
      <c r="I28" s="44">
        <v>237825.4</v>
      </c>
      <c r="J28" s="74">
        <v>0.2</v>
      </c>
      <c r="K28" s="44">
        <v>10</v>
      </c>
      <c r="L28" s="44">
        <v>235939.8</v>
      </c>
      <c r="M28" s="66">
        <v>0.3</v>
      </c>
      <c r="N28" s="43">
        <v>0</v>
      </c>
      <c r="O28" s="44">
        <v>0</v>
      </c>
      <c r="P28" s="74">
        <v>0</v>
      </c>
    </row>
    <row r="29" spans="1:16" ht="15" customHeight="1" x14ac:dyDescent="0.2">
      <c r="A29" s="111"/>
      <c r="B29" s="114"/>
      <c r="C29" s="84" t="s">
        <v>55</v>
      </c>
      <c r="D29" s="44">
        <v>15</v>
      </c>
      <c r="E29" s="53">
        <v>5.0179999999999999E-3</v>
      </c>
      <c r="F29" s="44">
        <v>218725.6</v>
      </c>
      <c r="G29" s="66">
        <v>6.6667000000000004E-2</v>
      </c>
      <c r="H29" s="43">
        <v>6</v>
      </c>
      <c r="I29" s="44">
        <v>172764.16666700001</v>
      </c>
      <c r="J29" s="74">
        <v>0</v>
      </c>
      <c r="K29" s="44">
        <v>9</v>
      </c>
      <c r="L29" s="44">
        <v>249366.55555600001</v>
      </c>
      <c r="M29" s="66">
        <v>0.111111</v>
      </c>
      <c r="N29" s="43">
        <v>0</v>
      </c>
      <c r="O29" s="44">
        <v>0</v>
      </c>
      <c r="P29" s="74">
        <v>0</v>
      </c>
    </row>
    <row r="30" spans="1:16" s="3" customFormat="1" ht="15" customHeight="1" x14ac:dyDescent="0.2">
      <c r="A30" s="111"/>
      <c r="B30" s="114"/>
      <c r="C30" s="84" t="s">
        <v>56</v>
      </c>
      <c r="D30" s="35">
        <v>19</v>
      </c>
      <c r="E30" s="55">
        <v>3.6740000000000002E-3</v>
      </c>
      <c r="F30" s="35">
        <v>129864.842105</v>
      </c>
      <c r="G30" s="68">
        <v>0.21052599999999999</v>
      </c>
      <c r="H30" s="43">
        <v>17</v>
      </c>
      <c r="I30" s="44">
        <v>110672.70588199999</v>
      </c>
      <c r="J30" s="74">
        <v>0.235294</v>
      </c>
      <c r="K30" s="35">
        <v>2</v>
      </c>
      <c r="L30" s="35">
        <v>292998</v>
      </c>
      <c r="M30" s="68">
        <v>0</v>
      </c>
      <c r="N30" s="43">
        <v>0</v>
      </c>
      <c r="O30" s="44">
        <v>0</v>
      </c>
      <c r="P30" s="74">
        <v>0</v>
      </c>
    </row>
    <row r="31" spans="1:16" s="3" customFormat="1" ht="15" customHeight="1" x14ac:dyDescent="0.2">
      <c r="A31" s="112"/>
      <c r="B31" s="115"/>
      <c r="C31" s="85" t="s">
        <v>9</v>
      </c>
      <c r="D31" s="46">
        <v>790</v>
      </c>
      <c r="E31" s="54">
        <v>1.9893000000000001E-2</v>
      </c>
      <c r="F31" s="46">
        <v>180218.47341800001</v>
      </c>
      <c r="G31" s="67">
        <v>0.207595</v>
      </c>
      <c r="H31" s="87">
        <v>322</v>
      </c>
      <c r="I31" s="46">
        <v>180402.38198800001</v>
      </c>
      <c r="J31" s="75">
        <v>0.22670799999999999</v>
      </c>
      <c r="K31" s="46">
        <v>468</v>
      </c>
      <c r="L31" s="46">
        <v>180091.93803399999</v>
      </c>
      <c r="M31" s="67">
        <v>0.19444400000000001</v>
      </c>
      <c r="N31" s="87">
        <v>0</v>
      </c>
      <c r="O31" s="46">
        <v>0</v>
      </c>
      <c r="P31" s="75">
        <v>0</v>
      </c>
    </row>
    <row r="32" spans="1:16" ht="15" customHeight="1" x14ac:dyDescent="0.2">
      <c r="A32" s="110">
        <v>3</v>
      </c>
      <c r="B32" s="113" t="s">
        <v>58</v>
      </c>
      <c r="C32" s="84" t="s">
        <v>46</v>
      </c>
      <c r="D32" s="44">
        <v>6</v>
      </c>
      <c r="E32" s="44">
        <v>0</v>
      </c>
      <c r="F32" s="44">
        <v>32969.320495</v>
      </c>
      <c r="G32" s="66">
        <v>0.25</v>
      </c>
      <c r="H32" s="43">
        <v>2</v>
      </c>
      <c r="I32" s="44">
        <v>-30279.037248000001</v>
      </c>
      <c r="J32" s="74">
        <v>0.25</v>
      </c>
      <c r="K32" s="44">
        <v>4</v>
      </c>
      <c r="L32" s="44">
        <v>64593.499365999996</v>
      </c>
      <c r="M32" s="66">
        <v>0.25</v>
      </c>
      <c r="N32" s="43">
        <v>0</v>
      </c>
      <c r="O32" s="44">
        <v>0</v>
      </c>
      <c r="P32" s="74">
        <v>0</v>
      </c>
    </row>
    <row r="33" spans="1:16" ht="15" customHeight="1" x14ac:dyDescent="0.2">
      <c r="A33" s="111"/>
      <c r="B33" s="114"/>
      <c r="C33" s="84" t="s">
        <v>47</v>
      </c>
      <c r="D33" s="44">
        <v>-16</v>
      </c>
      <c r="E33" s="44">
        <v>0</v>
      </c>
      <c r="F33" s="44">
        <v>30693.028292999999</v>
      </c>
      <c r="G33" s="66">
        <v>-0.14285700000000001</v>
      </c>
      <c r="H33" s="43">
        <v>-4</v>
      </c>
      <c r="I33" s="44">
        <v>19014.024076999998</v>
      </c>
      <c r="J33" s="74">
        <v>-0.235294</v>
      </c>
      <c r="K33" s="44">
        <v>-12</v>
      </c>
      <c r="L33" s="44">
        <v>36913.295801</v>
      </c>
      <c r="M33" s="66">
        <v>-9.375E-2</v>
      </c>
      <c r="N33" s="43">
        <v>0</v>
      </c>
      <c r="O33" s="44">
        <v>0</v>
      </c>
      <c r="P33" s="74">
        <v>0</v>
      </c>
    </row>
    <row r="34" spans="1:16" ht="15" customHeight="1" x14ac:dyDescent="0.2">
      <c r="A34" s="111"/>
      <c r="B34" s="114"/>
      <c r="C34" s="84" t="s">
        <v>48</v>
      </c>
      <c r="D34" s="44">
        <v>-141</v>
      </c>
      <c r="E34" s="44">
        <v>0</v>
      </c>
      <c r="F34" s="44">
        <v>70563.499056000001</v>
      </c>
      <c r="G34" s="66">
        <v>-3.0306E-2</v>
      </c>
      <c r="H34" s="43">
        <v>-55</v>
      </c>
      <c r="I34" s="44">
        <v>59306.627668000001</v>
      </c>
      <c r="J34" s="74">
        <v>-0.13153599999999999</v>
      </c>
      <c r="K34" s="44">
        <v>-86</v>
      </c>
      <c r="L34" s="44">
        <v>78126.821507999994</v>
      </c>
      <c r="M34" s="66">
        <v>3.7345999999999997E-2</v>
      </c>
      <c r="N34" s="43">
        <v>0</v>
      </c>
      <c r="O34" s="44">
        <v>0</v>
      </c>
      <c r="P34" s="74">
        <v>0</v>
      </c>
    </row>
    <row r="35" spans="1:16" ht="15" customHeight="1" x14ac:dyDescent="0.2">
      <c r="A35" s="111"/>
      <c r="B35" s="114"/>
      <c r="C35" s="84" t="s">
        <v>49</v>
      </c>
      <c r="D35" s="44">
        <v>-663</v>
      </c>
      <c r="E35" s="44">
        <v>0</v>
      </c>
      <c r="F35" s="44">
        <v>60381.117877999997</v>
      </c>
      <c r="G35" s="66">
        <v>-0.12069299999999999</v>
      </c>
      <c r="H35" s="43">
        <v>-278</v>
      </c>
      <c r="I35" s="44">
        <v>47690.309255</v>
      </c>
      <c r="J35" s="74">
        <v>-0.213694</v>
      </c>
      <c r="K35" s="44">
        <v>-385</v>
      </c>
      <c r="L35" s="44">
        <v>69679.357048000005</v>
      </c>
      <c r="M35" s="66">
        <v>-5.4704000000000003E-2</v>
      </c>
      <c r="N35" s="43">
        <v>0</v>
      </c>
      <c r="O35" s="44">
        <v>0</v>
      </c>
      <c r="P35" s="74">
        <v>0</v>
      </c>
    </row>
    <row r="36" spans="1:16" ht="15" customHeight="1" x14ac:dyDescent="0.2">
      <c r="A36" s="111"/>
      <c r="B36" s="114"/>
      <c r="C36" s="84" t="s">
        <v>50</v>
      </c>
      <c r="D36" s="44">
        <v>-698</v>
      </c>
      <c r="E36" s="44">
        <v>0</v>
      </c>
      <c r="F36" s="44">
        <v>73553.037203</v>
      </c>
      <c r="G36" s="66">
        <v>-0.259301</v>
      </c>
      <c r="H36" s="43">
        <v>-295</v>
      </c>
      <c r="I36" s="44">
        <v>74143.739071999997</v>
      </c>
      <c r="J36" s="74">
        <v>-0.32367899999999999</v>
      </c>
      <c r="K36" s="44">
        <v>-403</v>
      </c>
      <c r="L36" s="44">
        <v>76960.720371999996</v>
      </c>
      <c r="M36" s="66">
        <v>-0.195492</v>
      </c>
      <c r="N36" s="43">
        <v>0</v>
      </c>
      <c r="O36" s="44">
        <v>0</v>
      </c>
      <c r="P36" s="74">
        <v>0</v>
      </c>
    </row>
    <row r="37" spans="1:16" ht="15" customHeight="1" x14ac:dyDescent="0.2">
      <c r="A37" s="111"/>
      <c r="B37" s="114"/>
      <c r="C37" s="84" t="s">
        <v>51</v>
      </c>
      <c r="D37" s="44">
        <v>-620</v>
      </c>
      <c r="E37" s="44">
        <v>0</v>
      </c>
      <c r="F37" s="44">
        <v>66545.722030000004</v>
      </c>
      <c r="G37" s="66">
        <v>-0.34476400000000001</v>
      </c>
      <c r="H37" s="43">
        <v>-225</v>
      </c>
      <c r="I37" s="44">
        <v>54521.016711999997</v>
      </c>
      <c r="J37" s="74">
        <v>-0.35554000000000002</v>
      </c>
      <c r="K37" s="44">
        <v>-395</v>
      </c>
      <c r="L37" s="44">
        <v>73645.717663999996</v>
      </c>
      <c r="M37" s="66">
        <v>-0.31880399999999998</v>
      </c>
      <c r="N37" s="43">
        <v>0</v>
      </c>
      <c r="O37" s="44">
        <v>0</v>
      </c>
      <c r="P37" s="74">
        <v>0</v>
      </c>
    </row>
    <row r="38" spans="1:16" s="3" customFormat="1" ht="15" customHeight="1" x14ac:dyDescent="0.2">
      <c r="A38" s="111"/>
      <c r="B38" s="114"/>
      <c r="C38" s="84" t="s">
        <v>52</v>
      </c>
      <c r="D38" s="35">
        <v>-430</v>
      </c>
      <c r="E38" s="35">
        <v>0</v>
      </c>
      <c r="F38" s="35">
        <v>95494.604684999998</v>
      </c>
      <c r="G38" s="68">
        <v>-0.198577</v>
      </c>
      <c r="H38" s="43">
        <v>-159</v>
      </c>
      <c r="I38" s="44">
        <v>93746.259290999995</v>
      </c>
      <c r="J38" s="74">
        <v>-0.42914400000000003</v>
      </c>
      <c r="K38" s="35">
        <v>-271</v>
      </c>
      <c r="L38" s="35">
        <v>97703.512161999999</v>
      </c>
      <c r="M38" s="68">
        <v>-8.2923999999999998E-2</v>
      </c>
      <c r="N38" s="43">
        <v>0</v>
      </c>
      <c r="O38" s="44">
        <v>0</v>
      </c>
      <c r="P38" s="74">
        <v>0</v>
      </c>
    </row>
    <row r="39" spans="1:16" ht="15" customHeight="1" x14ac:dyDescent="0.2">
      <c r="A39" s="111"/>
      <c r="B39" s="114"/>
      <c r="C39" s="84" t="s">
        <v>53</v>
      </c>
      <c r="D39" s="44">
        <v>-320</v>
      </c>
      <c r="E39" s="44">
        <v>0</v>
      </c>
      <c r="F39" s="44">
        <v>63217.974451000002</v>
      </c>
      <c r="G39" s="66">
        <v>-0.42671999999999999</v>
      </c>
      <c r="H39" s="43">
        <v>-121</v>
      </c>
      <c r="I39" s="44">
        <v>92125.570890000003</v>
      </c>
      <c r="J39" s="74">
        <v>-0.184837</v>
      </c>
      <c r="K39" s="44">
        <v>-199</v>
      </c>
      <c r="L39" s="44">
        <v>47091.862939999999</v>
      </c>
      <c r="M39" s="66">
        <v>-0.56869599999999998</v>
      </c>
      <c r="N39" s="43">
        <v>0</v>
      </c>
      <c r="O39" s="44">
        <v>0</v>
      </c>
      <c r="P39" s="74">
        <v>0</v>
      </c>
    </row>
    <row r="40" spans="1:16" ht="15" customHeight="1" x14ac:dyDescent="0.2">
      <c r="A40" s="111"/>
      <c r="B40" s="114"/>
      <c r="C40" s="84" t="s">
        <v>54</v>
      </c>
      <c r="D40" s="44">
        <v>-268</v>
      </c>
      <c r="E40" s="44">
        <v>0</v>
      </c>
      <c r="F40" s="44">
        <v>87301.882798000006</v>
      </c>
      <c r="G40" s="66">
        <v>-0.41870299999999999</v>
      </c>
      <c r="H40" s="43">
        <v>-112</v>
      </c>
      <c r="I40" s="44">
        <v>98344.746918000004</v>
      </c>
      <c r="J40" s="74">
        <v>-0.21732299999999999</v>
      </c>
      <c r="K40" s="44">
        <v>-156</v>
      </c>
      <c r="L40" s="44">
        <v>78299.105549</v>
      </c>
      <c r="M40" s="66">
        <v>-0.54337299999999999</v>
      </c>
      <c r="N40" s="43">
        <v>0</v>
      </c>
      <c r="O40" s="44">
        <v>0</v>
      </c>
      <c r="P40" s="74">
        <v>0</v>
      </c>
    </row>
    <row r="41" spans="1:16" ht="15" customHeight="1" x14ac:dyDescent="0.2">
      <c r="A41" s="111"/>
      <c r="B41" s="114"/>
      <c r="C41" s="84" t="s">
        <v>55</v>
      </c>
      <c r="D41" s="44">
        <v>-329</v>
      </c>
      <c r="E41" s="44">
        <v>0</v>
      </c>
      <c r="F41" s="44">
        <v>77263.439811999997</v>
      </c>
      <c r="G41" s="66">
        <v>-0.33158900000000002</v>
      </c>
      <c r="H41" s="43">
        <v>-182</v>
      </c>
      <c r="I41" s="44">
        <v>41727.149455999999</v>
      </c>
      <c r="J41" s="74">
        <v>-0.20744699999999999</v>
      </c>
      <c r="K41" s="44">
        <v>-147</v>
      </c>
      <c r="L41" s="44">
        <v>95340.761522999994</v>
      </c>
      <c r="M41" s="66">
        <v>-0.51709400000000005</v>
      </c>
      <c r="N41" s="43">
        <v>0</v>
      </c>
      <c r="O41" s="44">
        <v>0</v>
      </c>
      <c r="P41" s="74">
        <v>0</v>
      </c>
    </row>
    <row r="42" spans="1:16" s="3" customFormat="1" ht="15" customHeight="1" x14ac:dyDescent="0.2">
      <c r="A42" s="111"/>
      <c r="B42" s="114"/>
      <c r="C42" s="84" t="s">
        <v>56</v>
      </c>
      <c r="D42" s="35">
        <v>-481</v>
      </c>
      <c r="E42" s="35">
        <v>0</v>
      </c>
      <c r="F42" s="35">
        <v>-30086.063840999999</v>
      </c>
      <c r="G42" s="68">
        <v>-0.117474</v>
      </c>
      <c r="H42" s="43">
        <v>-192</v>
      </c>
      <c r="I42" s="44">
        <v>-32693.383361</v>
      </c>
      <c r="J42" s="74">
        <v>0.125246</v>
      </c>
      <c r="K42" s="35">
        <v>-289</v>
      </c>
      <c r="L42" s="35">
        <v>121135.662126</v>
      </c>
      <c r="M42" s="68">
        <v>-0.48453600000000002</v>
      </c>
      <c r="N42" s="43">
        <v>0</v>
      </c>
      <c r="O42" s="44">
        <v>0</v>
      </c>
      <c r="P42" s="74">
        <v>0</v>
      </c>
    </row>
    <row r="43" spans="1:16" s="3" customFormat="1" ht="15" customHeight="1" x14ac:dyDescent="0.2">
      <c r="A43" s="112"/>
      <c r="B43" s="115"/>
      <c r="C43" s="85" t="s">
        <v>9</v>
      </c>
      <c r="D43" s="46">
        <v>-3960</v>
      </c>
      <c r="E43" s="46">
        <v>0</v>
      </c>
      <c r="F43" s="46">
        <v>50727.585362999998</v>
      </c>
      <c r="G43" s="67">
        <v>-0.27808899999999998</v>
      </c>
      <c r="H43" s="87">
        <v>-1621</v>
      </c>
      <c r="I43" s="46">
        <v>44267.081758</v>
      </c>
      <c r="J43" s="75">
        <v>-0.26428499999999999</v>
      </c>
      <c r="K43" s="46">
        <v>-2339</v>
      </c>
      <c r="L43" s="46">
        <v>55200.299304</v>
      </c>
      <c r="M43" s="67">
        <v>-0.28756500000000002</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4</v>
      </c>
      <c r="E45" s="53">
        <v>2.963E-2</v>
      </c>
      <c r="F45" s="44">
        <v>127738.25</v>
      </c>
      <c r="G45" s="66">
        <v>0</v>
      </c>
      <c r="H45" s="43">
        <v>0</v>
      </c>
      <c r="I45" s="44">
        <v>0</v>
      </c>
      <c r="J45" s="74">
        <v>0</v>
      </c>
      <c r="K45" s="44">
        <v>4</v>
      </c>
      <c r="L45" s="44">
        <v>127738.25</v>
      </c>
      <c r="M45" s="66">
        <v>0</v>
      </c>
      <c r="N45" s="43">
        <v>0</v>
      </c>
      <c r="O45" s="44">
        <v>0</v>
      </c>
      <c r="P45" s="74">
        <v>0</v>
      </c>
    </row>
    <row r="46" spans="1:16" ht="15" customHeight="1" x14ac:dyDescent="0.2">
      <c r="A46" s="111"/>
      <c r="B46" s="114"/>
      <c r="C46" s="84" t="s">
        <v>48</v>
      </c>
      <c r="D46" s="44">
        <v>59</v>
      </c>
      <c r="E46" s="53">
        <v>4.0745999999999997E-2</v>
      </c>
      <c r="F46" s="44">
        <v>163889.25423699999</v>
      </c>
      <c r="G46" s="66">
        <v>0.10169499999999999</v>
      </c>
      <c r="H46" s="43">
        <v>25</v>
      </c>
      <c r="I46" s="44">
        <v>164277.07999999999</v>
      </c>
      <c r="J46" s="74">
        <v>0.12</v>
      </c>
      <c r="K46" s="44">
        <v>34</v>
      </c>
      <c r="L46" s="44">
        <v>163604.088235</v>
      </c>
      <c r="M46" s="66">
        <v>8.8234999999999994E-2</v>
      </c>
      <c r="N46" s="43">
        <v>0</v>
      </c>
      <c r="O46" s="44">
        <v>0</v>
      </c>
      <c r="P46" s="74">
        <v>0</v>
      </c>
    </row>
    <row r="47" spans="1:16" ht="15" customHeight="1" x14ac:dyDescent="0.2">
      <c r="A47" s="111"/>
      <c r="B47" s="114"/>
      <c r="C47" s="84" t="s">
        <v>49</v>
      </c>
      <c r="D47" s="44">
        <v>239</v>
      </c>
      <c r="E47" s="53">
        <v>4.7140000000000001E-2</v>
      </c>
      <c r="F47" s="44">
        <v>183107.64016700001</v>
      </c>
      <c r="G47" s="66">
        <v>0.25104599999999999</v>
      </c>
      <c r="H47" s="43">
        <v>89</v>
      </c>
      <c r="I47" s="44">
        <v>178512.393258</v>
      </c>
      <c r="J47" s="74">
        <v>0.19101099999999999</v>
      </c>
      <c r="K47" s="44">
        <v>150</v>
      </c>
      <c r="L47" s="44">
        <v>185834.15333299999</v>
      </c>
      <c r="M47" s="66">
        <v>0.28666700000000001</v>
      </c>
      <c r="N47" s="43">
        <v>0</v>
      </c>
      <c r="O47" s="44">
        <v>0</v>
      </c>
      <c r="P47" s="74">
        <v>0</v>
      </c>
    </row>
    <row r="48" spans="1:16" ht="15" customHeight="1" x14ac:dyDescent="0.2">
      <c r="A48" s="111"/>
      <c r="B48" s="114"/>
      <c r="C48" s="84" t="s">
        <v>50</v>
      </c>
      <c r="D48" s="44">
        <v>218</v>
      </c>
      <c r="E48" s="53">
        <v>3.4035999999999997E-2</v>
      </c>
      <c r="F48" s="44">
        <v>221834.536697</v>
      </c>
      <c r="G48" s="66">
        <v>0.43578</v>
      </c>
      <c r="H48" s="43">
        <v>82</v>
      </c>
      <c r="I48" s="44">
        <v>220618.51219499999</v>
      </c>
      <c r="J48" s="74">
        <v>0.414634</v>
      </c>
      <c r="K48" s="44">
        <v>136</v>
      </c>
      <c r="L48" s="44">
        <v>222567.72794099999</v>
      </c>
      <c r="M48" s="66">
        <v>0.44852900000000001</v>
      </c>
      <c r="N48" s="43">
        <v>0</v>
      </c>
      <c r="O48" s="44">
        <v>0</v>
      </c>
      <c r="P48" s="74">
        <v>0</v>
      </c>
    </row>
    <row r="49" spans="1:16" ht="15" customHeight="1" x14ac:dyDescent="0.2">
      <c r="A49" s="111"/>
      <c r="B49" s="114"/>
      <c r="C49" s="84" t="s">
        <v>51</v>
      </c>
      <c r="D49" s="44">
        <v>174</v>
      </c>
      <c r="E49" s="53">
        <v>3.0197999999999999E-2</v>
      </c>
      <c r="F49" s="44">
        <v>229118.67816099999</v>
      </c>
      <c r="G49" s="66">
        <v>0.61494300000000002</v>
      </c>
      <c r="H49" s="43">
        <v>63</v>
      </c>
      <c r="I49" s="44">
        <v>236259.65079399999</v>
      </c>
      <c r="J49" s="74">
        <v>0.66666700000000001</v>
      </c>
      <c r="K49" s="44">
        <v>111</v>
      </c>
      <c r="L49" s="44">
        <v>225065.69369399999</v>
      </c>
      <c r="M49" s="66">
        <v>0.58558600000000005</v>
      </c>
      <c r="N49" s="43">
        <v>0</v>
      </c>
      <c r="O49" s="44">
        <v>0</v>
      </c>
      <c r="P49" s="74">
        <v>0</v>
      </c>
    </row>
    <row r="50" spans="1:16" s="3" customFormat="1" ht="15" customHeight="1" x14ac:dyDescent="0.2">
      <c r="A50" s="111"/>
      <c r="B50" s="114"/>
      <c r="C50" s="84" t="s">
        <v>52</v>
      </c>
      <c r="D50" s="35">
        <v>89</v>
      </c>
      <c r="E50" s="55">
        <v>1.8453000000000001E-2</v>
      </c>
      <c r="F50" s="35">
        <v>254963.14606699999</v>
      </c>
      <c r="G50" s="68">
        <v>0.80898899999999996</v>
      </c>
      <c r="H50" s="43">
        <v>29</v>
      </c>
      <c r="I50" s="44">
        <v>275822.79310299997</v>
      </c>
      <c r="J50" s="74">
        <v>0.89655200000000002</v>
      </c>
      <c r="K50" s="35">
        <v>60</v>
      </c>
      <c r="L50" s="35">
        <v>244880.98333300001</v>
      </c>
      <c r="M50" s="68">
        <v>0.76666699999999999</v>
      </c>
      <c r="N50" s="43">
        <v>0</v>
      </c>
      <c r="O50" s="44">
        <v>0</v>
      </c>
      <c r="P50" s="74">
        <v>0</v>
      </c>
    </row>
    <row r="51" spans="1:16" ht="15" customHeight="1" x14ac:dyDescent="0.2">
      <c r="A51" s="111"/>
      <c r="B51" s="114"/>
      <c r="C51" s="84" t="s">
        <v>53</v>
      </c>
      <c r="D51" s="44">
        <v>70</v>
      </c>
      <c r="E51" s="53">
        <v>1.626E-2</v>
      </c>
      <c r="F51" s="44">
        <v>268195.52857099997</v>
      </c>
      <c r="G51" s="66">
        <v>0.9</v>
      </c>
      <c r="H51" s="43">
        <v>20</v>
      </c>
      <c r="I51" s="44">
        <v>268674.40000000002</v>
      </c>
      <c r="J51" s="74">
        <v>0.95</v>
      </c>
      <c r="K51" s="44">
        <v>50</v>
      </c>
      <c r="L51" s="44">
        <v>268003.98</v>
      </c>
      <c r="M51" s="66">
        <v>0.88</v>
      </c>
      <c r="N51" s="43">
        <v>0</v>
      </c>
      <c r="O51" s="44">
        <v>0</v>
      </c>
      <c r="P51" s="74">
        <v>0</v>
      </c>
    </row>
    <row r="52" spans="1:16" ht="15" customHeight="1" x14ac:dyDescent="0.2">
      <c r="A52" s="111"/>
      <c r="B52" s="114"/>
      <c r="C52" s="84" t="s">
        <v>54</v>
      </c>
      <c r="D52" s="44">
        <v>17</v>
      </c>
      <c r="E52" s="53">
        <v>4.7619999999999997E-3</v>
      </c>
      <c r="F52" s="44">
        <v>289255.41176500003</v>
      </c>
      <c r="G52" s="66">
        <v>0.70588200000000001</v>
      </c>
      <c r="H52" s="43">
        <v>7</v>
      </c>
      <c r="I52" s="44">
        <v>280379</v>
      </c>
      <c r="J52" s="74">
        <v>0.57142899999999996</v>
      </c>
      <c r="K52" s="44">
        <v>10</v>
      </c>
      <c r="L52" s="44">
        <v>295468.90000000002</v>
      </c>
      <c r="M52" s="66">
        <v>0.8</v>
      </c>
      <c r="N52" s="43">
        <v>0</v>
      </c>
      <c r="O52" s="44">
        <v>0</v>
      </c>
      <c r="P52" s="74">
        <v>0</v>
      </c>
    </row>
    <row r="53" spans="1:16" ht="15" customHeight="1" x14ac:dyDescent="0.2">
      <c r="A53" s="111"/>
      <c r="B53" s="114"/>
      <c r="C53" s="84" t="s">
        <v>55</v>
      </c>
      <c r="D53" s="44">
        <v>8</v>
      </c>
      <c r="E53" s="53">
        <v>2.676E-3</v>
      </c>
      <c r="F53" s="44">
        <v>296196.625</v>
      </c>
      <c r="G53" s="66">
        <v>0.25</v>
      </c>
      <c r="H53" s="43">
        <v>3</v>
      </c>
      <c r="I53" s="44">
        <v>246418.66666700001</v>
      </c>
      <c r="J53" s="74">
        <v>0</v>
      </c>
      <c r="K53" s="44">
        <v>5</v>
      </c>
      <c r="L53" s="44">
        <v>326063.40000000002</v>
      </c>
      <c r="M53" s="66">
        <v>0.4</v>
      </c>
      <c r="N53" s="43">
        <v>0</v>
      </c>
      <c r="O53" s="44">
        <v>0</v>
      </c>
      <c r="P53" s="74">
        <v>0</v>
      </c>
    </row>
    <row r="54" spans="1:16" s="3" customFormat="1" ht="15" customHeight="1" x14ac:dyDescent="0.2">
      <c r="A54" s="111"/>
      <c r="B54" s="114"/>
      <c r="C54" s="84" t="s">
        <v>56</v>
      </c>
      <c r="D54" s="35">
        <v>4</v>
      </c>
      <c r="E54" s="55">
        <v>7.7399999999999995E-4</v>
      </c>
      <c r="F54" s="35">
        <v>464540.25</v>
      </c>
      <c r="G54" s="68">
        <v>0.5</v>
      </c>
      <c r="H54" s="43">
        <v>2</v>
      </c>
      <c r="I54" s="44">
        <v>275576.5</v>
      </c>
      <c r="J54" s="74">
        <v>0</v>
      </c>
      <c r="K54" s="35">
        <v>2</v>
      </c>
      <c r="L54" s="35">
        <v>653504</v>
      </c>
      <c r="M54" s="68">
        <v>1</v>
      </c>
      <c r="N54" s="43">
        <v>0</v>
      </c>
      <c r="O54" s="44">
        <v>0</v>
      </c>
      <c r="P54" s="74">
        <v>0</v>
      </c>
    </row>
    <row r="55" spans="1:16" s="3" customFormat="1" ht="15" customHeight="1" x14ac:dyDescent="0.2">
      <c r="A55" s="112"/>
      <c r="B55" s="115"/>
      <c r="C55" s="85" t="s">
        <v>9</v>
      </c>
      <c r="D55" s="46">
        <v>882</v>
      </c>
      <c r="E55" s="54">
        <v>2.2209E-2</v>
      </c>
      <c r="F55" s="46">
        <v>218571.66326500001</v>
      </c>
      <c r="G55" s="67">
        <v>0.47505700000000001</v>
      </c>
      <c r="H55" s="87">
        <v>320</v>
      </c>
      <c r="I55" s="46">
        <v>217484.42812500001</v>
      </c>
      <c r="J55" s="75">
        <v>0.453125</v>
      </c>
      <c r="K55" s="46">
        <v>562</v>
      </c>
      <c r="L55" s="46">
        <v>219190.72953700001</v>
      </c>
      <c r="M55" s="67">
        <v>0.48754399999999998</v>
      </c>
      <c r="N55" s="87">
        <v>0</v>
      </c>
      <c r="O55" s="46">
        <v>0</v>
      </c>
      <c r="P55" s="75">
        <v>0</v>
      </c>
    </row>
    <row r="56" spans="1:16" ht="15" customHeight="1" x14ac:dyDescent="0.2">
      <c r="A56" s="110">
        <v>5</v>
      </c>
      <c r="B56" s="113" t="s">
        <v>60</v>
      </c>
      <c r="C56" s="84" t="s">
        <v>46</v>
      </c>
      <c r="D56" s="44">
        <v>35</v>
      </c>
      <c r="E56" s="53">
        <v>1</v>
      </c>
      <c r="F56" s="44">
        <v>84125.428570999997</v>
      </c>
      <c r="G56" s="66">
        <v>0.25714300000000001</v>
      </c>
      <c r="H56" s="43">
        <v>18</v>
      </c>
      <c r="I56" s="44">
        <v>89990.944443999993</v>
      </c>
      <c r="J56" s="74">
        <v>0.38888899999999998</v>
      </c>
      <c r="K56" s="44">
        <v>17</v>
      </c>
      <c r="L56" s="44">
        <v>77914.882352999994</v>
      </c>
      <c r="M56" s="66">
        <v>0.117647</v>
      </c>
      <c r="N56" s="43">
        <v>0</v>
      </c>
      <c r="O56" s="44">
        <v>0</v>
      </c>
      <c r="P56" s="74">
        <v>0</v>
      </c>
    </row>
    <row r="57" spans="1:16" ht="15" customHeight="1" x14ac:dyDescent="0.2">
      <c r="A57" s="111"/>
      <c r="B57" s="114"/>
      <c r="C57" s="84" t="s">
        <v>47</v>
      </c>
      <c r="D57" s="44">
        <v>135</v>
      </c>
      <c r="E57" s="53">
        <v>1</v>
      </c>
      <c r="F57" s="44">
        <v>131746.34074099999</v>
      </c>
      <c r="G57" s="66">
        <v>0.118519</v>
      </c>
      <c r="H57" s="43">
        <v>44</v>
      </c>
      <c r="I57" s="44">
        <v>138993.95454499999</v>
      </c>
      <c r="J57" s="74">
        <v>0.18181800000000001</v>
      </c>
      <c r="K57" s="44">
        <v>91</v>
      </c>
      <c r="L57" s="44">
        <v>128242</v>
      </c>
      <c r="M57" s="66">
        <v>8.7912000000000004E-2</v>
      </c>
      <c r="N57" s="43">
        <v>0</v>
      </c>
      <c r="O57" s="44">
        <v>0</v>
      </c>
      <c r="P57" s="74">
        <v>0</v>
      </c>
    </row>
    <row r="58" spans="1:16" ht="15" customHeight="1" x14ac:dyDescent="0.2">
      <c r="A58" s="111"/>
      <c r="B58" s="114"/>
      <c r="C58" s="84" t="s">
        <v>48</v>
      </c>
      <c r="D58" s="44">
        <v>1448</v>
      </c>
      <c r="E58" s="53">
        <v>1</v>
      </c>
      <c r="F58" s="44">
        <v>158288.77762400001</v>
      </c>
      <c r="G58" s="66">
        <v>0.10566300000000001</v>
      </c>
      <c r="H58" s="43">
        <v>616</v>
      </c>
      <c r="I58" s="44">
        <v>162170.18019499999</v>
      </c>
      <c r="J58" s="74">
        <v>0.144481</v>
      </c>
      <c r="K58" s="44">
        <v>832</v>
      </c>
      <c r="L58" s="44">
        <v>155415.046875</v>
      </c>
      <c r="M58" s="66">
        <v>7.6923000000000005E-2</v>
      </c>
      <c r="N58" s="43">
        <v>0</v>
      </c>
      <c r="O58" s="44">
        <v>0</v>
      </c>
      <c r="P58" s="74">
        <v>0</v>
      </c>
    </row>
    <row r="59" spans="1:16" ht="15" customHeight="1" x14ac:dyDescent="0.2">
      <c r="A59" s="111"/>
      <c r="B59" s="114"/>
      <c r="C59" s="84" t="s">
        <v>49</v>
      </c>
      <c r="D59" s="44">
        <v>5070</v>
      </c>
      <c r="E59" s="53">
        <v>1</v>
      </c>
      <c r="F59" s="44">
        <v>170775.86686400001</v>
      </c>
      <c r="G59" s="66">
        <v>0.21873799999999999</v>
      </c>
      <c r="H59" s="43">
        <v>2106</v>
      </c>
      <c r="I59" s="44">
        <v>178681.53561299999</v>
      </c>
      <c r="J59" s="74">
        <v>0.32051299999999999</v>
      </c>
      <c r="K59" s="44">
        <v>2964</v>
      </c>
      <c r="L59" s="44">
        <v>165158.681174</v>
      </c>
      <c r="M59" s="66">
        <v>0.146424</v>
      </c>
      <c r="N59" s="43">
        <v>0</v>
      </c>
      <c r="O59" s="44">
        <v>0</v>
      </c>
      <c r="P59" s="74">
        <v>0</v>
      </c>
    </row>
    <row r="60" spans="1:16" ht="15" customHeight="1" x14ac:dyDescent="0.2">
      <c r="A60" s="111"/>
      <c r="B60" s="114"/>
      <c r="C60" s="84" t="s">
        <v>50</v>
      </c>
      <c r="D60" s="44">
        <v>6405</v>
      </c>
      <c r="E60" s="53">
        <v>1</v>
      </c>
      <c r="F60" s="44">
        <v>193534.82810300001</v>
      </c>
      <c r="G60" s="66">
        <v>0.43138199999999999</v>
      </c>
      <c r="H60" s="43">
        <v>2510</v>
      </c>
      <c r="I60" s="44">
        <v>204520.37012000001</v>
      </c>
      <c r="J60" s="74">
        <v>0.56175299999999995</v>
      </c>
      <c r="K60" s="44">
        <v>3895</v>
      </c>
      <c r="L60" s="44">
        <v>186455.569961</v>
      </c>
      <c r="M60" s="66">
        <v>0.34736800000000001</v>
      </c>
      <c r="N60" s="43">
        <v>0</v>
      </c>
      <c r="O60" s="44">
        <v>0</v>
      </c>
      <c r="P60" s="74">
        <v>0</v>
      </c>
    </row>
    <row r="61" spans="1:16" ht="15" customHeight="1" x14ac:dyDescent="0.2">
      <c r="A61" s="111"/>
      <c r="B61" s="114"/>
      <c r="C61" s="84" t="s">
        <v>51</v>
      </c>
      <c r="D61" s="44">
        <v>5762</v>
      </c>
      <c r="E61" s="53">
        <v>1</v>
      </c>
      <c r="F61" s="44">
        <v>216444.08799</v>
      </c>
      <c r="G61" s="66">
        <v>0.66782399999999997</v>
      </c>
      <c r="H61" s="43">
        <v>2207</v>
      </c>
      <c r="I61" s="44">
        <v>221646.81105600001</v>
      </c>
      <c r="J61" s="74">
        <v>0.70865400000000001</v>
      </c>
      <c r="K61" s="44">
        <v>3555</v>
      </c>
      <c r="L61" s="44">
        <v>213214.15555600001</v>
      </c>
      <c r="M61" s="66">
        <v>0.64247500000000002</v>
      </c>
      <c r="N61" s="43">
        <v>0</v>
      </c>
      <c r="O61" s="44">
        <v>0</v>
      </c>
      <c r="P61" s="74">
        <v>0</v>
      </c>
    </row>
    <row r="62" spans="1:16" s="3" customFormat="1" ht="15" customHeight="1" x14ac:dyDescent="0.2">
      <c r="A62" s="111"/>
      <c r="B62" s="114"/>
      <c r="C62" s="84" t="s">
        <v>52</v>
      </c>
      <c r="D62" s="35">
        <v>4823</v>
      </c>
      <c r="E62" s="55">
        <v>1</v>
      </c>
      <c r="F62" s="35">
        <v>228623.38897</v>
      </c>
      <c r="G62" s="68">
        <v>0.82230999999999999</v>
      </c>
      <c r="H62" s="43">
        <v>1891</v>
      </c>
      <c r="I62" s="44">
        <v>224895.11528299999</v>
      </c>
      <c r="J62" s="74">
        <v>0.72660000000000002</v>
      </c>
      <c r="K62" s="35">
        <v>2932</v>
      </c>
      <c r="L62" s="35">
        <v>231027.947476</v>
      </c>
      <c r="M62" s="68">
        <v>0.88403799999999999</v>
      </c>
      <c r="N62" s="43">
        <v>0</v>
      </c>
      <c r="O62" s="44">
        <v>0</v>
      </c>
      <c r="P62" s="74">
        <v>0</v>
      </c>
    </row>
    <row r="63" spans="1:16" ht="15" customHeight="1" x14ac:dyDescent="0.2">
      <c r="A63" s="111"/>
      <c r="B63" s="114"/>
      <c r="C63" s="84" t="s">
        <v>53</v>
      </c>
      <c r="D63" s="44">
        <v>4305</v>
      </c>
      <c r="E63" s="53">
        <v>1</v>
      </c>
      <c r="F63" s="44">
        <v>231502.36515699999</v>
      </c>
      <c r="G63" s="66">
        <v>0.83066200000000001</v>
      </c>
      <c r="H63" s="43">
        <v>1843</v>
      </c>
      <c r="I63" s="44">
        <v>216853.239826</v>
      </c>
      <c r="J63" s="74">
        <v>0.62181200000000003</v>
      </c>
      <c r="K63" s="44">
        <v>2462</v>
      </c>
      <c r="L63" s="44">
        <v>242468.38383400001</v>
      </c>
      <c r="M63" s="66">
        <v>0.98700200000000005</v>
      </c>
      <c r="N63" s="43">
        <v>0</v>
      </c>
      <c r="O63" s="44">
        <v>0</v>
      </c>
      <c r="P63" s="74">
        <v>0</v>
      </c>
    </row>
    <row r="64" spans="1:16" ht="15" customHeight="1" x14ac:dyDescent="0.2">
      <c r="A64" s="111"/>
      <c r="B64" s="114"/>
      <c r="C64" s="84" t="s">
        <v>54</v>
      </c>
      <c r="D64" s="44">
        <v>3570</v>
      </c>
      <c r="E64" s="53">
        <v>1</v>
      </c>
      <c r="F64" s="44">
        <v>233635.656303</v>
      </c>
      <c r="G64" s="66">
        <v>0.76274500000000001</v>
      </c>
      <c r="H64" s="43">
        <v>1469</v>
      </c>
      <c r="I64" s="44">
        <v>210210.05786199999</v>
      </c>
      <c r="J64" s="74">
        <v>0.45337</v>
      </c>
      <c r="K64" s="44">
        <v>2101</v>
      </c>
      <c r="L64" s="44">
        <v>250014.62065699999</v>
      </c>
      <c r="M64" s="66">
        <v>0.97905799999999998</v>
      </c>
      <c r="N64" s="43">
        <v>0</v>
      </c>
      <c r="O64" s="44">
        <v>0</v>
      </c>
      <c r="P64" s="74">
        <v>0</v>
      </c>
    </row>
    <row r="65" spans="1:16" ht="15" customHeight="1" x14ac:dyDescent="0.2">
      <c r="A65" s="111"/>
      <c r="B65" s="114"/>
      <c r="C65" s="84" t="s">
        <v>55</v>
      </c>
      <c r="D65" s="44">
        <v>2989</v>
      </c>
      <c r="E65" s="53">
        <v>1</v>
      </c>
      <c r="F65" s="44">
        <v>234554.67380399999</v>
      </c>
      <c r="G65" s="66">
        <v>0.560388</v>
      </c>
      <c r="H65" s="43">
        <v>1247</v>
      </c>
      <c r="I65" s="44">
        <v>207448.474739</v>
      </c>
      <c r="J65" s="74">
        <v>0.26303100000000001</v>
      </c>
      <c r="K65" s="44">
        <v>1742</v>
      </c>
      <c r="L65" s="44">
        <v>253958.47990800001</v>
      </c>
      <c r="M65" s="66">
        <v>0.77324899999999996</v>
      </c>
      <c r="N65" s="43">
        <v>0</v>
      </c>
      <c r="O65" s="44">
        <v>0</v>
      </c>
      <c r="P65" s="74">
        <v>0</v>
      </c>
    </row>
    <row r="66" spans="1:16" s="3" customFormat="1" ht="15" customHeight="1" x14ac:dyDescent="0.2">
      <c r="A66" s="111"/>
      <c r="B66" s="114"/>
      <c r="C66" s="84" t="s">
        <v>56</v>
      </c>
      <c r="D66" s="35">
        <v>5171</v>
      </c>
      <c r="E66" s="55">
        <v>1</v>
      </c>
      <c r="F66" s="35">
        <v>224576.951653</v>
      </c>
      <c r="G66" s="68">
        <v>0.33165699999999998</v>
      </c>
      <c r="H66" s="43">
        <v>2235</v>
      </c>
      <c r="I66" s="44">
        <v>182740.188367</v>
      </c>
      <c r="J66" s="74">
        <v>8.8591000000000003E-2</v>
      </c>
      <c r="K66" s="35">
        <v>2936</v>
      </c>
      <c r="L66" s="35">
        <v>256424.76021800001</v>
      </c>
      <c r="M66" s="68">
        <v>0.51668899999999995</v>
      </c>
      <c r="N66" s="43">
        <v>0</v>
      </c>
      <c r="O66" s="44">
        <v>0</v>
      </c>
      <c r="P66" s="74">
        <v>0</v>
      </c>
    </row>
    <row r="67" spans="1:16" s="3" customFormat="1" ht="15" customHeight="1" x14ac:dyDescent="0.2">
      <c r="A67" s="112"/>
      <c r="B67" s="115"/>
      <c r="C67" s="85" t="s">
        <v>9</v>
      </c>
      <c r="D67" s="46">
        <v>39713</v>
      </c>
      <c r="E67" s="54">
        <v>1</v>
      </c>
      <c r="F67" s="46">
        <v>211472.97527299999</v>
      </c>
      <c r="G67" s="67">
        <v>0.54271899999999995</v>
      </c>
      <c r="H67" s="87">
        <v>16186</v>
      </c>
      <c r="I67" s="46">
        <v>203095.55696300001</v>
      </c>
      <c r="J67" s="75">
        <v>0.46120100000000003</v>
      </c>
      <c r="K67" s="46">
        <v>23527</v>
      </c>
      <c r="L67" s="46">
        <v>217236.43396900001</v>
      </c>
      <c r="M67" s="67">
        <v>0.59880100000000003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45678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50" priority="30" operator="notEqual">
      <formula>H8+K8+N8</formula>
    </cfRule>
  </conditionalFormatting>
  <conditionalFormatting sqref="D20:D30">
    <cfRule type="cellIs" dxfId="249" priority="29" operator="notEqual">
      <formula>H20+K20+N20</formula>
    </cfRule>
  </conditionalFormatting>
  <conditionalFormatting sqref="D32:D42">
    <cfRule type="cellIs" dxfId="248" priority="28" operator="notEqual">
      <formula>H32+K32+N32</formula>
    </cfRule>
  </conditionalFormatting>
  <conditionalFormatting sqref="D44:D54">
    <cfRule type="cellIs" dxfId="247" priority="27" operator="notEqual">
      <formula>H44+K44+N44</formula>
    </cfRule>
  </conditionalFormatting>
  <conditionalFormatting sqref="D56:D66">
    <cfRule type="cellIs" dxfId="246" priority="26" operator="notEqual">
      <formula>H56+K56+N56</formula>
    </cfRule>
  </conditionalFormatting>
  <conditionalFormatting sqref="D19">
    <cfRule type="cellIs" dxfId="245" priority="25" operator="notEqual">
      <formula>SUM(D8:D18)</formula>
    </cfRule>
  </conditionalFormatting>
  <conditionalFormatting sqref="D31">
    <cfRule type="cellIs" dxfId="244" priority="24" operator="notEqual">
      <formula>H31+K31+N31</formula>
    </cfRule>
  </conditionalFormatting>
  <conditionalFormatting sqref="D31">
    <cfRule type="cellIs" dxfId="243" priority="23" operator="notEqual">
      <formula>SUM(D20:D30)</formula>
    </cfRule>
  </conditionalFormatting>
  <conditionalFormatting sqref="D43">
    <cfRule type="cellIs" dxfId="242" priority="22" operator="notEqual">
      <formula>H43+K43+N43</formula>
    </cfRule>
  </conditionalFormatting>
  <conditionalFormatting sqref="D43">
    <cfRule type="cellIs" dxfId="241" priority="21" operator="notEqual">
      <formula>SUM(D32:D42)</formula>
    </cfRule>
  </conditionalFormatting>
  <conditionalFormatting sqref="D55">
    <cfRule type="cellIs" dxfId="240" priority="20" operator="notEqual">
      <formula>H55+K55+N55</formula>
    </cfRule>
  </conditionalFormatting>
  <conditionalFormatting sqref="D55">
    <cfRule type="cellIs" dxfId="239" priority="19" operator="notEqual">
      <formula>SUM(D44:D54)</formula>
    </cfRule>
  </conditionalFormatting>
  <conditionalFormatting sqref="D67">
    <cfRule type="cellIs" dxfId="238" priority="18" operator="notEqual">
      <formula>H67+K67+N67</formula>
    </cfRule>
  </conditionalFormatting>
  <conditionalFormatting sqref="D67">
    <cfRule type="cellIs" dxfId="237" priority="17" operator="notEqual">
      <formula>SUM(D56:D66)</formula>
    </cfRule>
  </conditionalFormatting>
  <conditionalFormatting sqref="H19">
    <cfRule type="cellIs" dxfId="236" priority="16" operator="notEqual">
      <formula>SUM(H8:H18)</formula>
    </cfRule>
  </conditionalFormatting>
  <conditionalFormatting sqref="K19">
    <cfRule type="cellIs" dxfId="235" priority="15" operator="notEqual">
      <formula>SUM(K8:K18)</formula>
    </cfRule>
  </conditionalFormatting>
  <conditionalFormatting sqref="N19">
    <cfRule type="cellIs" dxfId="234" priority="14" operator="notEqual">
      <formula>SUM(N8:N18)</formula>
    </cfRule>
  </conditionalFormatting>
  <conditionalFormatting sqref="H31">
    <cfRule type="cellIs" dxfId="233" priority="13" operator="notEqual">
      <formula>SUM(H20:H30)</formula>
    </cfRule>
  </conditionalFormatting>
  <conditionalFormatting sqref="K31">
    <cfRule type="cellIs" dxfId="232" priority="12" operator="notEqual">
      <formula>SUM(K20:K30)</formula>
    </cfRule>
  </conditionalFormatting>
  <conditionalFormatting sqref="N31">
    <cfRule type="cellIs" dxfId="231" priority="11" operator="notEqual">
      <formula>SUM(N20:N30)</formula>
    </cfRule>
  </conditionalFormatting>
  <conditionalFormatting sqref="H43">
    <cfRule type="cellIs" dxfId="230" priority="10" operator="notEqual">
      <formula>SUM(H32:H42)</formula>
    </cfRule>
  </conditionalFormatting>
  <conditionalFormatting sqref="K43">
    <cfRule type="cellIs" dxfId="229" priority="9" operator="notEqual">
      <formula>SUM(K32:K42)</formula>
    </cfRule>
  </conditionalFormatting>
  <conditionalFormatting sqref="N43">
    <cfRule type="cellIs" dxfId="228" priority="8" operator="notEqual">
      <formula>SUM(N32:N42)</formula>
    </cfRule>
  </conditionalFormatting>
  <conditionalFormatting sqref="H55">
    <cfRule type="cellIs" dxfId="227" priority="7" operator="notEqual">
      <formula>SUM(H44:H54)</formula>
    </cfRule>
  </conditionalFormatting>
  <conditionalFormatting sqref="K55">
    <cfRule type="cellIs" dxfId="226" priority="6" operator="notEqual">
      <formula>SUM(K44:K54)</formula>
    </cfRule>
  </conditionalFormatting>
  <conditionalFormatting sqref="N55">
    <cfRule type="cellIs" dxfId="225" priority="5" operator="notEqual">
      <formula>SUM(N44:N54)</formula>
    </cfRule>
  </conditionalFormatting>
  <conditionalFormatting sqref="H67">
    <cfRule type="cellIs" dxfId="224" priority="4" operator="notEqual">
      <formula>SUM(H56:H66)</formula>
    </cfRule>
  </conditionalFormatting>
  <conditionalFormatting sqref="K67">
    <cfRule type="cellIs" dxfId="223" priority="3" operator="notEqual">
      <formula>SUM(K56:K66)</formula>
    </cfRule>
  </conditionalFormatting>
  <conditionalFormatting sqref="N67">
    <cfRule type="cellIs" dxfId="222" priority="2" operator="notEqual">
      <formula>SUM(N56:N66)</formula>
    </cfRule>
  </conditionalFormatting>
  <conditionalFormatting sqref="D32:D43">
    <cfRule type="cellIs" dxfId="2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72</v>
      </c>
      <c r="B2" s="116"/>
      <c r="C2" s="116"/>
      <c r="D2" s="116"/>
      <c r="E2" s="116"/>
      <c r="F2" s="116"/>
      <c r="G2" s="116"/>
      <c r="H2" s="116"/>
      <c r="I2" s="116"/>
      <c r="J2" s="116"/>
      <c r="K2" s="116"/>
      <c r="L2" s="116"/>
      <c r="M2" s="116"/>
      <c r="N2" s="116"/>
      <c r="O2" s="116"/>
      <c r="P2" s="116"/>
    </row>
    <row r="3" spans="1:16" s="21" customFormat="1" ht="15" customHeight="1" x14ac:dyDescent="0.2">
      <c r="A3" s="117" t="str">
        <f>+Notas!C6</f>
        <v>DICIEMBRE 2023 Y DICIEMBRE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2</v>
      </c>
      <c r="E8" s="53">
        <v>9.0909000000000004E-2</v>
      </c>
      <c r="F8" s="44">
        <v>43726.758761999998</v>
      </c>
      <c r="G8" s="66">
        <v>0</v>
      </c>
      <c r="H8" s="43">
        <v>1</v>
      </c>
      <c r="I8" s="44">
        <v>83515.411632999996</v>
      </c>
      <c r="J8" s="74">
        <v>0</v>
      </c>
      <c r="K8" s="44">
        <v>1</v>
      </c>
      <c r="L8" s="44">
        <v>3938.1058910000002</v>
      </c>
      <c r="M8" s="66">
        <v>0</v>
      </c>
      <c r="N8" s="43">
        <v>0</v>
      </c>
      <c r="O8" s="44">
        <v>0</v>
      </c>
      <c r="P8" s="74">
        <v>0</v>
      </c>
    </row>
    <row r="9" spans="1:16" ht="15" customHeight="1" x14ac:dyDescent="0.2">
      <c r="A9" s="111"/>
      <c r="B9" s="114"/>
      <c r="C9" s="84" t="s">
        <v>47</v>
      </c>
      <c r="D9" s="44">
        <v>27</v>
      </c>
      <c r="E9" s="53">
        <v>0.421875</v>
      </c>
      <c r="F9" s="44">
        <v>85326.648631000004</v>
      </c>
      <c r="G9" s="66">
        <v>0.148148</v>
      </c>
      <c r="H9" s="43">
        <v>6</v>
      </c>
      <c r="I9" s="44">
        <v>125311.71088699999</v>
      </c>
      <c r="J9" s="74">
        <v>0.66666700000000001</v>
      </c>
      <c r="K9" s="44">
        <v>21</v>
      </c>
      <c r="L9" s="44">
        <v>73902.345130000002</v>
      </c>
      <c r="M9" s="66">
        <v>0</v>
      </c>
      <c r="N9" s="43">
        <v>0</v>
      </c>
      <c r="O9" s="44">
        <v>0</v>
      </c>
      <c r="P9" s="74">
        <v>0</v>
      </c>
    </row>
    <row r="10" spans="1:16" ht="15" customHeight="1" x14ac:dyDescent="0.2">
      <c r="A10" s="111"/>
      <c r="B10" s="114"/>
      <c r="C10" s="84" t="s">
        <v>48</v>
      </c>
      <c r="D10" s="44">
        <v>144</v>
      </c>
      <c r="E10" s="53">
        <v>0.208092</v>
      </c>
      <c r="F10" s="44">
        <v>87817.114090000003</v>
      </c>
      <c r="G10" s="66">
        <v>4.8611000000000001E-2</v>
      </c>
      <c r="H10" s="43">
        <v>52</v>
      </c>
      <c r="I10" s="44">
        <v>97831.698858000003</v>
      </c>
      <c r="J10" s="74">
        <v>7.6923000000000005E-2</v>
      </c>
      <c r="K10" s="44">
        <v>92</v>
      </c>
      <c r="L10" s="44">
        <v>82156.696612</v>
      </c>
      <c r="M10" s="66">
        <v>3.2608999999999999E-2</v>
      </c>
      <c r="N10" s="43">
        <v>0</v>
      </c>
      <c r="O10" s="44">
        <v>0</v>
      </c>
      <c r="P10" s="74">
        <v>0</v>
      </c>
    </row>
    <row r="11" spans="1:16" ht="15" customHeight="1" x14ac:dyDescent="0.2">
      <c r="A11" s="111"/>
      <c r="B11" s="114"/>
      <c r="C11" s="84" t="s">
        <v>49</v>
      </c>
      <c r="D11" s="44">
        <v>303</v>
      </c>
      <c r="E11" s="53">
        <v>0.14279</v>
      </c>
      <c r="F11" s="44">
        <v>97936.877579000007</v>
      </c>
      <c r="G11" s="66">
        <v>0.247525</v>
      </c>
      <c r="H11" s="43">
        <v>118</v>
      </c>
      <c r="I11" s="44">
        <v>114672.417216</v>
      </c>
      <c r="J11" s="74">
        <v>0.38983099999999998</v>
      </c>
      <c r="K11" s="44">
        <v>185</v>
      </c>
      <c r="L11" s="44">
        <v>87262.317160999999</v>
      </c>
      <c r="M11" s="66">
        <v>0.15675700000000001</v>
      </c>
      <c r="N11" s="43">
        <v>0</v>
      </c>
      <c r="O11" s="44">
        <v>0</v>
      </c>
      <c r="P11" s="74">
        <v>0</v>
      </c>
    </row>
    <row r="12" spans="1:16" ht="15" customHeight="1" x14ac:dyDescent="0.2">
      <c r="A12" s="111"/>
      <c r="B12" s="114"/>
      <c r="C12" s="84" t="s">
        <v>50</v>
      </c>
      <c r="D12" s="44">
        <v>359</v>
      </c>
      <c r="E12" s="53">
        <v>0.12895100000000001</v>
      </c>
      <c r="F12" s="44">
        <v>119059.954622</v>
      </c>
      <c r="G12" s="66">
        <v>0.44289699999999999</v>
      </c>
      <c r="H12" s="43">
        <v>144</v>
      </c>
      <c r="I12" s="44">
        <v>127427.414521</v>
      </c>
      <c r="J12" s="74">
        <v>0.5</v>
      </c>
      <c r="K12" s="44">
        <v>215</v>
      </c>
      <c r="L12" s="44">
        <v>113455.70241</v>
      </c>
      <c r="M12" s="66">
        <v>0.40465099999999998</v>
      </c>
      <c r="N12" s="43">
        <v>0</v>
      </c>
      <c r="O12" s="44">
        <v>0</v>
      </c>
      <c r="P12" s="74">
        <v>0</v>
      </c>
    </row>
    <row r="13" spans="1:16" ht="15" customHeight="1" x14ac:dyDescent="0.2">
      <c r="A13" s="111"/>
      <c r="B13" s="114"/>
      <c r="C13" s="84" t="s">
        <v>51</v>
      </c>
      <c r="D13" s="44">
        <v>298</v>
      </c>
      <c r="E13" s="53">
        <v>0.111736</v>
      </c>
      <c r="F13" s="44">
        <v>135154.39602399999</v>
      </c>
      <c r="G13" s="66">
        <v>0.68791899999999995</v>
      </c>
      <c r="H13" s="43">
        <v>122</v>
      </c>
      <c r="I13" s="44">
        <v>152513.82225500001</v>
      </c>
      <c r="J13" s="74">
        <v>0.79508199999999996</v>
      </c>
      <c r="K13" s="44">
        <v>176</v>
      </c>
      <c r="L13" s="44">
        <v>123121.15738600001</v>
      </c>
      <c r="M13" s="66">
        <v>0.61363599999999996</v>
      </c>
      <c r="N13" s="43">
        <v>0</v>
      </c>
      <c r="O13" s="44">
        <v>0</v>
      </c>
      <c r="P13" s="74">
        <v>0</v>
      </c>
    </row>
    <row r="14" spans="1:16" s="3" customFormat="1" ht="15" customHeight="1" x14ac:dyDescent="0.2">
      <c r="A14" s="111"/>
      <c r="B14" s="114"/>
      <c r="C14" s="84" t="s">
        <v>52</v>
      </c>
      <c r="D14" s="35">
        <v>209</v>
      </c>
      <c r="E14" s="55">
        <v>8.9316000000000006E-2</v>
      </c>
      <c r="F14" s="35">
        <v>147255.211881</v>
      </c>
      <c r="G14" s="68">
        <v>0.89952200000000004</v>
      </c>
      <c r="H14" s="43">
        <v>72</v>
      </c>
      <c r="I14" s="44">
        <v>171928.52523200001</v>
      </c>
      <c r="J14" s="74">
        <v>1.0694440000000001</v>
      </c>
      <c r="K14" s="35">
        <v>137</v>
      </c>
      <c r="L14" s="35">
        <v>134288.21508299999</v>
      </c>
      <c r="M14" s="68">
        <v>0.81021900000000002</v>
      </c>
      <c r="N14" s="43">
        <v>0</v>
      </c>
      <c r="O14" s="44">
        <v>0</v>
      </c>
      <c r="P14" s="74">
        <v>0</v>
      </c>
    </row>
    <row r="15" spans="1:16" ht="15" customHeight="1" x14ac:dyDescent="0.2">
      <c r="A15" s="111"/>
      <c r="B15" s="114"/>
      <c r="C15" s="84" t="s">
        <v>53</v>
      </c>
      <c r="D15" s="44">
        <v>162</v>
      </c>
      <c r="E15" s="53">
        <v>8.1901000000000002E-2</v>
      </c>
      <c r="F15" s="44">
        <v>140349.013317</v>
      </c>
      <c r="G15" s="66">
        <v>0.734568</v>
      </c>
      <c r="H15" s="43">
        <v>66</v>
      </c>
      <c r="I15" s="44">
        <v>147959.11345</v>
      </c>
      <c r="J15" s="74">
        <v>0.62121199999999999</v>
      </c>
      <c r="K15" s="44">
        <v>96</v>
      </c>
      <c r="L15" s="44">
        <v>135117.069476</v>
      </c>
      <c r="M15" s="66">
        <v>0.8125</v>
      </c>
      <c r="N15" s="43">
        <v>0</v>
      </c>
      <c r="O15" s="44">
        <v>0</v>
      </c>
      <c r="P15" s="74">
        <v>0</v>
      </c>
    </row>
    <row r="16" spans="1:16" ht="15" customHeight="1" x14ac:dyDescent="0.2">
      <c r="A16" s="111"/>
      <c r="B16" s="114"/>
      <c r="C16" s="84" t="s">
        <v>54</v>
      </c>
      <c r="D16" s="44">
        <v>152</v>
      </c>
      <c r="E16" s="53">
        <v>9.5297999999999994E-2</v>
      </c>
      <c r="F16" s="44">
        <v>142416.138022</v>
      </c>
      <c r="G16" s="66">
        <v>0.57236799999999999</v>
      </c>
      <c r="H16" s="43">
        <v>69</v>
      </c>
      <c r="I16" s="44">
        <v>140902.14132200001</v>
      </c>
      <c r="J16" s="74">
        <v>0.43478299999999998</v>
      </c>
      <c r="K16" s="44">
        <v>83</v>
      </c>
      <c r="L16" s="44">
        <v>143674.761784</v>
      </c>
      <c r="M16" s="66">
        <v>0.686747</v>
      </c>
      <c r="N16" s="43">
        <v>0</v>
      </c>
      <c r="O16" s="44">
        <v>0</v>
      </c>
      <c r="P16" s="74">
        <v>0</v>
      </c>
    </row>
    <row r="17" spans="1:16" ht="15" customHeight="1" x14ac:dyDescent="0.2">
      <c r="A17" s="111"/>
      <c r="B17" s="114"/>
      <c r="C17" s="84" t="s">
        <v>55</v>
      </c>
      <c r="D17" s="44">
        <v>141</v>
      </c>
      <c r="E17" s="53">
        <v>0.10553899999999999</v>
      </c>
      <c r="F17" s="44">
        <v>150598.878134</v>
      </c>
      <c r="G17" s="66">
        <v>0.51773000000000002</v>
      </c>
      <c r="H17" s="43">
        <v>76</v>
      </c>
      <c r="I17" s="44">
        <v>141449.79938000001</v>
      </c>
      <c r="J17" s="74">
        <v>0.32894699999999999</v>
      </c>
      <c r="K17" s="44">
        <v>65</v>
      </c>
      <c r="L17" s="44">
        <v>161296.26252300001</v>
      </c>
      <c r="M17" s="66">
        <v>0.73846199999999995</v>
      </c>
      <c r="N17" s="43">
        <v>0</v>
      </c>
      <c r="O17" s="44">
        <v>0</v>
      </c>
      <c r="P17" s="74">
        <v>0</v>
      </c>
    </row>
    <row r="18" spans="1:16" s="3" customFormat="1" ht="15" customHeight="1" x14ac:dyDescent="0.2">
      <c r="A18" s="111"/>
      <c r="B18" s="114"/>
      <c r="C18" s="84" t="s">
        <v>56</v>
      </c>
      <c r="D18" s="35">
        <v>192</v>
      </c>
      <c r="E18" s="55">
        <v>7.8720999999999999E-2</v>
      </c>
      <c r="F18" s="35">
        <v>173406.24750699999</v>
      </c>
      <c r="G18" s="68">
        <v>0.296875</v>
      </c>
      <c r="H18" s="43">
        <v>82</v>
      </c>
      <c r="I18" s="44">
        <v>148754.16987700001</v>
      </c>
      <c r="J18" s="74">
        <v>9.7560999999999995E-2</v>
      </c>
      <c r="K18" s="35">
        <v>110</v>
      </c>
      <c r="L18" s="35">
        <v>191783.25083</v>
      </c>
      <c r="M18" s="68">
        <v>0.44545499999999999</v>
      </c>
      <c r="N18" s="43">
        <v>0</v>
      </c>
      <c r="O18" s="44">
        <v>0</v>
      </c>
      <c r="P18" s="74">
        <v>0</v>
      </c>
    </row>
    <row r="19" spans="1:16" s="3" customFormat="1" ht="15" customHeight="1" x14ac:dyDescent="0.2">
      <c r="A19" s="112"/>
      <c r="B19" s="115"/>
      <c r="C19" s="85" t="s">
        <v>9</v>
      </c>
      <c r="D19" s="46">
        <v>1989</v>
      </c>
      <c r="E19" s="54">
        <v>0.110261</v>
      </c>
      <c r="F19" s="46">
        <v>129421.276444</v>
      </c>
      <c r="G19" s="67">
        <v>0.48969299999999999</v>
      </c>
      <c r="H19" s="87">
        <v>808</v>
      </c>
      <c r="I19" s="46">
        <v>137654.26113100001</v>
      </c>
      <c r="J19" s="75">
        <v>0.5</v>
      </c>
      <c r="K19" s="46">
        <v>1181</v>
      </c>
      <c r="L19" s="46">
        <v>123788.548564</v>
      </c>
      <c r="M19" s="67">
        <v>0.48264200000000002</v>
      </c>
      <c r="N19" s="87">
        <v>0</v>
      </c>
      <c r="O19" s="46">
        <v>0</v>
      </c>
      <c r="P19" s="75">
        <v>0</v>
      </c>
    </row>
    <row r="20" spans="1:16" ht="15" customHeight="1" x14ac:dyDescent="0.2">
      <c r="A20" s="110">
        <v>2</v>
      </c>
      <c r="B20" s="113" t="s">
        <v>57</v>
      </c>
      <c r="C20" s="84" t="s">
        <v>46</v>
      </c>
      <c r="D20" s="44">
        <v>7</v>
      </c>
      <c r="E20" s="53">
        <v>0.31818200000000002</v>
      </c>
      <c r="F20" s="44">
        <v>21822.428571</v>
      </c>
      <c r="G20" s="66">
        <v>0.28571400000000002</v>
      </c>
      <c r="H20" s="43">
        <v>2</v>
      </c>
      <c r="I20" s="44">
        <v>30463.5</v>
      </c>
      <c r="J20" s="74">
        <v>0.5</v>
      </c>
      <c r="K20" s="44">
        <v>5</v>
      </c>
      <c r="L20" s="44">
        <v>18366</v>
      </c>
      <c r="M20" s="66">
        <v>0.2</v>
      </c>
      <c r="N20" s="43">
        <v>0</v>
      </c>
      <c r="O20" s="44">
        <v>0</v>
      </c>
      <c r="P20" s="74">
        <v>0</v>
      </c>
    </row>
    <row r="21" spans="1:16" ht="15" customHeight="1" x14ac:dyDescent="0.2">
      <c r="A21" s="111"/>
      <c r="B21" s="114"/>
      <c r="C21" s="84" t="s">
        <v>47</v>
      </c>
      <c r="D21" s="44">
        <v>17</v>
      </c>
      <c r="E21" s="53">
        <v>0.265625</v>
      </c>
      <c r="F21" s="44">
        <v>113440.352941</v>
      </c>
      <c r="G21" s="66">
        <v>5.8824000000000001E-2</v>
      </c>
      <c r="H21" s="43">
        <v>6</v>
      </c>
      <c r="I21" s="44">
        <v>138980.16666700001</v>
      </c>
      <c r="J21" s="74">
        <v>0.16666700000000001</v>
      </c>
      <c r="K21" s="44">
        <v>11</v>
      </c>
      <c r="L21" s="44">
        <v>99509.545454999999</v>
      </c>
      <c r="M21" s="66">
        <v>0</v>
      </c>
      <c r="N21" s="43">
        <v>0</v>
      </c>
      <c r="O21" s="44">
        <v>0</v>
      </c>
      <c r="P21" s="74">
        <v>0</v>
      </c>
    </row>
    <row r="22" spans="1:16" ht="15" customHeight="1" x14ac:dyDescent="0.2">
      <c r="A22" s="111"/>
      <c r="B22" s="114"/>
      <c r="C22" s="84" t="s">
        <v>48</v>
      </c>
      <c r="D22" s="44">
        <v>104</v>
      </c>
      <c r="E22" s="53">
        <v>0.15028900000000001</v>
      </c>
      <c r="F22" s="44">
        <v>153376.10576899999</v>
      </c>
      <c r="G22" s="66">
        <v>5.7692E-2</v>
      </c>
      <c r="H22" s="43">
        <v>41</v>
      </c>
      <c r="I22" s="44">
        <v>157673.48780500001</v>
      </c>
      <c r="J22" s="74">
        <v>4.8779999999999997E-2</v>
      </c>
      <c r="K22" s="44">
        <v>63</v>
      </c>
      <c r="L22" s="44">
        <v>150579.396825</v>
      </c>
      <c r="M22" s="66">
        <v>6.3492000000000007E-2</v>
      </c>
      <c r="N22" s="43">
        <v>0</v>
      </c>
      <c r="O22" s="44">
        <v>0</v>
      </c>
      <c r="P22" s="74">
        <v>0</v>
      </c>
    </row>
    <row r="23" spans="1:16" ht="15" customHeight="1" x14ac:dyDescent="0.2">
      <c r="A23" s="111"/>
      <c r="B23" s="114"/>
      <c r="C23" s="84" t="s">
        <v>49</v>
      </c>
      <c r="D23" s="44">
        <v>80</v>
      </c>
      <c r="E23" s="53">
        <v>3.7699999999999997E-2</v>
      </c>
      <c r="F23" s="44">
        <v>167189.57500000001</v>
      </c>
      <c r="G23" s="66">
        <v>0.1875</v>
      </c>
      <c r="H23" s="43">
        <v>30</v>
      </c>
      <c r="I23" s="44">
        <v>171614.533333</v>
      </c>
      <c r="J23" s="74">
        <v>0.13333300000000001</v>
      </c>
      <c r="K23" s="44">
        <v>50</v>
      </c>
      <c r="L23" s="44">
        <v>164534.6</v>
      </c>
      <c r="M23" s="66">
        <v>0.22</v>
      </c>
      <c r="N23" s="43">
        <v>0</v>
      </c>
      <c r="O23" s="44">
        <v>0</v>
      </c>
      <c r="P23" s="74">
        <v>0</v>
      </c>
    </row>
    <row r="24" spans="1:16" ht="15" customHeight="1" x14ac:dyDescent="0.2">
      <c r="A24" s="111"/>
      <c r="B24" s="114"/>
      <c r="C24" s="84" t="s">
        <v>50</v>
      </c>
      <c r="D24" s="44">
        <v>51</v>
      </c>
      <c r="E24" s="53">
        <v>1.8318999999999998E-2</v>
      </c>
      <c r="F24" s="44">
        <v>201962.29411799999</v>
      </c>
      <c r="G24" s="66">
        <v>0.49019600000000002</v>
      </c>
      <c r="H24" s="43">
        <v>19</v>
      </c>
      <c r="I24" s="44">
        <v>247504.05263200001</v>
      </c>
      <c r="J24" s="74">
        <v>0.894737</v>
      </c>
      <c r="K24" s="44">
        <v>32</v>
      </c>
      <c r="L24" s="44">
        <v>174921.875</v>
      </c>
      <c r="M24" s="66">
        <v>0.25</v>
      </c>
      <c r="N24" s="43">
        <v>0</v>
      </c>
      <c r="O24" s="44">
        <v>0</v>
      </c>
      <c r="P24" s="74">
        <v>0</v>
      </c>
    </row>
    <row r="25" spans="1:16" ht="15" customHeight="1" x14ac:dyDescent="0.2">
      <c r="A25" s="111"/>
      <c r="B25" s="114"/>
      <c r="C25" s="84" t="s">
        <v>51</v>
      </c>
      <c r="D25" s="44">
        <v>53</v>
      </c>
      <c r="E25" s="53">
        <v>1.9872999999999998E-2</v>
      </c>
      <c r="F25" s="44">
        <v>190388.22641500001</v>
      </c>
      <c r="G25" s="66">
        <v>0.37735800000000003</v>
      </c>
      <c r="H25" s="43">
        <v>14</v>
      </c>
      <c r="I25" s="44">
        <v>164538.5</v>
      </c>
      <c r="J25" s="74">
        <v>0.42857099999999998</v>
      </c>
      <c r="K25" s="44">
        <v>39</v>
      </c>
      <c r="L25" s="44">
        <v>199667.61538500001</v>
      </c>
      <c r="M25" s="66">
        <v>0.35897400000000002</v>
      </c>
      <c r="N25" s="43">
        <v>0</v>
      </c>
      <c r="O25" s="44">
        <v>0</v>
      </c>
      <c r="P25" s="74">
        <v>0</v>
      </c>
    </row>
    <row r="26" spans="1:16" s="3" customFormat="1" ht="15" customHeight="1" x14ac:dyDescent="0.2">
      <c r="A26" s="111"/>
      <c r="B26" s="114"/>
      <c r="C26" s="84" t="s">
        <v>52</v>
      </c>
      <c r="D26" s="35">
        <v>35</v>
      </c>
      <c r="E26" s="55">
        <v>1.4957E-2</v>
      </c>
      <c r="F26" s="35">
        <v>194624.17142900001</v>
      </c>
      <c r="G26" s="68">
        <v>0.2</v>
      </c>
      <c r="H26" s="43">
        <v>17</v>
      </c>
      <c r="I26" s="44">
        <v>183493.70588200001</v>
      </c>
      <c r="J26" s="74">
        <v>0.117647</v>
      </c>
      <c r="K26" s="35">
        <v>18</v>
      </c>
      <c r="L26" s="35">
        <v>205136.27777799999</v>
      </c>
      <c r="M26" s="68">
        <v>0.27777800000000002</v>
      </c>
      <c r="N26" s="43">
        <v>0</v>
      </c>
      <c r="O26" s="44">
        <v>0</v>
      </c>
      <c r="P26" s="74">
        <v>0</v>
      </c>
    </row>
    <row r="27" spans="1:16" ht="15" customHeight="1" x14ac:dyDescent="0.2">
      <c r="A27" s="111"/>
      <c r="B27" s="114"/>
      <c r="C27" s="84" t="s">
        <v>53</v>
      </c>
      <c r="D27" s="44">
        <v>26</v>
      </c>
      <c r="E27" s="53">
        <v>1.3145E-2</v>
      </c>
      <c r="F27" s="44">
        <v>208931.11538500001</v>
      </c>
      <c r="G27" s="66">
        <v>0.42307699999999998</v>
      </c>
      <c r="H27" s="43">
        <v>10</v>
      </c>
      <c r="I27" s="44">
        <v>203180.79999999999</v>
      </c>
      <c r="J27" s="74">
        <v>0.2</v>
      </c>
      <c r="K27" s="44">
        <v>16</v>
      </c>
      <c r="L27" s="44">
        <v>212525.0625</v>
      </c>
      <c r="M27" s="66">
        <v>0.5625</v>
      </c>
      <c r="N27" s="43">
        <v>0</v>
      </c>
      <c r="O27" s="44">
        <v>0</v>
      </c>
      <c r="P27" s="74">
        <v>0</v>
      </c>
    </row>
    <row r="28" spans="1:16" ht="15" customHeight="1" x14ac:dyDescent="0.2">
      <c r="A28" s="111"/>
      <c r="B28" s="114"/>
      <c r="C28" s="84" t="s">
        <v>54</v>
      </c>
      <c r="D28" s="44">
        <v>13</v>
      </c>
      <c r="E28" s="53">
        <v>8.1499999999999993E-3</v>
      </c>
      <c r="F28" s="44">
        <v>198520.461538</v>
      </c>
      <c r="G28" s="66">
        <v>0.15384600000000001</v>
      </c>
      <c r="H28" s="43">
        <v>4</v>
      </c>
      <c r="I28" s="44">
        <v>170200</v>
      </c>
      <c r="J28" s="74">
        <v>0.5</v>
      </c>
      <c r="K28" s="44">
        <v>9</v>
      </c>
      <c r="L28" s="44">
        <v>211107.33333299999</v>
      </c>
      <c r="M28" s="66">
        <v>0</v>
      </c>
      <c r="N28" s="43">
        <v>0</v>
      </c>
      <c r="O28" s="44">
        <v>0</v>
      </c>
      <c r="P28" s="74">
        <v>0</v>
      </c>
    </row>
    <row r="29" spans="1:16" ht="15" customHeight="1" x14ac:dyDescent="0.2">
      <c r="A29" s="111"/>
      <c r="B29" s="114"/>
      <c r="C29" s="84" t="s">
        <v>55</v>
      </c>
      <c r="D29" s="44">
        <v>3</v>
      </c>
      <c r="E29" s="53">
        <v>2.2460000000000002E-3</v>
      </c>
      <c r="F29" s="44">
        <v>157663.33333299999</v>
      </c>
      <c r="G29" s="66">
        <v>0.33333299999999999</v>
      </c>
      <c r="H29" s="43">
        <v>2</v>
      </c>
      <c r="I29" s="44">
        <v>113145.5</v>
      </c>
      <c r="J29" s="74">
        <v>0.5</v>
      </c>
      <c r="K29" s="44">
        <v>1</v>
      </c>
      <c r="L29" s="44">
        <v>246699</v>
      </c>
      <c r="M29" s="66">
        <v>0</v>
      </c>
      <c r="N29" s="43">
        <v>0</v>
      </c>
      <c r="O29" s="44">
        <v>0</v>
      </c>
      <c r="P29" s="74">
        <v>0</v>
      </c>
    </row>
    <row r="30" spans="1:16" s="3" customFormat="1" ht="15" customHeight="1" x14ac:dyDescent="0.2">
      <c r="A30" s="111"/>
      <c r="B30" s="114"/>
      <c r="C30" s="84" t="s">
        <v>56</v>
      </c>
      <c r="D30" s="35">
        <v>13</v>
      </c>
      <c r="E30" s="55">
        <v>5.3299999999999997E-3</v>
      </c>
      <c r="F30" s="35">
        <v>74116.769230999998</v>
      </c>
      <c r="G30" s="68">
        <v>0</v>
      </c>
      <c r="H30" s="43">
        <v>13</v>
      </c>
      <c r="I30" s="44">
        <v>74116.769230999998</v>
      </c>
      <c r="J30" s="74">
        <v>0</v>
      </c>
      <c r="K30" s="35">
        <v>0</v>
      </c>
      <c r="L30" s="35">
        <v>0</v>
      </c>
      <c r="M30" s="68">
        <v>0</v>
      </c>
      <c r="N30" s="43">
        <v>0</v>
      </c>
      <c r="O30" s="44">
        <v>0</v>
      </c>
      <c r="P30" s="74">
        <v>0</v>
      </c>
    </row>
    <row r="31" spans="1:16" s="3" customFormat="1" ht="15" customHeight="1" x14ac:dyDescent="0.2">
      <c r="A31" s="112"/>
      <c r="B31" s="115"/>
      <c r="C31" s="85" t="s">
        <v>9</v>
      </c>
      <c r="D31" s="46">
        <v>402</v>
      </c>
      <c r="E31" s="54">
        <v>2.2284999999999999E-2</v>
      </c>
      <c r="F31" s="46">
        <v>169302.253731</v>
      </c>
      <c r="G31" s="67">
        <v>0.223881</v>
      </c>
      <c r="H31" s="87">
        <v>158</v>
      </c>
      <c r="I31" s="46">
        <v>167947.993671</v>
      </c>
      <c r="J31" s="75">
        <v>0.240506</v>
      </c>
      <c r="K31" s="46">
        <v>244</v>
      </c>
      <c r="L31" s="46">
        <v>170179.19262300001</v>
      </c>
      <c r="M31" s="67">
        <v>0.213115</v>
      </c>
      <c r="N31" s="87">
        <v>0</v>
      </c>
      <c r="O31" s="46">
        <v>0</v>
      </c>
      <c r="P31" s="75">
        <v>0</v>
      </c>
    </row>
    <row r="32" spans="1:16" ht="15" customHeight="1" x14ac:dyDescent="0.2">
      <c r="A32" s="110">
        <v>3</v>
      </c>
      <c r="B32" s="113" t="s">
        <v>58</v>
      </c>
      <c r="C32" s="84" t="s">
        <v>46</v>
      </c>
      <c r="D32" s="44">
        <v>5</v>
      </c>
      <c r="E32" s="44">
        <v>0</v>
      </c>
      <c r="F32" s="44">
        <v>-21904.330191000001</v>
      </c>
      <c r="G32" s="66">
        <v>0.28571400000000002</v>
      </c>
      <c r="H32" s="43">
        <v>1</v>
      </c>
      <c r="I32" s="44">
        <v>-53051.911633000003</v>
      </c>
      <c r="J32" s="74">
        <v>0.5</v>
      </c>
      <c r="K32" s="44">
        <v>4</v>
      </c>
      <c r="L32" s="44">
        <v>14427.894109000001</v>
      </c>
      <c r="M32" s="66">
        <v>0.2</v>
      </c>
      <c r="N32" s="43">
        <v>0</v>
      </c>
      <c r="O32" s="44">
        <v>0</v>
      </c>
      <c r="P32" s="74">
        <v>0</v>
      </c>
    </row>
    <row r="33" spans="1:16" ht="15" customHeight="1" x14ac:dyDescent="0.2">
      <c r="A33" s="111"/>
      <c r="B33" s="114"/>
      <c r="C33" s="84" t="s">
        <v>47</v>
      </c>
      <c r="D33" s="44">
        <v>-10</v>
      </c>
      <c r="E33" s="44">
        <v>0</v>
      </c>
      <c r="F33" s="44">
        <v>28113.704310000001</v>
      </c>
      <c r="G33" s="66">
        <v>-8.9325000000000002E-2</v>
      </c>
      <c r="H33" s="43">
        <v>0</v>
      </c>
      <c r="I33" s="44">
        <v>13668.455779</v>
      </c>
      <c r="J33" s="74">
        <v>-0.5</v>
      </c>
      <c r="K33" s="44">
        <v>-10</v>
      </c>
      <c r="L33" s="44">
        <v>25607.200325000002</v>
      </c>
      <c r="M33" s="66">
        <v>0</v>
      </c>
      <c r="N33" s="43">
        <v>0</v>
      </c>
      <c r="O33" s="44">
        <v>0</v>
      </c>
      <c r="P33" s="74">
        <v>0</v>
      </c>
    </row>
    <row r="34" spans="1:16" ht="15" customHeight="1" x14ac:dyDescent="0.2">
      <c r="A34" s="111"/>
      <c r="B34" s="114"/>
      <c r="C34" s="84" t="s">
        <v>48</v>
      </c>
      <c r="D34" s="44">
        <v>-40</v>
      </c>
      <c r="E34" s="44">
        <v>0</v>
      </c>
      <c r="F34" s="44">
        <v>65558.991678999999</v>
      </c>
      <c r="G34" s="66">
        <v>9.0810000000000005E-3</v>
      </c>
      <c r="H34" s="43">
        <v>-11</v>
      </c>
      <c r="I34" s="44">
        <v>59841.788946000001</v>
      </c>
      <c r="J34" s="74">
        <v>-2.8143000000000001E-2</v>
      </c>
      <c r="K34" s="44">
        <v>-29</v>
      </c>
      <c r="L34" s="44">
        <v>68422.700213999997</v>
      </c>
      <c r="M34" s="66">
        <v>3.0883000000000001E-2</v>
      </c>
      <c r="N34" s="43">
        <v>0</v>
      </c>
      <c r="O34" s="44">
        <v>0</v>
      </c>
      <c r="P34" s="74">
        <v>0</v>
      </c>
    </row>
    <row r="35" spans="1:16" ht="15" customHeight="1" x14ac:dyDescent="0.2">
      <c r="A35" s="111"/>
      <c r="B35" s="114"/>
      <c r="C35" s="84" t="s">
        <v>49</v>
      </c>
      <c r="D35" s="44">
        <v>-223</v>
      </c>
      <c r="E35" s="44">
        <v>0</v>
      </c>
      <c r="F35" s="44">
        <v>69252.697421000004</v>
      </c>
      <c r="G35" s="66">
        <v>-6.0025000000000002E-2</v>
      </c>
      <c r="H35" s="43">
        <v>-88</v>
      </c>
      <c r="I35" s="44">
        <v>56942.116116999998</v>
      </c>
      <c r="J35" s="74">
        <v>-0.25649699999999998</v>
      </c>
      <c r="K35" s="44">
        <v>-135</v>
      </c>
      <c r="L35" s="44">
        <v>77272.282839000007</v>
      </c>
      <c r="M35" s="66">
        <v>6.3242999999999994E-2</v>
      </c>
      <c r="N35" s="43">
        <v>0</v>
      </c>
      <c r="O35" s="44">
        <v>0</v>
      </c>
      <c r="P35" s="74">
        <v>0</v>
      </c>
    </row>
    <row r="36" spans="1:16" ht="15" customHeight="1" x14ac:dyDescent="0.2">
      <c r="A36" s="111"/>
      <c r="B36" s="114"/>
      <c r="C36" s="84" t="s">
        <v>50</v>
      </c>
      <c r="D36" s="44">
        <v>-308</v>
      </c>
      <c r="E36" s="44">
        <v>0</v>
      </c>
      <c r="F36" s="44">
        <v>82902.339496000001</v>
      </c>
      <c r="G36" s="66">
        <v>4.7299000000000001E-2</v>
      </c>
      <c r="H36" s="43">
        <v>-125</v>
      </c>
      <c r="I36" s="44">
        <v>120076.63811099999</v>
      </c>
      <c r="J36" s="74">
        <v>0.394737</v>
      </c>
      <c r="K36" s="44">
        <v>-183</v>
      </c>
      <c r="L36" s="44">
        <v>61466.172590000002</v>
      </c>
      <c r="M36" s="66">
        <v>-0.15465100000000001</v>
      </c>
      <c r="N36" s="43">
        <v>0</v>
      </c>
      <c r="O36" s="44">
        <v>0</v>
      </c>
      <c r="P36" s="74">
        <v>0</v>
      </c>
    </row>
    <row r="37" spans="1:16" ht="15" customHeight="1" x14ac:dyDescent="0.2">
      <c r="A37" s="111"/>
      <c r="B37" s="114"/>
      <c r="C37" s="84" t="s">
        <v>51</v>
      </c>
      <c r="D37" s="44">
        <v>-245</v>
      </c>
      <c r="E37" s="44">
        <v>0</v>
      </c>
      <c r="F37" s="44">
        <v>55233.830391000003</v>
      </c>
      <c r="G37" s="66">
        <v>-0.31056099999999998</v>
      </c>
      <c r="H37" s="43">
        <v>-108</v>
      </c>
      <c r="I37" s="44">
        <v>12024.677745000001</v>
      </c>
      <c r="J37" s="74">
        <v>-0.36651099999999998</v>
      </c>
      <c r="K37" s="44">
        <v>-137</v>
      </c>
      <c r="L37" s="44">
        <v>76546.457999000006</v>
      </c>
      <c r="M37" s="66">
        <v>-0.254662</v>
      </c>
      <c r="N37" s="43">
        <v>0</v>
      </c>
      <c r="O37" s="44">
        <v>0</v>
      </c>
      <c r="P37" s="74">
        <v>0</v>
      </c>
    </row>
    <row r="38" spans="1:16" s="3" customFormat="1" ht="15" customHeight="1" x14ac:dyDescent="0.2">
      <c r="A38" s="111"/>
      <c r="B38" s="114"/>
      <c r="C38" s="84" t="s">
        <v>52</v>
      </c>
      <c r="D38" s="35">
        <v>-174</v>
      </c>
      <c r="E38" s="35">
        <v>0</v>
      </c>
      <c r="F38" s="35">
        <v>47368.959547999999</v>
      </c>
      <c r="G38" s="68">
        <v>-0.69952199999999998</v>
      </c>
      <c r="H38" s="43">
        <v>-55</v>
      </c>
      <c r="I38" s="44">
        <v>11565.18065</v>
      </c>
      <c r="J38" s="74">
        <v>-0.951797</v>
      </c>
      <c r="K38" s="35">
        <v>-119</v>
      </c>
      <c r="L38" s="35">
        <v>70848.062695000001</v>
      </c>
      <c r="M38" s="68">
        <v>-0.53244100000000005</v>
      </c>
      <c r="N38" s="43">
        <v>0</v>
      </c>
      <c r="O38" s="44">
        <v>0</v>
      </c>
      <c r="P38" s="74">
        <v>0</v>
      </c>
    </row>
    <row r="39" spans="1:16" ht="15" customHeight="1" x14ac:dyDescent="0.2">
      <c r="A39" s="111"/>
      <c r="B39" s="114"/>
      <c r="C39" s="84" t="s">
        <v>53</v>
      </c>
      <c r="D39" s="44">
        <v>-136</v>
      </c>
      <c r="E39" s="44">
        <v>0</v>
      </c>
      <c r="F39" s="44">
        <v>68582.102067999993</v>
      </c>
      <c r="G39" s="66">
        <v>-0.31149100000000002</v>
      </c>
      <c r="H39" s="43">
        <v>-56</v>
      </c>
      <c r="I39" s="44">
        <v>55221.686549999999</v>
      </c>
      <c r="J39" s="74">
        <v>-0.42121199999999998</v>
      </c>
      <c r="K39" s="44">
        <v>-80</v>
      </c>
      <c r="L39" s="44">
        <v>77407.993023999996</v>
      </c>
      <c r="M39" s="66">
        <v>-0.25</v>
      </c>
      <c r="N39" s="43">
        <v>0</v>
      </c>
      <c r="O39" s="44">
        <v>0</v>
      </c>
      <c r="P39" s="74">
        <v>0</v>
      </c>
    </row>
    <row r="40" spans="1:16" ht="15" customHeight="1" x14ac:dyDescent="0.2">
      <c r="A40" s="111"/>
      <c r="B40" s="114"/>
      <c r="C40" s="84" t="s">
        <v>54</v>
      </c>
      <c r="D40" s="44">
        <v>-139</v>
      </c>
      <c r="E40" s="44">
        <v>0</v>
      </c>
      <c r="F40" s="44">
        <v>56104.323516999997</v>
      </c>
      <c r="G40" s="66">
        <v>-0.41852200000000001</v>
      </c>
      <c r="H40" s="43">
        <v>-65</v>
      </c>
      <c r="I40" s="44">
        <v>29297.858678000001</v>
      </c>
      <c r="J40" s="74">
        <v>6.5216999999999997E-2</v>
      </c>
      <c r="K40" s="44">
        <v>-74</v>
      </c>
      <c r="L40" s="44">
        <v>67432.571549999993</v>
      </c>
      <c r="M40" s="66">
        <v>-0.686747</v>
      </c>
      <c r="N40" s="43">
        <v>0</v>
      </c>
      <c r="O40" s="44">
        <v>0</v>
      </c>
      <c r="P40" s="74">
        <v>0</v>
      </c>
    </row>
    <row r="41" spans="1:16" ht="15" customHeight="1" x14ac:dyDescent="0.2">
      <c r="A41" s="111"/>
      <c r="B41" s="114"/>
      <c r="C41" s="84" t="s">
        <v>55</v>
      </c>
      <c r="D41" s="44">
        <v>-138</v>
      </c>
      <c r="E41" s="44">
        <v>0</v>
      </c>
      <c r="F41" s="44">
        <v>7064.4552000000003</v>
      </c>
      <c r="G41" s="66">
        <v>-0.18439700000000001</v>
      </c>
      <c r="H41" s="43">
        <v>-74</v>
      </c>
      <c r="I41" s="44">
        <v>-28304.29938</v>
      </c>
      <c r="J41" s="74">
        <v>0.17105300000000001</v>
      </c>
      <c r="K41" s="44">
        <v>-64</v>
      </c>
      <c r="L41" s="44">
        <v>85402.737477000002</v>
      </c>
      <c r="M41" s="66">
        <v>-0.73846199999999995</v>
      </c>
      <c r="N41" s="43">
        <v>0</v>
      </c>
      <c r="O41" s="44">
        <v>0</v>
      </c>
      <c r="P41" s="74">
        <v>0</v>
      </c>
    </row>
    <row r="42" spans="1:16" s="3" customFormat="1" ht="15" customHeight="1" x14ac:dyDescent="0.2">
      <c r="A42" s="111"/>
      <c r="B42" s="114"/>
      <c r="C42" s="84" t="s">
        <v>56</v>
      </c>
      <c r="D42" s="35">
        <v>-179</v>
      </c>
      <c r="E42" s="35">
        <v>0</v>
      </c>
      <c r="F42" s="35">
        <v>-99289.478275999994</v>
      </c>
      <c r="G42" s="68">
        <v>-0.296875</v>
      </c>
      <c r="H42" s="43">
        <v>-69</v>
      </c>
      <c r="I42" s="44">
        <v>-74637.400645999995</v>
      </c>
      <c r="J42" s="74">
        <v>-9.7560999999999995E-2</v>
      </c>
      <c r="K42" s="35">
        <v>-110</v>
      </c>
      <c r="L42" s="35">
        <v>-191783.25083</v>
      </c>
      <c r="M42" s="68">
        <v>-0.44545499999999999</v>
      </c>
      <c r="N42" s="43">
        <v>0</v>
      </c>
      <c r="O42" s="44">
        <v>0</v>
      </c>
      <c r="P42" s="74">
        <v>0</v>
      </c>
    </row>
    <row r="43" spans="1:16" s="3" customFormat="1" ht="15" customHeight="1" x14ac:dyDescent="0.2">
      <c r="A43" s="112"/>
      <c r="B43" s="115"/>
      <c r="C43" s="85" t="s">
        <v>9</v>
      </c>
      <c r="D43" s="46">
        <v>-1587</v>
      </c>
      <c r="E43" s="46">
        <v>0</v>
      </c>
      <c r="F43" s="46">
        <v>39880.977287000002</v>
      </c>
      <c r="G43" s="67">
        <v>-0.26581300000000002</v>
      </c>
      <c r="H43" s="87">
        <v>-650</v>
      </c>
      <c r="I43" s="46">
        <v>30293.732540000001</v>
      </c>
      <c r="J43" s="75">
        <v>-0.259494</v>
      </c>
      <c r="K43" s="46">
        <v>-937</v>
      </c>
      <c r="L43" s="46">
        <v>46390.644058999998</v>
      </c>
      <c r="M43" s="67">
        <v>-0.26952700000000002</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v>
      </c>
      <c r="E45" s="53">
        <v>1.5625E-2</v>
      </c>
      <c r="F45" s="44">
        <v>106673</v>
      </c>
      <c r="G45" s="66">
        <v>0</v>
      </c>
      <c r="H45" s="43">
        <v>1</v>
      </c>
      <c r="I45" s="44">
        <v>106673</v>
      </c>
      <c r="J45" s="74">
        <v>0</v>
      </c>
      <c r="K45" s="44">
        <v>0</v>
      </c>
      <c r="L45" s="44">
        <v>0</v>
      </c>
      <c r="M45" s="66">
        <v>0</v>
      </c>
      <c r="N45" s="43">
        <v>0</v>
      </c>
      <c r="O45" s="44">
        <v>0</v>
      </c>
      <c r="P45" s="74">
        <v>0</v>
      </c>
    </row>
    <row r="46" spans="1:16" ht="15" customHeight="1" x14ac:dyDescent="0.2">
      <c r="A46" s="111"/>
      <c r="B46" s="114"/>
      <c r="C46" s="84" t="s">
        <v>48</v>
      </c>
      <c r="D46" s="44">
        <v>27</v>
      </c>
      <c r="E46" s="53">
        <v>3.9017000000000003E-2</v>
      </c>
      <c r="F46" s="44">
        <v>170659.22222200001</v>
      </c>
      <c r="G46" s="66">
        <v>0.222222</v>
      </c>
      <c r="H46" s="43">
        <v>10</v>
      </c>
      <c r="I46" s="44">
        <v>160759.6</v>
      </c>
      <c r="J46" s="74">
        <v>0.2</v>
      </c>
      <c r="K46" s="44">
        <v>17</v>
      </c>
      <c r="L46" s="44">
        <v>176482.529412</v>
      </c>
      <c r="M46" s="66">
        <v>0.235294</v>
      </c>
      <c r="N46" s="43">
        <v>0</v>
      </c>
      <c r="O46" s="44">
        <v>0</v>
      </c>
      <c r="P46" s="74">
        <v>0</v>
      </c>
    </row>
    <row r="47" spans="1:16" ht="15" customHeight="1" x14ac:dyDescent="0.2">
      <c r="A47" s="111"/>
      <c r="B47" s="114"/>
      <c r="C47" s="84" t="s">
        <v>49</v>
      </c>
      <c r="D47" s="44">
        <v>85</v>
      </c>
      <c r="E47" s="53">
        <v>4.0057000000000002E-2</v>
      </c>
      <c r="F47" s="44">
        <v>195513.35294099999</v>
      </c>
      <c r="G47" s="66">
        <v>0.43529400000000001</v>
      </c>
      <c r="H47" s="43">
        <v>40</v>
      </c>
      <c r="I47" s="44">
        <v>182157.6</v>
      </c>
      <c r="J47" s="74">
        <v>0.32500000000000001</v>
      </c>
      <c r="K47" s="44">
        <v>45</v>
      </c>
      <c r="L47" s="44">
        <v>207385.13333300001</v>
      </c>
      <c r="M47" s="66">
        <v>0.53333299999999995</v>
      </c>
      <c r="N47" s="43">
        <v>0</v>
      </c>
      <c r="O47" s="44">
        <v>0</v>
      </c>
      <c r="P47" s="74">
        <v>0</v>
      </c>
    </row>
    <row r="48" spans="1:16" ht="15" customHeight="1" x14ac:dyDescent="0.2">
      <c r="A48" s="111"/>
      <c r="B48" s="114"/>
      <c r="C48" s="84" t="s">
        <v>50</v>
      </c>
      <c r="D48" s="44">
        <v>108</v>
      </c>
      <c r="E48" s="53">
        <v>3.8793000000000001E-2</v>
      </c>
      <c r="F48" s="44">
        <v>216728.12963000001</v>
      </c>
      <c r="G48" s="66">
        <v>0.546296</v>
      </c>
      <c r="H48" s="43">
        <v>27</v>
      </c>
      <c r="I48" s="44">
        <v>216189.88888899999</v>
      </c>
      <c r="J48" s="74">
        <v>0.48148099999999999</v>
      </c>
      <c r="K48" s="44">
        <v>81</v>
      </c>
      <c r="L48" s="44">
        <v>216907.54321</v>
      </c>
      <c r="M48" s="66">
        <v>0.56790099999999999</v>
      </c>
      <c r="N48" s="43">
        <v>0</v>
      </c>
      <c r="O48" s="44">
        <v>0</v>
      </c>
      <c r="P48" s="74">
        <v>0</v>
      </c>
    </row>
    <row r="49" spans="1:16" ht="15" customHeight="1" x14ac:dyDescent="0.2">
      <c r="A49" s="111"/>
      <c r="B49" s="114"/>
      <c r="C49" s="84" t="s">
        <v>51</v>
      </c>
      <c r="D49" s="44">
        <v>71</v>
      </c>
      <c r="E49" s="53">
        <v>2.6622E-2</v>
      </c>
      <c r="F49" s="44">
        <v>242861.80281699999</v>
      </c>
      <c r="G49" s="66">
        <v>0.60563400000000001</v>
      </c>
      <c r="H49" s="43">
        <v>28</v>
      </c>
      <c r="I49" s="44">
        <v>248689.214286</v>
      </c>
      <c r="J49" s="74">
        <v>0.60714299999999999</v>
      </c>
      <c r="K49" s="44">
        <v>43</v>
      </c>
      <c r="L49" s="44">
        <v>239067.209302</v>
      </c>
      <c r="M49" s="66">
        <v>0.60465100000000005</v>
      </c>
      <c r="N49" s="43">
        <v>0</v>
      </c>
      <c r="O49" s="44">
        <v>0</v>
      </c>
      <c r="P49" s="74">
        <v>0</v>
      </c>
    </row>
    <row r="50" spans="1:16" s="3" customFormat="1" ht="15" customHeight="1" x14ac:dyDescent="0.2">
      <c r="A50" s="111"/>
      <c r="B50" s="114"/>
      <c r="C50" s="84" t="s">
        <v>52</v>
      </c>
      <c r="D50" s="35">
        <v>58</v>
      </c>
      <c r="E50" s="55">
        <v>2.4785999999999999E-2</v>
      </c>
      <c r="F50" s="35">
        <v>232924.465517</v>
      </c>
      <c r="G50" s="68">
        <v>0.60344799999999998</v>
      </c>
      <c r="H50" s="43">
        <v>22</v>
      </c>
      <c r="I50" s="44">
        <v>270118.90909099998</v>
      </c>
      <c r="J50" s="74">
        <v>0.81818199999999996</v>
      </c>
      <c r="K50" s="35">
        <v>36</v>
      </c>
      <c r="L50" s="35">
        <v>210194.52777799999</v>
      </c>
      <c r="M50" s="68">
        <v>0.47222199999999998</v>
      </c>
      <c r="N50" s="43">
        <v>0</v>
      </c>
      <c r="O50" s="44">
        <v>0</v>
      </c>
      <c r="P50" s="74">
        <v>0</v>
      </c>
    </row>
    <row r="51" spans="1:16" ht="15" customHeight="1" x14ac:dyDescent="0.2">
      <c r="A51" s="111"/>
      <c r="B51" s="114"/>
      <c r="C51" s="84" t="s">
        <v>53</v>
      </c>
      <c r="D51" s="44">
        <v>39</v>
      </c>
      <c r="E51" s="53">
        <v>1.9716999999999998E-2</v>
      </c>
      <c r="F51" s="44">
        <v>252434.358974</v>
      </c>
      <c r="G51" s="66">
        <v>0.64102599999999998</v>
      </c>
      <c r="H51" s="43">
        <v>14</v>
      </c>
      <c r="I51" s="44">
        <v>255974.214286</v>
      </c>
      <c r="J51" s="74">
        <v>0.78571400000000002</v>
      </c>
      <c r="K51" s="44">
        <v>25</v>
      </c>
      <c r="L51" s="44">
        <v>250452.04</v>
      </c>
      <c r="M51" s="66">
        <v>0.56000000000000005</v>
      </c>
      <c r="N51" s="43">
        <v>0</v>
      </c>
      <c r="O51" s="44">
        <v>0</v>
      </c>
      <c r="P51" s="74">
        <v>0</v>
      </c>
    </row>
    <row r="52" spans="1:16" ht="15" customHeight="1" x14ac:dyDescent="0.2">
      <c r="A52" s="111"/>
      <c r="B52" s="114"/>
      <c r="C52" s="84" t="s">
        <v>54</v>
      </c>
      <c r="D52" s="44">
        <v>18</v>
      </c>
      <c r="E52" s="53">
        <v>1.1285E-2</v>
      </c>
      <c r="F52" s="44">
        <v>265958.94444400002</v>
      </c>
      <c r="G52" s="66">
        <v>0.61111099999999996</v>
      </c>
      <c r="H52" s="43">
        <v>7</v>
      </c>
      <c r="I52" s="44">
        <v>246294.714286</v>
      </c>
      <c r="J52" s="74">
        <v>0.14285700000000001</v>
      </c>
      <c r="K52" s="44">
        <v>11</v>
      </c>
      <c r="L52" s="44">
        <v>278472.54545500001</v>
      </c>
      <c r="M52" s="66">
        <v>0.90909099999999998</v>
      </c>
      <c r="N52" s="43">
        <v>0</v>
      </c>
      <c r="O52" s="44">
        <v>0</v>
      </c>
      <c r="P52" s="74">
        <v>0</v>
      </c>
    </row>
    <row r="53" spans="1:16" ht="15" customHeight="1" x14ac:dyDescent="0.2">
      <c r="A53" s="111"/>
      <c r="B53" s="114"/>
      <c r="C53" s="84" t="s">
        <v>55</v>
      </c>
      <c r="D53" s="44">
        <v>6</v>
      </c>
      <c r="E53" s="53">
        <v>4.4910000000000002E-3</v>
      </c>
      <c r="F53" s="44">
        <v>357923.83333300002</v>
      </c>
      <c r="G53" s="66">
        <v>0.66666700000000001</v>
      </c>
      <c r="H53" s="43">
        <v>1</v>
      </c>
      <c r="I53" s="44">
        <v>239967</v>
      </c>
      <c r="J53" s="74">
        <v>0</v>
      </c>
      <c r="K53" s="44">
        <v>5</v>
      </c>
      <c r="L53" s="44">
        <v>381515.2</v>
      </c>
      <c r="M53" s="66">
        <v>0.8</v>
      </c>
      <c r="N53" s="43">
        <v>0</v>
      </c>
      <c r="O53" s="44">
        <v>0</v>
      </c>
      <c r="P53" s="74">
        <v>0</v>
      </c>
    </row>
    <row r="54" spans="1:16" s="3" customFormat="1" ht="15" customHeight="1" x14ac:dyDescent="0.2">
      <c r="A54" s="111"/>
      <c r="B54" s="114"/>
      <c r="C54" s="84" t="s">
        <v>56</v>
      </c>
      <c r="D54" s="35">
        <v>3</v>
      </c>
      <c r="E54" s="55">
        <v>1.23E-3</v>
      </c>
      <c r="F54" s="35">
        <v>308125</v>
      </c>
      <c r="G54" s="68">
        <v>0.33333299999999999</v>
      </c>
      <c r="H54" s="43">
        <v>1</v>
      </c>
      <c r="I54" s="44">
        <v>264905</v>
      </c>
      <c r="J54" s="74">
        <v>0</v>
      </c>
      <c r="K54" s="35">
        <v>2</v>
      </c>
      <c r="L54" s="35">
        <v>329735</v>
      </c>
      <c r="M54" s="68">
        <v>0.5</v>
      </c>
      <c r="N54" s="43">
        <v>0</v>
      </c>
      <c r="O54" s="44">
        <v>0</v>
      </c>
      <c r="P54" s="74">
        <v>0</v>
      </c>
    </row>
    <row r="55" spans="1:16" s="3" customFormat="1" ht="15" customHeight="1" x14ac:dyDescent="0.2">
      <c r="A55" s="112"/>
      <c r="B55" s="115"/>
      <c r="C55" s="85" t="s">
        <v>9</v>
      </c>
      <c r="D55" s="46">
        <v>416</v>
      </c>
      <c r="E55" s="54">
        <v>2.3061000000000002E-2</v>
      </c>
      <c r="F55" s="46">
        <v>224030.45913500001</v>
      </c>
      <c r="G55" s="67">
        <v>0.53125</v>
      </c>
      <c r="H55" s="87">
        <v>151</v>
      </c>
      <c r="I55" s="46">
        <v>222226.410596</v>
      </c>
      <c r="J55" s="75">
        <v>0.49668899999999999</v>
      </c>
      <c r="K55" s="46">
        <v>265</v>
      </c>
      <c r="L55" s="46">
        <v>225058.42641499999</v>
      </c>
      <c r="M55" s="67">
        <v>0.55094299999999996</v>
      </c>
      <c r="N55" s="87">
        <v>0</v>
      </c>
      <c r="O55" s="46">
        <v>0</v>
      </c>
      <c r="P55" s="75">
        <v>0</v>
      </c>
    </row>
    <row r="56" spans="1:16" ht="15" customHeight="1" x14ac:dyDescent="0.2">
      <c r="A56" s="110">
        <v>5</v>
      </c>
      <c r="B56" s="113" t="s">
        <v>60</v>
      </c>
      <c r="C56" s="84" t="s">
        <v>46</v>
      </c>
      <c r="D56" s="44">
        <v>22</v>
      </c>
      <c r="E56" s="53">
        <v>1</v>
      </c>
      <c r="F56" s="44">
        <v>43077.818182000003</v>
      </c>
      <c r="G56" s="66">
        <v>0.272727</v>
      </c>
      <c r="H56" s="43">
        <v>12</v>
      </c>
      <c r="I56" s="44">
        <v>53833.666666999998</v>
      </c>
      <c r="J56" s="74">
        <v>0.41666700000000001</v>
      </c>
      <c r="K56" s="44">
        <v>10</v>
      </c>
      <c r="L56" s="44">
        <v>30170.799999999999</v>
      </c>
      <c r="M56" s="66">
        <v>0.1</v>
      </c>
      <c r="N56" s="43">
        <v>0</v>
      </c>
      <c r="O56" s="44">
        <v>0</v>
      </c>
      <c r="P56" s="74">
        <v>0</v>
      </c>
    </row>
    <row r="57" spans="1:16" ht="15" customHeight="1" x14ac:dyDescent="0.2">
      <c r="A57" s="111"/>
      <c r="B57" s="114"/>
      <c r="C57" s="84" t="s">
        <v>47</v>
      </c>
      <c r="D57" s="44">
        <v>64</v>
      </c>
      <c r="E57" s="53">
        <v>1</v>
      </c>
      <c r="F57" s="44">
        <v>113460.625</v>
      </c>
      <c r="G57" s="66">
        <v>7.8125E-2</v>
      </c>
      <c r="H57" s="43">
        <v>26</v>
      </c>
      <c r="I57" s="44">
        <v>112786.192308</v>
      </c>
      <c r="J57" s="74">
        <v>0.15384600000000001</v>
      </c>
      <c r="K57" s="44">
        <v>38</v>
      </c>
      <c r="L57" s="44">
        <v>113922.078947</v>
      </c>
      <c r="M57" s="66">
        <v>2.6315999999999999E-2</v>
      </c>
      <c r="N57" s="43">
        <v>0</v>
      </c>
      <c r="O57" s="44">
        <v>0</v>
      </c>
      <c r="P57" s="74">
        <v>0</v>
      </c>
    </row>
    <row r="58" spans="1:16" ht="15" customHeight="1" x14ac:dyDescent="0.2">
      <c r="A58" s="111"/>
      <c r="B58" s="114"/>
      <c r="C58" s="84" t="s">
        <v>48</v>
      </c>
      <c r="D58" s="44">
        <v>692</v>
      </c>
      <c r="E58" s="53">
        <v>1</v>
      </c>
      <c r="F58" s="44">
        <v>146538.03179199999</v>
      </c>
      <c r="G58" s="66">
        <v>7.0808999999999997E-2</v>
      </c>
      <c r="H58" s="43">
        <v>269</v>
      </c>
      <c r="I58" s="44">
        <v>157223.99628299999</v>
      </c>
      <c r="J58" s="74">
        <v>0.100372</v>
      </c>
      <c r="K58" s="44">
        <v>423</v>
      </c>
      <c r="L58" s="44">
        <v>139742.46572099999</v>
      </c>
      <c r="M58" s="66">
        <v>5.2009E-2</v>
      </c>
      <c r="N58" s="43">
        <v>0</v>
      </c>
      <c r="O58" s="44">
        <v>0</v>
      </c>
      <c r="P58" s="74">
        <v>0</v>
      </c>
    </row>
    <row r="59" spans="1:16" ht="15" customHeight="1" x14ac:dyDescent="0.2">
      <c r="A59" s="111"/>
      <c r="B59" s="114"/>
      <c r="C59" s="84" t="s">
        <v>49</v>
      </c>
      <c r="D59" s="44">
        <v>2122</v>
      </c>
      <c r="E59" s="53">
        <v>1</v>
      </c>
      <c r="F59" s="44">
        <v>169306.91658799999</v>
      </c>
      <c r="G59" s="66">
        <v>0.212535</v>
      </c>
      <c r="H59" s="43">
        <v>870</v>
      </c>
      <c r="I59" s="44">
        <v>176898.18735600001</v>
      </c>
      <c r="J59" s="74">
        <v>0.27816099999999999</v>
      </c>
      <c r="K59" s="44">
        <v>1252</v>
      </c>
      <c r="L59" s="44">
        <v>164031.832268</v>
      </c>
      <c r="M59" s="66">
        <v>0.166933</v>
      </c>
      <c r="N59" s="43">
        <v>0</v>
      </c>
      <c r="O59" s="44">
        <v>0</v>
      </c>
      <c r="P59" s="74">
        <v>0</v>
      </c>
    </row>
    <row r="60" spans="1:16" ht="15" customHeight="1" x14ac:dyDescent="0.2">
      <c r="A60" s="111"/>
      <c r="B60" s="114"/>
      <c r="C60" s="84" t="s">
        <v>50</v>
      </c>
      <c r="D60" s="44">
        <v>2784</v>
      </c>
      <c r="E60" s="53">
        <v>1</v>
      </c>
      <c r="F60" s="44">
        <v>191293.44252899999</v>
      </c>
      <c r="G60" s="66">
        <v>0.40912399999999999</v>
      </c>
      <c r="H60" s="43">
        <v>1004</v>
      </c>
      <c r="I60" s="44">
        <v>203188.66135499999</v>
      </c>
      <c r="J60" s="74">
        <v>0.48804799999999998</v>
      </c>
      <c r="K60" s="44">
        <v>1780</v>
      </c>
      <c r="L60" s="44">
        <v>184584.00449399999</v>
      </c>
      <c r="M60" s="66">
        <v>0.36460700000000001</v>
      </c>
      <c r="N60" s="43">
        <v>0</v>
      </c>
      <c r="O60" s="44">
        <v>0</v>
      </c>
      <c r="P60" s="74">
        <v>0</v>
      </c>
    </row>
    <row r="61" spans="1:16" ht="15" customHeight="1" x14ac:dyDescent="0.2">
      <c r="A61" s="111"/>
      <c r="B61" s="114"/>
      <c r="C61" s="84" t="s">
        <v>51</v>
      </c>
      <c r="D61" s="44">
        <v>2667</v>
      </c>
      <c r="E61" s="53">
        <v>1</v>
      </c>
      <c r="F61" s="44">
        <v>216376.892013</v>
      </c>
      <c r="G61" s="66">
        <v>0.70341200000000004</v>
      </c>
      <c r="H61" s="43">
        <v>1058</v>
      </c>
      <c r="I61" s="44">
        <v>220034.49810999999</v>
      </c>
      <c r="J61" s="74">
        <v>0.702268</v>
      </c>
      <c r="K61" s="44">
        <v>1609</v>
      </c>
      <c r="L61" s="44">
        <v>213971.828465</v>
      </c>
      <c r="M61" s="66">
        <v>0.70416400000000001</v>
      </c>
      <c r="N61" s="43">
        <v>0</v>
      </c>
      <c r="O61" s="44">
        <v>0</v>
      </c>
      <c r="P61" s="74">
        <v>0</v>
      </c>
    </row>
    <row r="62" spans="1:16" s="3" customFormat="1" ht="15" customHeight="1" x14ac:dyDescent="0.2">
      <c r="A62" s="111"/>
      <c r="B62" s="114"/>
      <c r="C62" s="84" t="s">
        <v>52</v>
      </c>
      <c r="D62" s="35">
        <v>2340</v>
      </c>
      <c r="E62" s="55">
        <v>1</v>
      </c>
      <c r="F62" s="35">
        <v>228887.207265</v>
      </c>
      <c r="G62" s="68">
        <v>0.82564099999999996</v>
      </c>
      <c r="H62" s="43">
        <v>907</v>
      </c>
      <c r="I62" s="44">
        <v>223798.82800400001</v>
      </c>
      <c r="J62" s="74">
        <v>0.70452000000000004</v>
      </c>
      <c r="K62" s="35">
        <v>1433</v>
      </c>
      <c r="L62" s="35">
        <v>232107.835311</v>
      </c>
      <c r="M62" s="68">
        <v>0.90230299999999997</v>
      </c>
      <c r="N62" s="43">
        <v>0</v>
      </c>
      <c r="O62" s="44">
        <v>0</v>
      </c>
      <c r="P62" s="74">
        <v>0</v>
      </c>
    </row>
    <row r="63" spans="1:16" ht="15" customHeight="1" x14ac:dyDescent="0.2">
      <c r="A63" s="111"/>
      <c r="B63" s="114"/>
      <c r="C63" s="84" t="s">
        <v>53</v>
      </c>
      <c r="D63" s="44">
        <v>1978</v>
      </c>
      <c r="E63" s="53">
        <v>1</v>
      </c>
      <c r="F63" s="44">
        <v>238123.793225</v>
      </c>
      <c r="G63" s="66">
        <v>0.91658200000000001</v>
      </c>
      <c r="H63" s="43">
        <v>782</v>
      </c>
      <c r="I63" s="44">
        <v>224434.93734</v>
      </c>
      <c r="J63" s="74">
        <v>0.69693099999999997</v>
      </c>
      <c r="K63" s="44">
        <v>1196</v>
      </c>
      <c r="L63" s="44">
        <v>247074.198997</v>
      </c>
      <c r="M63" s="66">
        <v>1.0602009999999999</v>
      </c>
      <c r="N63" s="43">
        <v>0</v>
      </c>
      <c r="O63" s="44">
        <v>0</v>
      </c>
      <c r="P63" s="74">
        <v>0</v>
      </c>
    </row>
    <row r="64" spans="1:16" ht="15" customHeight="1" x14ac:dyDescent="0.2">
      <c r="A64" s="111"/>
      <c r="B64" s="114"/>
      <c r="C64" s="84" t="s">
        <v>54</v>
      </c>
      <c r="D64" s="44">
        <v>1595</v>
      </c>
      <c r="E64" s="53">
        <v>1</v>
      </c>
      <c r="F64" s="44">
        <v>231998.68714699999</v>
      </c>
      <c r="G64" s="66">
        <v>0.75235099999999999</v>
      </c>
      <c r="H64" s="43">
        <v>651</v>
      </c>
      <c r="I64" s="44">
        <v>214242.611367</v>
      </c>
      <c r="J64" s="74">
        <v>0.49769600000000003</v>
      </c>
      <c r="K64" s="44">
        <v>944</v>
      </c>
      <c r="L64" s="44">
        <v>244243.60805099999</v>
      </c>
      <c r="M64" s="66">
        <v>0.92796599999999996</v>
      </c>
      <c r="N64" s="43">
        <v>0</v>
      </c>
      <c r="O64" s="44">
        <v>0</v>
      </c>
      <c r="P64" s="74">
        <v>0</v>
      </c>
    </row>
    <row r="65" spans="1:16" ht="15" customHeight="1" x14ac:dyDescent="0.2">
      <c r="A65" s="111"/>
      <c r="B65" s="114"/>
      <c r="C65" s="84" t="s">
        <v>55</v>
      </c>
      <c r="D65" s="44">
        <v>1336</v>
      </c>
      <c r="E65" s="53">
        <v>1</v>
      </c>
      <c r="F65" s="44">
        <v>237590.94910200001</v>
      </c>
      <c r="G65" s="66">
        <v>0.61077800000000004</v>
      </c>
      <c r="H65" s="43">
        <v>536</v>
      </c>
      <c r="I65" s="44">
        <v>217905.985075</v>
      </c>
      <c r="J65" s="74">
        <v>0.341418</v>
      </c>
      <c r="K65" s="44">
        <v>800</v>
      </c>
      <c r="L65" s="44">
        <v>250779.875</v>
      </c>
      <c r="M65" s="66">
        <v>0.79125000000000001</v>
      </c>
      <c r="N65" s="43">
        <v>0</v>
      </c>
      <c r="O65" s="44">
        <v>0</v>
      </c>
      <c r="P65" s="74">
        <v>0</v>
      </c>
    </row>
    <row r="66" spans="1:16" s="3" customFormat="1" ht="15" customHeight="1" x14ac:dyDescent="0.2">
      <c r="A66" s="111"/>
      <c r="B66" s="114"/>
      <c r="C66" s="84" t="s">
        <v>56</v>
      </c>
      <c r="D66" s="35">
        <v>2439</v>
      </c>
      <c r="E66" s="55">
        <v>1</v>
      </c>
      <c r="F66" s="35">
        <v>224789.129151</v>
      </c>
      <c r="G66" s="68">
        <v>0.32267299999999999</v>
      </c>
      <c r="H66" s="43">
        <v>1043</v>
      </c>
      <c r="I66" s="44">
        <v>188504.869607</v>
      </c>
      <c r="J66" s="74">
        <v>9.7795000000000007E-2</v>
      </c>
      <c r="K66" s="35">
        <v>1396</v>
      </c>
      <c r="L66" s="35">
        <v>251898.35745000001</v>
      </c>
      <c r="M66" s="68">
        <v>0.49068800000000001</v>
      </c>
      <c r="N66" s="43">
        <v>0</v>
      </c>
      <c r="O66" s="44">
        <v>0</v>
      </c>
      <c r="P66" s="74">
        <v>0</v>
      </c>
    </row>
    <row r="67" spans="1:16" s="3" customFormat="1" ht="15" customHeight="1" x14ac:dyDescent="0.2">
      <c r="A67" s="112"/>
      <c r="B67" s="115"/>
      <c r="C67" s="85" t="s">
        <v>9</v>
      </c>
      <c r="D67" s="46">
        <v>18039</v>
      </c>
      <c r="E67" s="54">
        <v>1</v>
      </c>
      <c r="F67" s="46">
        <v>211810.29602499999</v>
      </c>
      <c r="G67" s="67">
        <v>0.55845699999999998</v>
      </c>
      <c r="H67" s="87">
        <v>7158</v>
      </c>
      <c r="I67" s="46">
        <v>205077.510897</v>
      </c>
      <c r="J67" s="75">
        <v>0.46158100000000002</v>
      </c>
      <c r="K67" s="46">
        <v>10881</v>
      </c>
      <c r="L67" s="46">
        <v>216239.417976</v>
      </c>
      <c r="M67" s="67">
        <v>0.62218499999999999</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45678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20" priority="30" operator="notEqual">
      <formula>H8+K8+N8</formula>
    </cfRule>
  </conditionalFormatting>
  <conditionalFormatting sqref="D20:D30">
    <cfRule type="cellIs" dxfId="219" priority="29" operator="notEqual">
      <formula>H20+K20+N20</formula>
    </cfRule>
  </conditionalFormatting>
  <conditionalFormatting sqref="D32:D42">
    <cfRule type="cellIs" dxfId="218" priority="28" operator="notEqual">
      <formula>H32+K32+N32</formula>
    </cfRule>
  </conditionalFormatting>
  <conditionalFormatting sqref="D44:D54">
    <cfRule type="cellIs" dxfId="217" priority="27" operator="notEqual">
      <formula>H44+K44+N44</formula>
    </cfRule>
  </conditionalFormatting>
  <conditionalFormatting sqref="D56:D66">
    <cfRule type="cellIs" dxfId="216" priority="26" operator="notEqual">
      <formula>H56+K56+N56</formula>
    </cfRule>
  </conditionalFormatting>
  <conditionalFormatting sqref="D19">
    <cfRule type="cellIs" dxfId="215" priority="25" operator="notEqual">
      <formula>SUM(D8:D18)</formula>
    </cfRule>
  </conditionalFormatting>
  <conditionalFormatting sqref="D31">
    <cfRule type="cellIs" dxfId="214" priority="24" operator="notEqual">
      <formula>H31+K31+N31</formula>
    </cfRule>
  </conditionalFormatting>
  <conditionalFormatting sqref="D31">
    <cfRule type="cellIs" dxfId="213" priority="23" operator="notEqual">
      <formula>SUM(D20:D30)</formula>
    </cfRule>
  </conditionalFormatting>
  <conditionalFormatting sqref="D43">
    <cfRule type="cellIs" dxfId="212" priority="22" operator="notEqual">
      <formula>H43+K43+N43</formula>
    </cfRule>
  </conditionalFormatting>
  <conditionalFormatting sqref="D43">
    <cfRule type="cellIs" dxfId="211" priority="21" operator="notEqual">
      <formula>SUM(D32:D42)</formula>
    </cfRule>
  </conditionalFormatting>
  <conditionalFormatting sqref="D55">
    <cfRule type="cellIs" dxfId="210" priority="20" operator="notEqual">
      <formula>H55+K55+N55</formula>
    </cfRule>
  </conditionalFormatting>
  <conditionalFormatting sqref="D55">
    <cfRule type="cellIs" dxfId="209" priority="19" operator="notEqual">
      <formula>SUM(D44:D54)</formula>
    </cfRule>
  </conditionalFormatting>
  <conditionalFormatting sqref="D67">
    <cfRule type="cellIs" dxfId="208" priority="18" operator="notEqual">
      <formula>H67+K67+N67</formula>
    </cfRule>
  </conditionalFormatting>
  <conditionalFormatting sqref="D67">
    <cfRule type="cellIs" dxfId="207" priority="17" operator="notEqual">
      <formula>SUM(D56:D66)</formula>
    </cfRule>
  </conditionalFormatting>
  <conditionalFormatting sqref="H19">
    <cfRule type="cellIs" dxfId="206" priority="16" operator="notEqual">
      <formula>SUM(H8:H18)</formula>
    </cfRule>
  </conditionalFormatting>
  <conditionalFormatting sqref="K19">
    <cfRule type="cellIs" dxfId="205" priority="15" operator="notEqual">
      <formula>SUM(K8:K18)</formula>
    </cfRule>
  </conditionalFormatting>
  <conditionalFormatting sqref="N19">
    <cfRule type="cellIs" dxfId="204" priority="14" operator="notEqual">
      <formula>SUM(N8:N18)</formula>
    </cfRule>
  </conditionalFormatting>
  <conditionalFormatting sqref="H31">
    <cfRule type="cellIs" dxfId="203" priority="13" operator="notEqual">
      <formula>SUM(H20:H30)</formula>
    </cfRule>
  </conditionalFormatting>
  <conditionalFormatting sqref="K31">
    <cfRule type="cellIs" dxfId="202" priority="12" operator="notEqual">
      <formula>SUM(K20:K30)</formula>
    </cfRule>
  </conditionalFormatting>
  <conditionalFormatting sqref="N31">
    <cfRule type="cellIs" dxfId="201" priority="11" operator="notEqual">
      <formula>SUM(N20:N30)</formula>
    </cfRule>
  </conditionalFormatting>
  <conditionalFormatting sqref="H43">
    <cfRule type="cellIs" dxfId="200" priority="10" operator="notEqual">
      <formula>SUM(H32:H42)</formula>
    </cfRule>
  </conditionalFormatting>
  <conditionalFormatting sqref="K43">
    <cfRule type="cellIs" dxfId="199" priority="9" operator="notEqual">
      <formula>SUM(K32:K42)</formula>
    </cfRule>
  </conditionalFormatting>
  <conditionalFormatting sqref="N43">
    <cfRule type="cellIs" dxfId="198" priority="8" operator="notEqual">
      <formula>SUM(N32:N42)</formula>
    </cfRule>
  </conditionalFormatting>
  <conditionalFormatting sqref="H55">
    <cfRule type="cellIs" dxfId="197" priority="7" operator="notEqual">
      <formula>SUM(H44:H54)</formula>
    </cfRule>
  </conditionalFormatting>
  <conditionalFormatting sqref="K55">
    <cfRule type="cellIs" dxfId="196" priority="6" operator="notEqual">
      <formula>SUM(K44:K54)</formula>
    </cfRule>
  </conditionalFormatting>
  <conditionalFormatting sqref="N55">
    <cfRule type="cellIs" dxfId="195" priority="5" operator="notEqual">
      <formula>SUM(N44:N54)</formula>
    </cfRule>
  </conditionalFormatting>
  <conditionalFormatting sqref="H67">
    <cfRule type="cellIs" dxfId="194" priority="4" operator="notEqual">
      <formula>SUM(H56:H66)</formula>
    </cfRule>
  </conditionalFormatting>
  <conditionalFormatting sqref="K67">
    <cfRule type="cellIs" dxfId="193" priority="3" operator="notEqual">
      <formula>SUM(K56:K66)</formula>
    </cfRule>
  </conditionalFormatting>
  <conditionalFormatting sqref="N67">
    <cfRule type="cellIs" dxfId="192" priority="2" operator="notEqual">
      <formula>SUM(N56:N66)</formula>
    </cfRule>
  </conditionalFormatting>
  <conditionalFormatting sqref="D32:D43">
    <cfRule type="cellIs" dxfId="1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73</v>
      </c>
      <c r="B2" s="116"/>
      <c r="C2" s="116"/>
      <c r="D2" s="116"/>
      <c r="E2" s="116"/>
      <c r="F2" s="116"/>
      <c r="G2" s="116"/>
      <c r="H2" s="116"/>
      <c r="I2" s="116"/>
      <c r="J2" s="116"/>
      <c r="K2" s="116"/>
      <c r="L2" s="116"/>
      <c r="M2" s="116"/>
      <c r="N2" s="116"/>
      <c r="O2" s="116"/>
      <c r="P2" s="116"/>
    </row>
    <row r="3" spans="1:16" s="21" customFormat="1" ht="15" customHeight="1" x14ac:dyDescent="0.2">
      <c r="A3" s="117" t="str">
        <f>+Notas!C6</f>
        <v>DICIEMBRE 2023 Y DICIEMBRE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12</v>
      </c>
      <c r="E8" s="53">
        <v>0.26086999999999999</v>
      </c>
      <c r="F8" s="44">
        <v>75307.742605000007</v>
      </c>
      <c r="G8" s="66">
        <v>0.25</v>
      </c>
      <c r="H8" s="43">
        <v>6</v>
      </c>
      <c r="I8" s="44">
        <v>60702.095476000002</v>
      </c>
      <c r="J8" s="74">
        <v>0.16666700000000001</v>
      </c>
      <c r="K8" s="44">
        <v>6</v>
      </c>
      <c r="L8" s="44">
        <v>89913.389733999997</v>
      </c>
      <c r="M8" s="66">
        <v>0.33333299999999999</v>
      </c>
      <c r="N8" s="43">
        <v>0</v>
      </c>
      <c r="O8" s="44">
        <v>0</v>
      </c>
      <c r="P8" s="74">
        <v>0</v>
      </c>
    </row>
    <row r="9" spans="1:16" ht="15" customHeight="1" x14ac:dyDescent="0.2">
      <c r="A9" s="111"/>
      <c r="B9" s="114"/>
      <c r="C9" s="84" t="s">
        <v>47</v>
      </c>
      <c r="D9" s="44">
        <v>77</v>
      </c>
      <c r="E9" s="53">
        <v>0.26460499999999998</v>
      </c>
      <c r="F9" s="44">
        <v>76791.980618999994</v>
      </c>
      <c r="G9" s="66">
        <v>7.7922000000000005E-2</v>
      </c>
      <c r="H9" s="43">
        <v>19</v>
      </c>
      <c r="I9" s="44">
        <v>84805.327854000003</v>
      </c>
      <c r="J9" s="74">
        <v>0.15789500000000001</v>
      </c>
      <c r="K9" s="44">
        <v>58</v>
      </c>
      <c r="L9" s="44">
        <v>74166.918594000002</v>
      </c>
      <c r="M9" s="66">
        <v>5.1723999999999999E-2</v>
      </c>
      <c r="N9" s="43">
        <v>0</v>
      </c>
      <c r="O9" s="44">
        <v>0</v>
      </c>
      <c r="P9" s="74">
        <v>0</v>
      </c>
    </row>
    <row r="10" spans="1:16" ht="15" customHeight="1" x14ac:dyDescent="0.2">
      <c r="A10" s="111"/>
      <c r="B10" s="114"/>
      <c r="C10" s="84" t="s">
        <v>48</v>
      </c>
      <c r="D10" s="44">
        <v>526</v>
      </c>
      <c r="E10" s="53">
        <v>0.21726599999999999</v>
      </c>
      <c r="F10" s="44">
        <v>81753.348826999994</v>
      </c>
      <c r="G10" s="66">
        <v>9.5057000000000003E-2</v>
      </c>
      <c r="H10" s="43">
        <v>180</v>
      </c>
      <c r="I10" s="44">
        <v>92795.693811000005</v>
      </c>
      <c r="J10" s="74">
        <v>0.2</v>
      </c>
      <c r="K10" s="44">
        <v>346</v>
      </c>
      <c r="L10" s="44">
        <v>76008.776291999995</v>
      </c>
      <c r="M10" s="66">
        <v>4.0461999999999998E-2</v>
      </c>
      <c r="N10" s="43">
        <v>0</v>
      </c>
      <c r="O10" s="44">
        <v>0</v>
      </c>
      <c r="P10" s="74">
        <v>0</v>
      </c>
    </row>
    <row r="11" spans="1:16" ht="15" customHeight="1" x14ac:dyDescent="0.2">
      <c r="A11" s="111"/>
      <c r="B11" s="114"/>
      <c r="C11" s="84" t="s">
        <v>49</v>
      </c>
      <c r="D11" s="44">
        <v>991</v>
      </c>
      <c r="E11" s="53">
        <v>0.140627</v>
      </c>
      <c r="F11" s="44">
        <v>99946.211490000002</v>
      </c>
      <c r="G11" s="66">
        <v>0.26034299999999999</v>
      </c>
      <c r="H11" s="43">
        <v>392</v>
      </c>
      <c r="I11" s="44">
        <v>123913.26738400001</v>
      </c>
      <c r="J11" s="74">
        <v>0.46173500000000001</v>
      </c>
      <c r="K11" s="44">
        <v>599</v>
      </c>
      <c r="L11" s="44">
        <v>84261.593943999993</v>
      </c>
      <c r="M11" s="66">
        <v>0.128548</v>
      </c>
      <c r="N11" s="43">
        <v>0</v>
      </c>
      <c r="O11" s="44">
        <v>0</v>
      </c>
      <c r="P11" s="74">
        <v>0</v>
      </c>
    </row>
    <row r="12" spans="1:16" ht="15" customHeight="1" x14ac:dyDescent="0.2">
      <c r="A12" s="111"/>
      <c r="B12" s="114"/>
      <c r="C12" s="84" t="s">
        <v>50</v>
      </c>
      <c r="D12" s="44">
        <v>1010</v>
      </c>
      <c r="E12" s="53">
        <v>0.11343200000000001</v>
      </c>
      <c r="F12" s="44">
        <v>114766.60263199999</v>
      </c>
      <c r="G12" s="66">
        <v>0.43564399999999998</v>
      </c>
      <c r="H12" s="43">
        <v>378</v>
      </c>
      <c r="I12" s="44">
        <v>136879.24059199999</v>
      </c>
      <c r="J12" s="74">
        <v>0.57142899999999996</v>
      </c>
      <c r="K12" s="44">
        <v>632</v>
      </c>
      <c r="L12" s="44">
        <v>101541.005878</v>
      </c>
      <c r="M12" s="66">
        <v>0.35443000000000002</v>
      </c>
      <c r="N12" s="43">
        <v>0</v>
      </c>
      <c r="O12" s="44">
        <v>0</v>
      </c>
      <c r="P12" s="74">
        <v>0</v>
      </c>
    </row>
    <row r="13" spans="1:16" ht="15" customHeight="1" x14ac:dyDescent="0.2">
      <c r="A13" s="111"/>
      <c r="B13" s="114"/>
      <c r="C13" s="84" t="s">
        <v>51</v>
      </c>
      <c r="D13" s="44">
        <v>850</v>
      </c>
      <c r="E13" s="53">
        <v>0.10182099999999999</v>
      </c>
      <c r="F13" s="44">
        <v>128438.87738000001</v>
      </c>
      <c r="G13" s="66">
        <v>0.587059</v>
      </c>
      <c r="H13" s="43">
        <v>283</v>
      </c>
      <c r="I13" s="44">
        <v>142014.755642</v>
      </c>
      <c r="J13" s="74">
        <v>0.61130700000000004</v>
      </c>
      <c r="K13" s="44">
        <v>567</v>
      </c>
      <c r="L13" s="44">
        <v>121662.909923</v>
      </c>
      <c r="M13" s="66">
        <v>0.57495600000000002</v>
      </c>
      <c r="N13" s="43">
        <v>0</v>
      </c>
      <c r="O13" s="44">
        <v>0</v>
      </c>
      <c r="P13" s="74">
        <v>0</v>
      </c>
    </row>
    <row r="14" spans="1:16" s="3" customFormat="1" ht="15" customHeight="1" x14ac:dyDescent="0.2">
      <c r="A14" s="111"/>
      <c r="B14" s="114"/>
      <c r="C14" s="84" t="s">
        <v>52</v>
      </c>
      <c r="D14" s="35">
        <v>654</v>
      </c>
      <c r="E14" s="55">
        <v>9.1328000000000006E-2</v>
      </c>
      <c r="F14" s="35">
        <v>139820.077166</v>
      </c>
      <c r="G14" s="68">
        <v>0.81498499999999996</v>
      </c>
      <c r="H14" s="43">
        <v>222</v>
      </c>
      <c r="I14" s="44">
        <v>147733.75671099999</v>
      </c>
      <c r="J14" s="74">
        <v>0.72972999999999999</v>
      </c>
      <c r="K14" s="35">
        <v>432</v>
      </c>
      <c r="L14" s="35">
        <v>135753.325178</v>
      </c>
      <c r="M14" s="68">
        <v>0.858796</v>
      </c>
      <c r="N14" s="43">
        <v>0</v>
      </c>
      <c r="O14" s="44">
        <v>0</v>
      </c>
      <c r="P14" s="74">
        <v>0</v>
      </c>
    </row>
    <row r="15" spans="1:16" ht="15" customHeight="1" x14ac:dyDescent="0.2">
      <c r="A15" s="111"/>
      <c r="B15" s="114"/>
      <c r="C15" s="84" t="s">
        <v>53</v>
      </c>
      <c r="D15" s="44">
        <v>463</v>
      </c>
      <c r="E15" s="53">
        <v>7.7737000000000001E-2</v>
      </c>
      <c r="F15" s="44">
        <v>143252.84950000001</v>
      </c>
      <c r="G15" s="66">
        <v>0.70626299999999997</v>
      </c>
      <c r="H15" s="43">
        <v>169</v>
      </c>
      <c r="I15" s="44">
        <v>149543.29354799999</v>
      </c>
      <c r="J15" s="74">
        <v>0.63313600000000003</v>
      </c>
      <c r="K15" s="44">
        <v>294</v>
      </c>
      <c r="L15" s="44">
        <v>139636.91397600001</v>
      </c>
      <c r="M15" s="66">
        <v>0.74829900000000005</v>
      </c>
      <c r="N15" s="43">
        <v>0</v>
      </c>
      <c r="O15" s="44">
        <v>0</v>
      </c>
      <c r="P15" s="74">
        <v>0</v>
      </c>
    </row>
    <row r="16" spans="1:16" ht="15" customHeight="1" x14ac:dyDescent="0.2">
      <c r="A16" s="111"/>
      <c r="B16" s="114"/>
      <c r="C16" s="84" t="s">
        <v>54</v>
      </c>
      <c r="D16" s="44">
        <v>331</v>
      </c>
      <c r="E16" s="53">
        <v>7.3084999999999997E-2</v>
      </c>
      <c r="F16" s="44">
        <v>146035.57672300001</v>
      </c>
      <c r="G16" s="66">
        <v>0.64954699999999999</v>
      </c>
      <c r="H16" s="43">
        <v>125</v>
      </c>
      <c r="I16" s="44">
        <v>138574.744301</v>
      </c>
      <c r="J16" s="74">
        <v>0.32</v>
      </c>
      <c r="K16" s="44">
        <v>206</v>
      </c>
      <c r="L16" s="44">
        <v>150562.78086299999</v>
      </c>
      <c r="M16" s="66">
        <v>0.84951500000000002</v>
      </c>
      <c r="N16" s="43">
        <v>0</v>
      </c>
      <c r="O16" s="44">
        <v>0</v>
      </c>
      <c r="P16" s="74">
        <v>0</v>
      </c>
    </row>
    <row r="17" spans="1:16" ht="15" customHeight="1" x14ac:dyDescent="0.2">
      <c r="A17" s="111"/>
      <c r="B17" s="114"/>
      <c r="C17" s="84" t="s">
        <v>55</v>
      </c>
      <c r="D17" s="44">
        <v>301</v>
      </c>
      <c r="E17" s="53">
        <v>8.4717000000000001E-2</v>
      </c>
      <c r="F17" s="44">
        <v>154627.04833300001</v>
      </c>
      <c r="G17" s="66">
        <v>0.47508299999999998</v>
      </c>
      <c r="H17" s="43">
        <v>136</v>
      </c>
      <c r="I17" s="44">
        <v>150513.15044</v>
      </c>
      <c r="J17" s="74">
        <v>0.235294</v>
      </c>
      <c r="K17" s="44">
        <v>165</v>
      </c>
      <c r="L17" s="44">
        <v>158017.89750600001</v>
      </c>
      <c r="M17" s="66">
        <v>0.67272699999999996</v>
      </c>
      <c r="N17" s="43">
        <v>0</v>
      </c>
      <c r="O17" s="44">
        <v>0</v>
      </c>
      <c r="P17" s="74">
        <v>0</v>
      </c>
    </row>
    <row r="18" spans="1:16" s="3" customFormat="1" ht="15" customHeight="1" x14ac:dyDescent="0.2">
      <c r="A18" s="111"/>
      <c r="B18" s="114"/>
      <c r="C18" s="84" t="s">
        <v>56</v>
      </c>
      <c r="D18" s="35">
        <v>423</v>
      </c>
      <c r="E18" s="55">
        <v>7.9977000000000006E-2</v>
      </c>
      <c r="F18" s="35">
        <v>173368.03630000001</v>
      </c>
      <c r="G18" s="68">
        <v>0.34042600000000001</v>
      </c>
      <c r="H18" s="43">
        <v>179</v>
      </c>
      <c r="I18" s="44">
        <v>150405.74623700001</v>
      </c>
      <c r="J18" s="74">
        <v>0.100559</v>
      </c>
      <c r="K18" s="35">
        <v>244</v>
      </c>
      <c r="L18" s="35">
        <v>190213.32286300001</v>
      </c>
      <c r="M18" s="68">
        <v>0.51639299999999999</v>
      </c>
      <c r="N18" s="43">
        <v>0</v>
      </c>
      <c r="O18" s="44">
        <v>0</v>
      </c>
      <c r="P18" s="74">
        <v>0</v>
      </c>
    </row>
    <row r="19" spans="1:16" s="3" customFormat="1" ht="15" customHeight="1" x14ac:dyDescent="0.2">
      <c r="A19" s="112"/>
      <c r="B19" s="115"/>
      <c r="C19" s="85" t="s">
        <v>9</v>
      </c>
      <c r="D19" s="46">
        <v>5638</v>
      </c>
      <c r="E19" s="54">
        <v>0.105295</v>
      </c>
      <c r="F19" s="46">
        <v>124146.247518</v>
      </c>
      <c r="G19" s="67">
        <v>0.46434900000000001</v>
      </c>
      <c r="H19" s="87">
        <v>2089</v>
      </c>
      <c r="I19" s="46">
        <v>134977.136891</v>
      </c>
      <c r="J19" s="75">
        <v>0.46385799999999999</v>
      </c>
      <c r="K19" s="46">
        <v>3549</v>
      </c>
      <c r="L19" s="46">
        <v>117771.00719600001</v>
      </c>
      <c r="M19" s="67">
        <v>0.464638</v>
      </c>
      <c r="N19" s="87">
        <v>0</v>
      </c>
      <c r="O19" s="46">
        <v>0</v>
      </c>
      <c r="P19" s="75">
        <v>0</v>
      </c>
    </row>
    <row r="20" spans="1:16" ht="15" customHeight="1" x14ac:dyDescent="0.2">
      <c r="A20" s="110">
        <v>2</v>
      </c>
      <c r="B20" s="113" t="s">
        <v>57</v>
      </c>
      <c r="C20" s="84" t="s">
        <v>46</v>
      </c>
      <c r="D20" s="44">
        <v>16</v>
      </c>
      <c r="E20" s="53">
        <v>0.34782600000000002</v>
      </c>
      <c r="F20" s="44">
        <v>71725.125</v>
      </c>
      <c r="G20" s="66">
        <v>6.25E-2</v>
      </c>
      <c r="H20" s="43">
        <v>8</v>
      </c>
      <c r="I20" s="44">
        <v>70377.625</v>
      </c>
      <c r="J20" s="74">
        <v>0.125</v>
      </c>
      <c r="K20" s="44">
        <v>8</v>
      </c>
      <c r="L20" s="44">
        <v>73072.625</v>
      </c>
      <c r="M20" s="66">
        <v>0</v>
      </c>
      <c r="N20" s="43">
        <v>0</v>
      </c>
      <c r="O20" s="44">
        <v>0</v>
      </c>
      <c r="P20" s="74">
        <v>0</v>
      </c>
    </row>
    <row r="21" spans="1:16" ht="15" customHeight="1" x14ac:dyDescent="0.2">
      <c r="A21" s="111"/>
      <c r="B21" s="114"/>
      <c r="C21" s="84" t="s">
        <v>47</v>
      </c>
      <c r="D21" s="44">
        <v>86</v>
      </c>
      <c r="E21" s="53">
        <v>0.29553299999999999</v>
      </c>
      <c r="F21" s="44">
        <v>119550.348837</v>
      </c>
      <c r="G21" s="66">
        <v>2.3255999999999999E-2</v>
      </c>
      <c r="H21" s="43">
        <v>29</v>
      </c>
      <c r="I21" s="44">
        <v>126920.89655200001</v>
      </c>
      <c r="J21" s="74">
        <v>3.4483E-2</v>
      </c>
      <c r="K21" s="44">
        <v>57</v>
      </c>
      <c r="L21" s="44">
        <v>115800.421053</v>
      </c>
      <c r="M21" s="66">
        <v>1.7544000000000001E-2</v>
      </c>
      <c r="N21" s="43">
        <v>0</v>
      </c>
      <c r="O21" s="44">
        <v>0</v>
      </c>
      <c r="P21" s="74">
        <v>0</v>
      </c>
    </row>
    <row r="22" spans="1:16" ht="15" customHeight="1" x14ac:dyDescent="0.2">
      <c r="A22" s="111"/>
      <c r="B22" s="114"/>
      <c r="C22" s="84" t="s">
        <v>48</v>
      </c>
      <c r="D22" s="44">
        <v>411</v>
      </c>
      <c r="E22" s="53">
        <v>0.169765</v>
      </c>
      <c r="F22" s="44">
        <v>148295.13868599999</v>
      </c>
      <c r="G22" s="66">
        <v>6.0826999999999999E-2</v>
      </c>
      <c r="H22" s="43">
        <v>174</v>
      </c>
      <c r="I22" s="44">
        <v>146253.09770099999</v>
      </c>
      <c r="J22" s="74">
        <v>5.7471000000000001E-2</v>
      </c>
      <c r="K22" s="44">
        <v>237</v>
      </c>
      <c r="L22" s="44">
        <v>149794.35865000001</v>
      </c>
      <c r="M22" s="66">
        <v>6.3291E-2</v>
      </c>
      <c r="N22" s="43">
        <v>0</v>
      </c>
      <c r="O22" s="44">
        <v>0</v>
      </c>
      <c r="P22" s="74">
        <v>0</v>
      </c>
    </row>
    <row r="23" spans="1:16" ht="15" customHeight="1" x14ac:dyDescent="0.2">
      <c r="A23" s="111"/>
      <c r="B23" s="114"/>
      <c r="C23" s="84" t="s">
        <v>49</v>
      </c>
      <c r="D23" s="44">
        <v>383</v>
      </c>
      <c r="E23" s="53">
        <v>5.4349000000000001E-2</v>
      </c>
      <c r="F23" s="44">
        <v>158487.63707600001</v>
      </c>
      <c r="G23" s="66">
        <v>0.164491</v>
      </c>
      <c r="H23" s="43">
        <v>176</v>
      </c>
      <c r="I23" s="44">
        <v>160402.46590899999</v>
      </c>
      <c r="J23" s="74">
        <v>0.164773</v>
      </c>
      <c r="K23" s="44">
        <v>207</v>
      </c>
      <c r="L23" s="44">
        <v>156859.57004799999</v>
      </c>
      <c r="M23" s="66">
        <v>0.16425100000000001</v>
      </c>
      <c r="N23" s="43">
        <v>0</v>
      </c>
      <c r="O23" s="44">
        <v>0</v>
      </c>
      <c r="P23" s="74">
        <v>0</v>
      </c>
    </row>
    <row r="24" spans="1:16" ht="15" customHeight="1" x14ac:dyDescent="0.2">
      <c r="A24" s="111"/>
      <c r="B24" s="114"/>
      <c r="C24" s="84" t="s">
        <v>50</v>
      </c>
      <c r="D24" s="44">
        <v>243</v>
      </c>
      <c r="E24" s="53">
        <v>2.7290999999999999E-2</v>
      </c>
      <c r="F24" s="44">
        <v>180268.530864</v>
      </c>
      <c r="G24" s="66">
        <v>0.22633700000000001</v>
      </c>
      <c r="H24" s="43">
        <v>88</v>
      </c>
      <c r="I24" s="44">
        <v>184986.65909100001</v>
      </c>
      <c r="J24" s="74">
        <v>0.29545500000000002</v>
      </c>
      <c r="K24" s="44">
        <v>155</v>
      </c>
      <c r="L24" s="44">
        <v>177589.85161300001</v>
      </c>
      <c r="M24" s="66">
        <v>0.18709700000000001</v>
      </c>
      <c r="N24" s="43">
        <v>0</v>
      </c>
      <c r="O24" s="44">
        <v>0</v>
      </c>
      <c r="P24" s="74">
        <v>0</v>
      </c>
    </row>
    <row r="25" spans="1:16" ht="15" customHeight="1" x14ac:dyDescent="0.2">
      <c r="A25" s="111"/>
      <c r="B25" s="114"/>
      <c r="C25" s="84" t="s">
        <v>51</v>
      </c>
      <c r="D25" s="44">
        <v>178</v>
      </c>
      <c r="E25" s="53">
        <v>2.1322000000000001E-2</v>
      </c>
      <c r="F25" s="44">
        <v>203636.87640400001</v>
      </c>
      <c r="G25" s="66">
        <v>0.47752800000000001</v>
      </c>
      <c r="H25" s="43">
        <v>78</v>
      </c>
      <c r="I25" s="44">
        <v>207877</v>
      </c>
      <c r="J25" s="74">
        <v>0.538462</v>
      </c>
      <c r="K25" s="44">
        <v>100</v>
      </c>
      <c r="L25" s="44">
        <v>200329.58</v>
      </c>
      <c r="M25" s="66">
        <v>0.43</v>
      </c>
      <c r="N25" s="43">
        <v>0</v>
      </c>
      <c r="O25" s="44">
        <v>0</v>
      </c>
      <c r="P25" s="74">
        <v>0</v>
      </c>
    </row>
    <row r="26" spans="1:16" s="3" customFormat="1" ht="15" customHeight="1" x14ac:dyDescent="0.2">
      <c r="A26" s="111"/>
      <c r="B26" s="114"/>
      <c r="C26" s="84" t="s">
        <v>52</v>
      </c>
      <c r="D26" s="35">
        <v>127</v>
      </c>
      <c r="E26" s="55">
        <v>1.7735000000000001E-2</v>
      </c>
      <c r="F26" s="35">
        <v>207655.76378000001</v>
      </c>
      <c r="G26" s="68">
        <v>0.46456700000000001</v>
      </c>
      <c r="H26" s="43">
        <v>48</v>
      </c>
      <c r="I26" s="44">
        <v>196765.70833299999</v>
      </c>
      <c r="J26" s="74">
        <v>0.29166700000000001</v>
      </c>
      <c r="K26" s="35">
        <v>79</v>
      </c>
      <c r="L26" s="35">
        <v>214272.506329</v>
      </c>
      <c r="M26" s="68">
        <v>0.56962000000000002</v>
      </c>
      <c r="N26" s="43">
        <v>0</v>
      </c>
      <c r="O26" s="44">
        <v>0</v>
      </c>
      <c r="P26" s="74">
        <v>0</v>
      </c>
    </row>
    <row r="27" spans="1:16" ht="15" customHeight="1" x14ac:dyDescent="0.2">
      <c r="A27" s="111"/>
      <c r="B27" s="114"/>
      <c r="C27" s="84" t="s">
        <v>53</v>
      </c>
      <c r="D27" s="44">
        <v>81</v>
      </c>
      <c r="E27" s="53">
        <v>1.3599999999999999E-2</v>
      </c>
      <c r="F27" s="44">
        <v>209837.506173</v>
      </c>
      <c r="G27" s="66">
        <v>0.34567900000000001</v>
      </c>
      <c r="H27" s="43">
        <v>30</v>
      </c>
      <c r="I27" s="44">
        <v>220984.966667</v>
      </c>
      <c r="J27" s="74">
        <v>0.4</v>
      </c>
      <c r="K27" s="44">
        <v>51</v>
      </c>
      <c r="L27" s="44">
        <v>203280.17647100001</v>
      </c>
      <c r="M27" s="66">
        <v>0.31372499999999998</v>
      </c>
      <c r="N27" s="43">
        <v>0</v>
      </c>
      <c r="O27" s="44">
        <v>0</v>
      </c>
      <c r="P27" s="74">
        <v>0</v>
      </c>
    </row>
    <row r="28" spans="1:16" ht="15" customHeight="1" x14ac:dyDescent="0.2">
      <c r="A28" s="111"/>
      <c r="B28" s="114"/>
      <c r="C28" s="84" t="s">
        <v>54</v>
      </c>
      <c r="D28" s="44">
        <v>26</v>
      </c>
      <c r="E28" s="53">
        <v>5.7409999999999996E-3</v>
      </c>
      <c r="F28" s="44">
        <v>252116.92307700001</v>
      </c>
      <c r="G28" s="66">
        <v>0.34615400000000002</v>
      </c>
      <c r="H28" s="43">
        <v>12</v>
      </c>
      <c r="I28" s="44">
        <v>237267.66666700001</v>
      </c>
      <c r="J28" s="74">
        <v>0</v>
      </c>
      <c r="K28" s="44">
        <v>14</v>
      </c>
      <c r="L28" s="44">
        <v>264844.857143</v>
      </c>
      <c r="M28" s="66">
        <v>0.64285700000000001</v>
      </c>
      <c r="N28" s="43">
        <v>0</v>
      </c>
      <c r="O28" s="44">
        <v>0</v>
      </c>
      <c r="P28" s="74">
        <v>0</v>
      </c>
    </row>
    <row r="29" spans="1:16" ht="15" customHeight="1" x14ac:dyDescent="0.2">
      <c r="A29" s="111"/>
      <c r="B29" s="114"/>
      <c r="C29" s="84" t="s">
        <v>55</v>
      </c>
      <c r="D29" s="44">
        <v>16</v>
      </c>
      <c r="E29" s="53">
        <v>4.5030000000000001E-3</v>
      </c>
      <c r="F29" s="44">
        <v>233920.0625</v>
      </c>
      <c r="G29" s="66">
        <v>0.375</v>
      </c>
      <c r="H29" s="43">
        <v>6</v>
      </c>
      <c r="I29" s="44">
        <v>187492.66666700001</v>
      </c>
      <c r="J29" s="74">
        <v>0.16666700000000001</v>
      </c>
      <c r="K29" s="44">
        <v>10</v>
      </c>
      <c r="L29" s="44">
        <v>261776.5</v>
      </c>
      <c r="M29" s="66">
        <v>0.5</v>
      </c>
      <c r="N29" s="43">
        <v>0</v>
      </c>
      <c r="O29" s="44">
        <v>0</v>
      </c>
      <c r="P29" s="74">
        <v>0</v>
      </c>
    </row>
    <row r="30" spans="1:16" s="3" customFormat="1" ht="15" customHeight="1" x14ac:dyDescent="0.2">
      <c r="A30" s="111"/>
      <c r="B30" s="114"/>
      <c r="C30" s="84" t="s">
        <v>56</v>
      </c>
      <c r="D30" s="35">
        <v>13</v>
      </c>
      <c r="E30" s="55">
        <v>2.4580000000000001E-3</v>
      </c>
      <c r="F30" s="35">
        <v>123238.230769</v>
      </c>
      <c r="G30" s="68">
        <v>0</v>
      </c>
      <c r="H30" s="43">
        <v>12</v>
      </c>
      <c r="I30" s="44">
        <v>115263.916667</v>
      </c>
      <c r="J30" s="74">
        <v>0</v>
      </c>
      <c r="K30" s="35">
        <v>1</v>
      </c>
      <c r="L30" s="35">
        <v>218930</v>
      </c>
      <c r="M30" s="68">
        <v>0</v>
      </c>
      <c r="N30" s="43">
        <v>0</v>
      </c>
      <c r="O30" s="44">
        <v>0</v>
      </c>
      <c r="P30" s="74">
        <v>0</v>
      </c>
    </row>
    <row r="31" spans="1:16" s="3" customFormat="1" ht="15" customHeight="1" x14ac:dyDescent="0.2">
      <c r="A31" s="112"/>
      <c r="B31" s="115"/>
      <c r="C31" s="85" t="s">
        <v>9</v>
      </c>
      <c r="D31" s="46">
        <v>1580</v>
      </c>
      <c r="E31" s="54">
        <v>2.9508E-2</v>
      </c>
      <c r="F31" s="46">
        <v>169873.79367099999</v>
      </c>
      <c r="G31" s="67">
        <v>0.210759</v>
      </c>
      <c r="H31" s="87">
        <v>661</v>
      </c>
      <c r="I31" s="46">
        <v>169206.459909</v>
      </c>
      <c r="J31" s="75">
        <v>0.20574899999999999</v>
      </c>
      <c r="K31" s="46">
        <v>919</v>
      </c>
      <c r="L31" s="46">
        <v>170353.78019600001</v>
      </c>
      <c r="M31" s="67">
        <v>0.214363</v>
      </c>
      <c r="N31" s="87">
        <v>0</v>
      </c>
      <c r="O31" s="46">
        <v>0</v>
      </c>
      <c r="P31" s="75">
        <v>0</v>
      </c>
    </row>
    <row r="32" spans="1:16" ht="15" customHeight="1" x14ac:dyDescent="0.2">
      <c r="A32" s="110">
        <v>3</v>
      </c>
      <c r="B32" s="113" t="s">
        <v>58</v>
      </c>
      <c r="C32" s="84" t="s">
        <v>46</v>
      </c>
      <c r="D32" s="44">
        <v>4</v>
      </c>
      <c r="E32" s="44">
        <v>0</v>
      </c>
      <c r="F32" s="44">
        <v>-3582.6176049999999</v>
      </c>
      <c r="G32" s="66">
        <v>-0.1875</v>
      </c>
      <c r="H32" s="43">
        <v>2</v>
      </c>
      <c r="I32" s="44">
        <v>9675.5295239999996</v>
      </c>
      <c r="J32" s="74">
        <v>-4.1667000000000003E-2</v>
      </c>
      <c r="K32" s="44">
        <v>2</v>
      </c>
      <c r="L32" s="44">
        <v>-16840.764734</v>
      </c>
      <c r="M32" s="66">
        <v>-0.33333299999999999</v>
      </c>
      <c r="N32" s="43">
        <v>0</v>
      </c>
      <c r="O32" s="44">
        <v>0</v>
      </c>
      <c r="P32" s="74">
        <v>0</v>
      </c>
    </row>
    <row r="33" spans="1:16" ht="15" customHeight="1" x14ac:dyDescent="0.2">
      <c r="A33" s="111"/>
      <c r="B33" s="114"/>
      <c r="C33" s="84" t="s">
        <v>47</v>
      </c>
      <c r="D33" s="44">
        <v>9</v>
      </c>
      <c r="E33" s="44">
        <v>0</v>
      </c>
      <c r="F33" s="44">
        <v>42758.368218000003</v>
      </c>
      <c r="G33" s="66">
        <v>-5.4665999999999999E-2</v>
      </c>
      <c r="H33" s="43">
        <v>10</v>
      </c>
      <c r="I33" s="44">
        <v>42115.568697000002</v>
      </c>
      <c r="J33" s="74">
        <v>-0.12341199999999999</v>
      </c>
      <c r="K33" s="44">
        <v>-1</v>
      </c>
      <c r="L33" s="44">
        <v>41633.502459000003</v>
      </c>
      <c r="M33" s="66">
        <v>-3.4180000000000002E-2</v>
      </c>
      <c r="N33" s="43">
        <v>0</v>
      </c>
      <c r="O33" s="44">
        <v>0</v>
      </c>
      <c r="P33" s="74">
        <v>0</v>
      </c>
    </row>
    <row r="34" spans="1:16" ht="15" customHeight="1" x14ac:dyDescent="0.2">
      <c r="A34" s="111"/>
      <c r="B34" s="114"/>
      <c r="C34" s="84" t="s">
        <v>48</v>
      </c>
      <c r="D34" s="44">
        <v>-115</v>
      </c>
      <c r="E34" s="44">
        <v>0</v>
      </c>
      <c r="F34" s="44">
        <v>66541.789858999997</v>
      </c>
      <c r="G34" s="66">
        <v>-3.4229999999999997E-2</v>
      </c>
      <c r="H34" s="43">
        <v>-6</v>
      </c>
      <c r="I34" s="44">
        <v>53457.403890000001</v>
      </c>
      <c r="J34" s="74">
        <v>-0.14252899999999999</v>
      </c>
      <c r="K34" s="44">
        <v>-109</v>
      </c>
      <c r="L34" s="44">
        <v>73785.582357000007</v>
      </c>
      <c r="M34" s="66">
        <v>2.2828999999999999E-2</v>
      </c>
      <c r="N34" s="43">
        <v>0</v>
      </c>
      <c r="O34" s="44">
        <v>0</v>
      </c>
      <c r="P34" s="74">
        <v>0</v>
      </c>
    </row>
    <row r="35" spans="1:16" ht="15" customHeight="1" x14ac:dyDescent="0.2">
      <c r="A35" s="111"/>
      <c r="B35" s="114"/>
      <c r="C35" s="84" t="s">
        <v>49</v>
      </c>
      <c r="D35" s="44">
        <v>-608</v>
      </c>
      <c r="E35" s="44">
        <v>0</v>
      </c>
      <c r="F35" s="44">
        <v>58541.425584999997</v>
      </c>
      <c r="G35" s="66">
        <v>-9.5852000000000007E-2</v>
      </c>
      <c r="H35" s="43">
        <v>-216</v>
      </c>
      <c r="I35" s="44">
        <v>36489.198525</v>
      </c>
      <c r="J35" s="74">
        <v>-0.296962</v>
      </c>
      <c r="K35" s="44">
        <v>-392</v>
      </c>
      <c r="L35" s="44">
        <v>72597.976104000001</v>
      </c>
      <c r="M35" s="66">
        <v>3.5704E-2</v>
      </c>
      <c r="N35" s="43">
        <v>0</v>
      </c>
      <c r="O35" s="44">
        <v>0</v>
      </c>
      <c r="P35" s="74">
        <v>0</v>
      </c>
    </row>
    <row r="36" spans="1:16" ht="15" customHeight="1" x14ac:dyDescent="0.2">
      <c r="A36" s="111"/>
      <c r="B36" s="114"/>
      <c r="C36" s="84" t="s">
        <v>50</v>
      </c>
      <c r="D36" s="44">
        <v>-767</v>
      </c>
      <c r="E36" s="44">
        <v>0</v>
      </c>
      <c r="F36" s="44">
        <v>65501.928231999998</v>
      </c>
      <c r="G36" s="66">
        <v>-0.20930599999999999</v>
      </c>
      <c r="H36" s="43">
        <v>-290</v>
      </c>
      <c r="I36" s="44">
        <v>48107.418498999999</v>
      </c>
      <c r="J36" s="74">
        <v>-0.275974</v>
      </c>
      <c r="K36" s="44">
        <v>-477</v>
      </c>
      <c r="L36" s="44">
        <v>76048.845734999995</v>
      </c>
      <c r="M36" s="66">
        <v>-0.16733400000000001</v>
      </c>
      <c r="N36" s="43">
        <v>0</v>
      </c>
      <c r="O36" s="44">
        <v>0</v>
      </c>
      <c r="P36" s="74">
        <v>0</v>
      </c>
    </row>
    <row r="37" spans="1:16" ht="15" customHeight="1" x14ac:dyDescent="0.2">
      <c r="A37" s="111"/>
      <c r="B37" s="114"/>
      <c r="C37" s="84" t="s">
        <v>51</v>
      </c>
      <c r="D37" s="44">
        <v>-672</v>
      </c>
      <c r="E37" s="44">
        <v>0</v>
      </c>
      <c r="F37" s="44">
        <v>75197.999024000004</v>
      </c>
      <c r="G37" s="66">
        <v>-0.109531</v>
      </c>
      <c r="H37" s="43">
        <v>-205</v>
      </c>
      <c r="I37" s="44">
        <v>65862.244357999996</v>
      </c>
      <c r="J37" s="74">
        <v>-7.2845999999999994E-2</v>
      </c>
      <c r="K37" s="44">
        <v>-467</v>
      </c>
      <c r="L37" s="44">
        <v>78666.670077000002</v>
      </c>
      <c r="M37" s="66">
        <v>-0.144956</v>
      </c>
      <c r="N37" s="43">
        <v>0</v>
      </c>
      <c r="O37" s="44">
        <v>0</v>
      </c>
      <c r="P37" s="74">
        <v>0</v>
      </c>
    </row>
    <row r="38" spans="1:16" s="3" customFormat="1" ht="15" customHeight="1" x14ac:dyDescent="0.2">
      <c r="A38" s="111"/>
      <c r="B38" s="114"/>
      <c r="C38" s="84" t="s">
        <v>52</v>
      </c>
      <c r="D38" s="35">
        <v>-527</v>
      </c>
      <c r="E38" s="35">
        <v>0</v>
      </c>
      <c r="F38" s="35">
        <v>67835.686612999998</v>
      </c>
      <c r="G38" s="68">
        <v>-0.35041800000000001</v>
      </c>
      <c r="H38" s="43">
        <v>-174</v>
      </c>
      <c r="I38" s="44">
        <v>49031.951622</v>
      </c>
      <c r="J38" s="74">
        <v>-0.43806299999999998</v>
      </c>
      <c r="K38" s="35">
        <v>-353</v>
      </c>
      <c r="L38" s="35">
        <v>78519.181150999997</v>
      </c>
      <c r="M38" s="68">
        <v>-0.28917599999999999</v>
      </c>
      <c r="N38" s="43">
        <v>0</v>
      </c>
      <c r="O38" s="44">
        <v>0</v>
      </c>
      <c r="P38" s="74">
        <v>0</v>
      </c>
    </row>
    <row r="39" spans="1:16" ht="15" customHeight="1" x14ac:dyDescent="0.2">
      <c r="A39" s="111"/>
      <c r="B39" s="114"/>
      <c r="C39" s="84" t="s">
        <v>53</v>
      </c>
      <c r="D39" s="44">
        <v>-382</v>
      </c>
      <c r="E39" s="44">
        <v>0</v>
      </c>
      <c r="F39" s="44">
        <v>66584.656671999997</v>
      </c>
      <c r="G39" s="66">
        <v>-0.36058400000000002</v>
      </c>
      <c r="H39" s="43">
        <v>-139</v>
      </c>
      <c r="I39" s="44">
        <v>71441.673118000006</v>
      </c>
      <c r="J39" s="74">
        <v>-0.23313600000000001</v>
      </c>
      <c r="K39" s="44">
        <v>-243</v>
      </c>
      <c r="L39" s="44">
        <v>63643.262494000002</v>
      </c>
      <c r="M39" s="66">
        <v>-0.43457400000000002</v>
      </c>
      <c r="N39" s="43">
        <v>0</v>
      </c>
      <c r="O39" s="44">
        <v>0</v>
      </c>
      <c r="P39" s="74">
        <v>0</v>
      </c>
    </row>
    <row r="40" spans="1:16" ht="15" customHeight="1" x14ac:dyDescent="0.2">
      <c r="A40" s="111"/>
      <c r="B40" s="114"/>
      <c r="C40" s="84" t="s">
        <v>54</v>
      </c>
      <c r="D40" s="44">
        <v>-305</v>
      </c>
      <c r="E40" s="44">
        <v>0</v>
      </c>
      <c r="F40" s="44">
        <v>106081.34635399999</v>
      </c>
      <c r="G40" s="66">
        <v>-0.30339300000000002</v>
      </c>
      <c r="H40" s="43">
        <v>-113</v>
      </c>
      <c r="I40" s="44">
        <v>98692.922365999999</v>
      </c>
      <c r="J40" s="74">
        <v>-0.32</v>
      </c>
      <c r="K40" s="44">
        <v>-192</v>
      </c>
      <c r="L40" s="44">
        <v>114282.076279</v>
      </c>
      <c r="M40" s="66">
        <v>-0.20665700000000001</v>
      </c>
      <c r="N40" s="43">
        <v>0</v>
      </c>
      <c r="O40" s="44">
        <v>0</v>
      </c>
      <c r="P40" s="74">
        <v>0</v>
      </c>
    </row>
    <row r="41" spans="1:16" ht="15" customHeight="1" x14ac:dyDescent="0.2">
      <c r="A41" s="111"/>
      <c r="B41" s="114"/>
      <c r="C41" s="84" t="s">
        <v>55</v>
      </c>
      <c r="D41" s="44">
        <v>-285</v>
      </c>
      <c r="E41" s="44">
        <v>0</v>
      </c>
      <c r="F41" s="44">
        <v>79293.014167000001</v>
      </c>
      <c r="G41" s="66">
        <v>-0.10008300000000001</v>
      </c>
      <c r="H41" s="43">
        <v>-130</v>
      </c>
      <c r="I41" s="44">
        <v>36979.516227</v>
      </c>
      <c r="J41" s="74">
        <v>-6.8626999999999994E-2</v>
      </c>
      <c r="K41" s="44">
        <v>-155</v>
      </c>
      <c r="L41" s="44">
        <v>103758.60249400001</v>
      </c>
      <c r="M41" s="66">
        <v>-0.17272699999999999</v>
      </c>
      <c r="N41" s="43">
        <v>0</v>
      </c>
      <c r="O41" s="44">
        <v>0</v>
      </c>
      <c r="P41" s="74">
        <v>0</v>
      </c>
    </row>
    <row r="42" spans="1:16" s="3" customFormat="1" ht="15" customHeight="1" x14ac:dyDescent="0.2">
      <c r="A42" s="111"/>
      <c r="B42" s="114"/>
      <c r="C42" s="84" t="s">
        <v>56</v>
      </c>
      <c r="D42" s="35">
        <v>-410</v>
      </c>
      <c r="E42" s="35">
        <v>0</v>
      </c>
      <c r="F42" s="35">
        <v>-50129.805530999998</v>
      </c>
      <c r="G42" s="68">
        <v>-0.34042600000000001</v>
      </c>
      <c r="H42" s="43">
        <v>-167</v>
      </c>
      <c r="I42" s="44">
        <v>-35141.829570000002</v>
      </c>
      <c r="J42" s="74">
        <v>-0.100559</v>
      </c>
      <c r="K42" s="35">
        <v>-243</v>
      </c>
      <c r="L42" s="35">
        <v>28716.677136999999</v>
      </c>
      <c r="M42" s="68">
        <v>-0.51639299999999999</v>
      </c>
      <c r="N42" s="43">
        <v>0</v>
      </c>
      <c r="O42" s="44">
        <v>0</v>
      </c>
      <c r="P42" s="74">
        <v>0</v>
      </c>
    </row>
    <row r="43" spans="1:16" s="3" customFormat="1" ht="15" customHeight="1" x14ac:dyDescent="0.2">
      <c r="A43" s="112"/>
      <c r="B43" s="115"/>
      <c r="C43" s="85" t="s">
        <v>9</v>
      </c>
      <c r="D43" s="46">
        <v>-4058</v>
      </c>
      <c r="E43" s="46">
        <v>0</v>
      </c>
      <c r="F43" s="46">
        <v>45727.546153000003</v>
      </c>
      <c r="G43" s="67">
        <v>-0.25358999999999998</v>
      </c>
      <c r="H43" s="87">
        <v>-1428</v>
      </c>
      <c r="I43" s="46">
        <v>34229.323018000003</v>
      </c>
      <c r="J43" s="75">
        <v>-0.25810899999999998</v>
      </c>
      <c r="K43" s="46">
        <v>-2630</v>
      </c>
      <c r="L43" s="46">
        <v>52582.773000000001</v>
      </c>
      <c r="M43" s="67">
        <v>-0.250274</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15</v>
      </c>
      <c r="E45" s="53">
        <v>5.1546000000000002E-2</v>
      </c>
      <c r="F45" s="44">
        <v>131348.533333</v>
      </c>
      <c r="G45" s="66">
        <v>6.6667000000000004E-2</v>
      </c>
      <c r="H45" s="43">
        <v>1</v>
      </c>
      <c r="I45" s="44">
        <v>110116</v>
      </c>
      <c r="J45" s="74">
        <v>0</v>
      </c>
      <c r="K45" s="44">
        <v>14</v>
      </c>
      <c r="L45" s="44">
        <v>132865.142857</v>
      </c>
      <c r="M45" s="66">
        <v>7.1429000000000006E-2</v>
      </c>
      <c r="N45" s="43">
        <v>0</v>
      </c>
      <c r="O45" s="44">
        <v>0</v>
      </c>
      <c r="P45" s="74">
        <v>0</v>
      </c>
    </row>
    <row r="46" spans="1:16" ht="15" customHeight="1" x14ac:dyDescent="0.2">
      <c r="A46" s="111"/>
      <c r="B46" s="114"/>
      <c r="C46" s="84" t="s">
        <v>48</v>
      </c>
      <c r="D46" s="44">
        <v>120</v>
      </c>
      <c r="E46" s="53">
        <v>4.9565999999999999E-2</v>
      </c>
      <c r="F46" s="44">
        <v>161843.69166700001</v>
      </c>
      <c r="G46" s="66">
        <v>0.125</v>
      </c>
      <c r="H46" s="43">
        <v>36</v>
      </c>
      <c r="I46" s="44">
        <v>166022.33333299999</v>
      </c>
      <c r="J46" s="74">
        <v>0.111111</v>
      </c>
      <c r="K46" s="44">
        <v>84</v>
      </c>
      <c r="L46" s="44">
        <v>160052.84523800001</v>
      </c>
      <c r="M46" s="66">
        <v>0.13095200000000001</v>
      </c>
      <c r="N46" s="43">
        <v>0</v>
      </c>
      <c r="O46" s="44">
        <v>0</v>
      </c>
      <c r="P46" s="74">
        <v>0</v>
      </c>
    </row>
    <row r="47" spans="1:16" ht="15" customHeight="1" x14ac:dyDescent="0.2">
      <c r="A47" s="111"/>
      <c r="B47" s="114"/>
      <c r="C47" s="84" t="s">
        <v>49</v>
      </c>
      <c r="D47" s="44">
        <v>454</v>
      </c>
      <c r="E47" s="53">
        <v>6.4424999999999996E-2</v>
      </c>
      <c r="F47" s="44">
        <v>176430.01762100001</v>
      </c>
      <c r="G47" s="66">
        <v>0.28854600000000002</v>
      </c>
      <c r="H47" s="43">
        <v>169</v>
      </c>
      <c r="I47" s="44">
        <v>178359.21301800001</v>
      </c>
      <c r="J47" s="74">
        <v>0.30769200000000002</v>
      </c>
      <c r="K47" s="44">
        <v>285</v>
      </c>
      <c r="L47" s="44">
        <v>175286.038596</v>
      </c>
      <c r="M47" s="66">
        <v>0.27719300000000002</v>
      </c>
      <c r="N47" s="43">
        <v>0</v>
      </c>
      <c r="O47" s="44">
        <v>0</v>
      </c>
      <c r="P47" s="74">
        <v>0</v>
      </c>
    </row>
    <row r="48" spans="1:16" ht="15" customHeight="1" x14ac:dyDescent="0.2">
      <c r="A48" s="111"/>
      <c r="B48" s="114"/>
      <c r="C48" s="84" t="s">
        <v>50</v>
      </c>
      <c r="D48" s="44">
        <v>438</v>
      </c>
      <c r="E48" s="53">
        <v>4.9190999999999999E-2</v>
      </c>
      <c r="F48" s="44">
        <v>208175.40639300001</v>
      </c>
      <c r="G48" s="66">
        <v>0.57534200000000002</v>
      </c>
      <c r="H48" s="43">
        <v>147</v>
      </c>
      <c r="I48" s="44">
        <v>210985.66666700001</v>
      </c>
      <c r="J48" s="74">
        <v>0.62585000000000002</v>
      </c>
      <c r="K48" s="44">
        <v>291</v>
      </c>
      <c r="L48" s="44">
        <v>206755.79037800001</v>
      </c>
      <c r="M48" s="66">
        <v>0.54982799999999998</v>
      </c>
      <c r="N48" s="43">
        <v>0</v>
      </c>
      <c r="O48" s="44">
        <v>0</v>
      </c>
      <c r="P48" s="74">
        <v>0</v>
      </c>
    </row>
    <row r="49" spans="1:16" ht="15" customHeight="1" x14ac:dyDescent="0.2">
      <c r="A49" s="111"/>
      <c r="B49" s="114"/>
      <c r="C49" s="84" t="s">
        <v>51</v>
      </c>
      <c r="D49" s="44">
        <v>353</v>
      </c>
      <c r="E49" s="53">
        <v>4.2285999999999997E-2</v>
      </c>
      <c r="F49" s="44">
        <v>231568.966006</v>
      </c>
      <c r="G49" s="66">
        <v>0.75920699999999997</v>
      </c>
      <c r="H49" s="43">
        <v>130</v>
      </c>
      <c r="I49" s="44">
        <v>231477.846154</v>
      </c>
      <c r="J49" s="74">
        <v>0.75384600000000002</v>
      </c>
      <c r="K49" s="44">
        <v>223</v>
      </c>
      <c r="L49" s="44">
        <v>231622.08520199999</v>
      </c>
      <c r="M49" s="66">
        <v>0.76233200000000001</v>
      </c>
      <c r="N49" s="43">
        <v>0</v>
      </c>
      <c r="O49" s="44">
        <v>0</v>
      </c>
      <c r="P49" s="74">
        <v>0</v>
      </c>
    </row>
    <row r="50" spans="1:16" s="3" customFormat="1" ht="15" customHeight="1" x14ac:dyDescent="0.2">
      <c r="A50" s="111"/>
      <c r="B50" s="114"/>
      <c r="C50" s="84" t="s">
        <v>52</v>
      </c>
      <c r="D50" s="35">
        <v>232</v>
      </c>
      <c r="E50" s="55">
        <v>3.2398000000000003E-2</v>
      </c>
      <c r="F50" s="35">
        <v>242991.24569000001</v>
      </c>
      <c r="G50" s="68">
        <v>0.77155200000000002</v>
      </c>
      <c r="H50" s="43">
        <v>65</v>
      </c>
      <c r="I50" s="44">
        <v>241658.49230799999</v>
      </c>
      <c r="J50" s="74">
        <v>0.70769199999999999</v>
      </c>
      <c r="K50" s="35">
        <v>167</v>
      </c>
      <c r="L50" s="35">
        <v>243509.982036</v>
      </c>
      <c r="M50" s="68">
        <v>0.79640699999999998</v>
      </c>
      <c r="N50" s="43">
        <v>0</v>
      </c>
      <c r="O50" s="44">
        <v>0</v>
      </c>
      <c r="P50" s="74">
        <v>0</v>
      </c>
    </row>
    <row r="51" spans="1:16" ht="15" customHeight="1" x14ac:dyDescent="0.2">
      <c r="A51" s="111"/>
      <c r="B51" s="114"/>
      <c r="C51" s="84" t="s">
        <v>53</v>
      </c>
      <c r="D51" s="44">
        <v>157</v>
      </c>
      <c r="E51" s="53">
        <v>2.6360000000000001E-2</v>
      </c>
      <c r="F51" s="44">
        <v>237360.89808899999</v>
      </c>
      <c r="G51" s="66">
        <v>0.72611499999999995</v>
      </c>
      <c r="H51" s="43">
        <v>57</v>
      </c>
      <c r="I51" s="44">
        <v>221009.70175400001</v>
      </c>
      <c r="J51" s="74">
        <v>0.64912300000000001</v>
      </c>
      <c r="K51" s="44">
        <v>100</v>
      </c>
      <c r="L51" s="44">
        <v>246681.08</v>
      </c>
      <c r="M51" s="66">
        <v>0.77</v>
      </c>
      <c r="N51" s="43">
        <v>0</v>
      </c>
      <c r="O51" s="44">
        <v>0</v>
      </c>
      <c r="P51" s="74">
        <v>0</v>
      </c>
    </row>
    <row r="52" spans="1:16" ht="15" customHeight="1" x14ac:dyDescent="0.2">
      <c r="A52" s="111"/>
      <c r="B52" s="114"/>
      <c r="C52" s="84" t="s">
        <v>54</v>
      </c>
      <c r="D52" s="44">
        <v>76</v>
      </c>
      <c r="E52" s="53">
        <v>1.6781000000000001E-2</v>
      </c>
      <c r="F52" s="44">
        <v>258626.855263</v>
      </c>
      <c r="G52" s="66">
        <v>0.53947400000000001</v>
      </c>
      <c r="H52" s="43">
        <v>28</v>
      </c>
      <c r="I52" s="44">
        <v>272821.071429</v>
      </c>
      <c r="J52" s="74">
        <v>0.57142899999999996</v>
      </c>
      <c r="K52" s="44">
        <v>48</v>
      </c>
      <c r="L52" s="44">
        <v>250346.89583299999</v>
      </c>
      <c r="M52" s="66">
        <v>0.52083299999999999</v>
      </c>
      <c r="N52" s="43">
        <v>0</v>
      </c>
      <c r="O52" s="44">
        <v>0</v>
      </c>
      <c r="P52" s="74">
        <v>0</v>
      </c>
    </row>
    <row r="53" spans="1:16" ht="15" customHeight="1" x14ac:dyDescent="0.2">
      <c r="A53" s="111"/>
      <c r="B53" s="114"/>
      <c r="C53" s="84" t="s">
        <v>55</v>
      </c>
      <c r="D53" s="44">
        <v>26</v>
      </c>
      <c r="E53" s="53">
        <v>7.3179999999999999E-3</v>
      </c>
      <c r="F53" s="44">
        <v>279337.692308</v>
      </c>
      <c r="G53" s="66">
        <v>0.538462</v>
      </c>
      <c r="H53" s="43">
        <v>11</v>
      </c>
      <c r="I53" s="44">
        <v>226973.45454499999</v>
      </c>
      <c r="J53" s="74">
        <v>0.18181800000000001</v>
      </c>
      <c r="K53" s="44">
        <v>15</v>
      </c>
      <c r="L53" s="44">
        <v>317738.13333300001</v>
      </c>
      <c r="M53" s="66">
        <v>0.8</v>
      </c>
      <c r="N53" s="43">
        <v>0</v>
      </c>
      <c r="O53" s="44">
        <v>0</v>
      </c>
      <c r="P53" s="74">
        <v>0</v>
      </c>
    </row>
    <row r="54" spans="1:16" s="3" customFormat="1" ht="15" customHeight="1" x14ac:dyDescent="0.2">
      <c r="A54" s="111"/>
      <c r="B54" s="114"/>
      <c r="C54" s="84" t="s">
        <v>56</v>
      </c>
      <c r="D54" s="35">
        <v>5</v>
      </c>
      <c r="E54" s="55">
        <v>9.4499999999999998E-4</v>
      </c>
      <c r="F54" s="35">
        <v>399338.6</v>
      </c>
      <c r="G54" s="68">
        <v>0.4</v>
      </c>
      <c r="H54" s="43">
        <v>2</v>
      </c>
      <c r="I54" s="44">
        <v>229850.5</v>
      </c>
      <c r="J54" s="74">
        <v>0</v>
      </c>
      <c r="K54" s="35">
        <v>3</v>
      </c>
      <c r="L54" s="35">
        <v>512330.66666699998</v>
      </c>
      <c r="M54" s="68">
        <v>0.66666700000000001</v>
      </c>
      <c r="N54" s="43">
        <v>0</v>
      </c>
      <c r="O54" s="44">
        <v>0</v>
      </c>
      <c r="P54" s="74">
        <v>0</v>
      </c>
    </row>
    <row r="55" spans="1:16" s="3" customFormat="1" ht="15" customHeight="1" x14ac:dyDescent="0.2">
      <c r="A55" s="112"/>
      <c r="B55" s="115"/>
      <c r="C55" s="85" t="s">
        <v>9</v>
      </c>
      <c r="D55" s="46">
        <v>1876</v>
      </c>
      <c r="E55" s="54">
        <v>3.5035999999999998E-2</v>
      </c>
      <c r="F55" s="46">
        <v>211604.53944600001</v>
      </c>
      <c r="G55" s="67">
        <v>0.54211100000000001</v>
      </c>
      <c r="H55" s="87">
        <v>646</v>
      </c>
      <c r="I55" s="46">
        <v>210893.79876199999</v>
      </c>
      <c r="J55" s="75">
        <v>0.53715199999999996</v>
      </c>
      <c r="K55" s="46">
        <v>1230</v>
      </c>
      <c r="L55" s="46">
        <v>211977.82276400001</v>
      </c>
      <c r="M55" s="67">
        <v>0.54471499999999995</v>
      </c>
      <c r="N55" s="87">
        <v>0</v>
      </c>
      <c r="O55" s="46">
        <v>0</v>
      </c>
      <c r="P55" s="75">
        <v>0</v>
      </c>
    </row>
    <row r="56" spans="1:16" ht="15" customHeight="1" x14ac:dyDescent="0.2">
      <c r="A56" s="110">
        <v>5</v>
      </c>
      <c r="B56" s="113" t="s">
        <v>60</v>
      </c>
      <c r="C56" s="84" t="s">
        <v>46</v>
      </c>
      <c r="D56" s="44">
        <v>46</v>
      </c>
      <c r="E56" s="53">
        <v>1</v>
      </c>
      <c r="F56" s="44">
        <v>78980.608695999996</v>
      </c>
      <c r="G56" s="66">
        <v>6.5216999999999997E-2</v>
      </c>
      <c r="H56" s="43">
        <v>29</v>
      </c>
      <c r="I56" s="44">
        <v>93680.862068999995</v>
      </c>
      <c r="J56" s="74">
        <v>0.103448</v>
      </c>
      <c r="K56" s="44">
        <v>17</v>
      </c>
      <c r="L56" s="44">
        <v>53903.705882000002</v>
      </c>
      <c r="M56" s="66">
        <v>0</v>
      </c>
      <c r="N56" s="43">
        <v>0</v>
      </c>
      <c r="O56" s="44">
        <v>0</v>
      </c>
      <c r="P56" s="74">
        <v>0</v>
      </c>
    </row>
    <row r="57" spans="1:16" ht="15" customHeight="1" x14ac:dyDescent="0.2">
      <c r="A57" s="111"/>
      <c r="B57" s="114"/>
      <c r="C57" s="84" t="s">
        <v>47</v>
      </c>
      <c r="D57" s="44">
        <v>291</v>
      </c>
      <c r="E57" s="53">
        <v>1</v>
      </c>
      <c r="F57" s="44">
        <v>122900.371134</v>
      </c>
      <c r="G57" s="66">
        <v>5.4982999999999997E-2</v>
      </c>
      <c r="H57" s="43">
        <v>90</v>
      </c>
      <c r="I57" s="44">
        <v>128267.455556</v>
      </c>
      <c r="J57" s="74">
        <v>7.7778E-2</v>
      </c>
      <c r="K57" s="44">
        <v>201</v>
      </c>
      <c r="L57" s="44">
        <v>120497.199005</v>
      </c>
      <c r="M57" s="66">
        <v>4.4776000000000003E-2</v>
      </c>
      <c r="N57" s="43">
        <v>0</v>
      </c>
      <c r="O57" s="44">
        <v>0</v>
      </c>
      <c r="P57" s="74">
        <v>0</v>
      </c>
    </row>
    <row r="58" spans="1:16" ht="15" customHeight="1" x14ac:dyDescent="0.2">
      <c r="A58" s="111"/>
      <c r="B58" s="114"/>
      <c r="C58" s="84" t="s">
        <v>48</v>
      </c>
      <c r="D58" s="44">
        <v>2421</v>
      </c>
      <c r="E58" s="53">
        <v>1</v>
      </c>
      <c r="F58" s="44">
        <v>144387.73936400001</v>
      </c>
      <c r="G58" s="66">
        <v>8.5088999999999998E-2</v>
      </c>
      <c r="H58" s="43">
        <v>843</v>
      </c>
      <c r="I58" s="44">
        <v>154513.37959699999</v>
      </c>
      <c r="J58" s="74">
        <v>0.13997599999999999</v>
      </c>
      <c r="K58" s="44">
        <v>1578</v>
      </c>
      <c r="L58" s="44">
        <v>138978.414449</v>
      </c>
      <c r="M58" s="66">
        <v>5.5766999999999997E-2</v>
      </c>
      <c r="N58" s="43">
        <v>0</v>
      </c>
      <c r="O58" s="44">
        <v>0</v>
      </c>
      <c r="P58" s="74">
        <v>0</v>
      </c>
    </row>
    <row r="59" spans="1:16" ht="15" customHeight="1" x14ac:dyDescent="0.2">
      <c r="A59" s="111"/>
      <c r="B59" s="114"/>
      <c r="C59" s="84" t="s">
        <v>49</v>
      </c>
      <c r="D59" s="44">
        <v>7047</v>
      </c>
      <c r="E59" s="53">
        <v>1</v>
      </c>
      <c r="F59" s="44">
        <v>166217.27940999999</v>
      </c>
      <c r="G59" s="66">
        <v>0.23002700000000001</v>
      </c>
      <c r="H59" s="43">
        <v>2706</v>
      </c>
      <c r="I59" s="44">
        <v>178866.68625299999</v>
      </c>
      <c r="J59" s="74">
        <v>0.35624499999999998</v>
      </c>
      <c r="K59" s="44">
        <v>4341</v>
      </c>
      <c r="L59" s="44">
        <v>158332.16194399999</v>
      </c>
      <c r="M59" s="66">
        <v>0.15134800000000001</v>
      </c>
      <c r="N59" s="43">
        <v>0</v>
      </c>
      <c r="O59" s="44">
        <v>0</v>
      </c>
      <c r="P59" s="74">
        <v>0</v>
      </c>
    </row>
    <row r="60" spans="1:16" ht="15" customHeight="1" x14ac:dyDescent="0.2">
      <c r="A60" s="111"/>
      <c r="B60" s="114"/>
      <c r="C60" s="84" t="s">
        <v>50</v>
      </c>
      <c r="D60" s="44">
        <v>8904</v>
      </c>
      <c r="E60" s="53">
        <v>1</v>
      </c>
      <c r="F60" s="44">
        <v>194254.92407899999</v>
      </c>
      <c r="G60" s="66">
        <v>0.46731800000000001</v>
      </c>
      <c r="H60" s="43">
        <v>3325</v>
      </c>
      <c r="I60" s="44">
        <v>207035.45654099999</v>
      </c>
      <c r="J60" s="74">
        <v>0.60030099999999997</v>
      </c>
      <c r="K60" s="44">
        <v>5579</v>
      </c>
      <c r="L60" s="44">
        <v>186637.919161</v>
      </c>
      <c r="M60" s="66">
        <v>0.38806200000000002</v>
      </c>
      <c r="N60" s="43">
        <v>0</v>
      </c>
      <c r="O60" s="44">
        <v>0</v>
      </c>
      <c r="P60" s="74">
        <v>0</v>
      </c>
    </row>
    <row r="61" spans="1:16" ht="15" customHeight="1" x14ac:dyDescent="0.2">
      <c r="A61" s="111"/>
      <c r="B61" s="114"/>
      <c r="C61" s="84" t="s">
        <v>51</v>
      </c>
      <c r="D61" s="44">
        <v>8348</v>
      </c>
      <c r="E61" s="53">
        <v>1</v>
      </c>
      <c r="F61" s="44">
        <v>218658.37050799999</v>
      </c>
      <c r="G61" s="66">
        <v>0.723047</v>
      </c>
      <c r="H61" s="43">
        <v>3113</v>
      </c>
      <c r="I61" s="44">
        <v>225525.26244799999</v>
      </c>
      <c r="J61" s="74">
        <v>0.743977</v>
      </c>
      <c r="K61" s="44">
        <v>5235</v>
      </c>
      <c r="L61" s="44">
        <v>214574.96370600001</v>
      </c>
      <c r="M61" s="66">
        <v>0.71060199999999996</v>
      </c>
      <c r="N61" s="43">
        <v>0</v>
      </c>
      <c r="O61" s="44">
        <v>0</v>
      </c>
      <c r="P61" s="74">
        <v>0</v>
      </c>
    </row>
    <row r="62" spans="1:16" s="3" customFormat="1" ht="15" customHeight="1" x14ac:dyDescent="0.2">
      <c r="A62" s="111"/>
      <c r="B62" s="114"/>
      <c r="C62" s="84" t="s">
        <v>52</v>
      </c>
      <c r="D62" s="35">
        <v>7161</v>
      </c>
      <c r="E62" s="55">
        <v>1</v>
      </c>
      <c r="F62" s="35">
        <v>230983.017735</v>
      </c>
      <c r="G62" s="68">
        <v>0.85826000000000002</v>
      </c>
      <c r="H62" s="43">
        <v>2599</v>
      </c>
      <c r="I62" s="44">
        <v>224082.99461299999</v>
      </c>
      <c r="J62" s="74">
        <v>0.71373600000000004</v>
      </c>
      <c r="K62" s="35">
        <v>4562</v>
      </c>
      <c r="L62" s="35">
        <v>234914.00416499999</v>
      </c>
      <c r="M62" s="68">
        <v>0.94059599999999999</v>
      </c>
      <c r="N62" s="43">
        <v>0</v>
      </c>
      <c r="O62" s="44">
        <v>0</v>
      </c>
      <c r="P62" s="74">
        <v>0</v>
      </c>
    </row>
    <row r="63" spans="1:16" ht="15" customHeight="1" x14ac:dyDescent="0.2">
      <c r="A63" s="111"/>
      <c r="B63" s="114"/>
      <c r="C63" s="84" t="s">
        <v>53</v>
      </c>
      <c r="D63" s="44">
        <v>5956</v>
      </c>
      <c r="E63" s="53">
        <v>1</v>
      </c>
      <c r="F63" s="44">
        <v>232667.24244500001</v>
      </c>
      <c r="G63" s="66">
        <v>0.87021499999999996</v>
      </c>
      <c r="H63" s="43">
        <v>2291</v>
      </c>
      <c r="I63" s="44">
        <v>219279.757748</v>
      </c>
      <c r="J63" s="74">
        <v>0.65822800000000004</v>
      </c>
      <c r="K63" s="44">
        <v>3665</v>
      </c>
      <c r="L63" s="44">
        <v>241035.79017699999</v>
      </c>
      <c r="M63" s="66">
        <v>1.002729</v>
      </c>
      <c r="N63" s="43">
        <v>0</v>
      </c>
      <c r="O63" s="44">
        <v>0</v>
      </c>
      <c r="P63" s="74">
        <v>0</v>
      </c>
    </row>
    <row r="64" spans="1:16" ht="15" customHeight="1" x14ac:dyDescent="0.2">
      <c r="A64" s="111"/>
      <c r="B64" s="114"/>
      <c r="C64" s="84" t="s">
        <v>54</v>
      </c>
      <c r="D64" s="44">
        <v>4529</v>
      </c>
      <c r="E64" s="53">
        <v>1</v>
      </c>
      <c r="F64" s="44">
        <v>235748.50916300001</v>
      </c>
      <c r="G64" s="66">
        <v>0.780084</v>
      </c>
      <c r="H64" s="43">
        <v>1695</v>
      </c>
      <c r="I64" s="44">
        <v>212916.12389399999</v>
      </c>
      <c r="J64" s="74">
        <v>0.46902700000000003</v>
      </c>
      <c r="K64" s="44">
        <v>2834</v>
      </c>
      <c r="L64" s="44">
        <v>249404.434721</v>
      </c>
      <c r="M64" s="66">
        <v>0.96612600000000004</v>
      </c>
      <c r="N64" s="43">
        <v>0</v>
      </c>
      <c r="O64" s="44">
        <v>0</v>
      </c>
      <c r="P64" s="74">
        <v>0</v>
      </c>
    </row>
    <row r="65" spans="1:16" ht="15" customHeight="1" x14ac:dyDescent="0.2">
      <c r="A65" s="111"/>
      <c r="B65" s="114"/>
      <c r="C65" s="84" t="s">
        <v>55</v>
      </c>
      <c r="D65" s="44">
        <v>3553</v>
      </c>
      <c r="E65" s="53">
        <v>1</v>
      </c>
      <c r="F65" s="44">
        <v>243654.43906599999</v>
      </c>
      <c r="G65" s="66">
        <v>0.615255</v>
      </c>
      <c r="H65" s="43">
        <v>1369</v>
      </c>
      <c r="I65" s="44">
        <v>214331.47918200001</v>
      </c>
      <c r="J65" s="74">
        <v>0.26442700000000002</v>
      </c>
      <c r="K65" s="44">
        <v>2184</v>
      </c>
      <c r="L65" s="44">
        <v>262034.99404799999</v>
      </c>
      <c r="M65" s="66">
        <v>0.83516500000000005</v>
      </c>
      <c r="N65" s="43">
        <v>0</v>
      </c>
      <c r="O65" s="44">
        <v>0</v>
      </c>
      <c r="P65" s="74">
        <v>0</v>
      </c>
    </row>
    <row r="66" spans="1:16" s="3" customFormat="1" ht="15" customHeight="1" x14ac:dyDescent="0.2">
      <c r="A66" s="111"/>
      <c r="B66" s="114"/>
      <c r="C66" s="84" t="s">
        <v>56</v>
      </c>
      <c r="D66" s="35">
        <v>5289</v>
      </c>
      <c r="E66" s="55">
        <v>1</v>
      </c>
      <c r="F66" s="35">
        <v>239226.510683</v>
      </c>
      <c r="G66" s="68">
        <v>0.35337499999999999</v>
      </c>
      <c r="H66" s="43">
        <v>2149</v>
      </c>
      <c r="I66" s="44">
        <v>197787.06514699999</v>
      </c>
      <c r="J66" s="74">
        <v>7.9106999999999997E-2</v>
      </c>
      <c r="K66" s="35">
        <v>3140</v>
      </c>
      <c r="L66" s="35">
        <v>267587.45605099999</v>
      </c>
      <c r="M66" s="68">
        <v>0.54108299999999998</v>
      </c>
      <c r="N66" s="43">
        <v>0</v>
      </c>
      <c r="O66" s="44">
        <v>0</v>
      </c>
      <c r="P66" s="74">
        <v>0</v>
      </c>
    </row>
    <row r="67" spans="1:16" s="3" customFormat="1" ht="15" customHeight="1" x14ac:dyDescent="0.2">
      <c r="A67" s="112"/>
      <c r="B67" s="115"/>
      <c r="C67" s="85" t="s">
        <v>9</v>
      </c>
      <c r="D67" s="46">
        <v>53545</v>
      </c>
      <c r="E67" s="54">
        <v>1</v>
      </c>
      <c r="F67" s="46">
        <v>212042.443608</v>
      </c>
      <c r="G67" s="67">
        <v>0.57820499999999997</v>
      </c>
      <c r="H67" s="87">
        <v>20209</v>
      </c>
      <c r="I67" s="46">
        <v>206991.96095800001</v>
      </c>
      <c r="J67" s="75">
        <v>0.49947999999999998</v>
      </c>
      <c r="K67" s="46">
        <v>33336</v>
      </c>
      <c r="L67" s="46">
        <v>215104.15478800001</v>
      </c>
      <c r="M67" s="67">
        <v>0.62592999999999999</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45678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90" priority="30" operator="notEqual">
      <formula>H8+K8+N8</formula>
    </cfRule>
  </conditionalFormatting>
  <conditionalFormatting sqref="D20:D30">
    <cfRule type="cellIs" dxfId="189" priority="29" operator="notEqual">
      <formula>H20+K20+N20</formula>
    </cfRule>
  </conditionalFormatting>
  <conditionalFormatting sqref="D32:D42">
    <cfRule type="cellIs" dxfId="188" priority="28" operator="notEqual">
      <formula>H32+K32+N32</formula>
    </cfRule>
  </conditionalFormatting>
  <conditionalFormatting sqref="D44:D54">
    <cfRule type="cellIs" dxfId="187" priority="27" operator="notEqual">
      <formula>H44+K44+N44</formula>
    </cfRule>
  </conditionalFormatting>
  <conditionalFormatting sqref="D56:D66">
    <cfRule type="cellIs" dxfId="186" priority="26" operator="notEqual">
      <formula>H56+K56+N56</formula>
    </cfRule>
  </conditionalFormatting>
  <conditionalFormatting sqref="D19">
    <cfRule type="cellIs" dxfId="185" priority="25" operator="notEqual">
      <formula>SUM(D8:D18)</formula>
    </cfRule>
  </conditionalFormatting>
  <conditionalFormatting sqref="D31">
    <cfRule type="cellIs" dxfId="184" priority="24" operator="notEqual">
      <formula>H31+K31+N31</formula>
    </cfRule>
  </conditionalFormatting>
  <conditionalFormatting sqref="D31">
    <cfRule type="cellIs" dxfId="183" priority="23" operator="notEqual">
      <formula>SUM(D20:D30)</formula>
    </cfRule>
  </conditionalFormatting>
  <conditionalFormatting sqref="D43">
    <cfRule type="cellIs" dxfId="182" priority="22" operator="notEqual">
      <formula>H43+K43+N43</formula>
    </cfRule>
  </conditionalFormatting>
  <conditionalFormatting sqref="D43">
    <cfRule type="cellIs" dxfId="181" priority="21" operator="notEqual">
      <formula>SUM(D32:D42)</formula>
    </cfRule>
  </conditionalFormatting>
  <conditionalFormatting sqref="D55">
    <cfRule type="cellIs" dxfId="180" priority="20" operator="notEqual">
      <formula>H55+K55+N55</formula>
    </cfRule>
  </conditionalFormatting>
  <conditionalFormatting sqref="D55">
    <cfRule type="cellIs" dxfId="179" priority="19" operator="notEqual">
      <formula>SUM(D44:D54)</formula>
    </cfRule>
  </conditionalFormatting>
  <conditionalFormatting sqref="D67">
    <cfRule type="cellIs" dxfId="178" priority="18" operator="notEqual">
      <formula>H67+K67+N67</formula>
    </cfRule>
  </conditionalFormatting>
  <conditionalFormatting sqref="D67">
    <cfRule type="cellIs" dxfId="177" priority="17" operator="notEqual">
      <formula>SUM(D56:D66)</formula>
    </cfRule>
  </conditionalFormatting>
  <conditionalFormatting sqref="H19">
    <cfRule type="cellIs" dxfId="176" priority="16" operator="notEqual">
      <formula>SUM(H8:H18)</formula>
    </cfRule>
  </conditionalFormatting>
  <conditionalFormatting sqref="K19">
    <cfRule type="cellIs" dxfId="175" priority="15" operator="notEqual">
      <formula>SUM(K8:K18)</formula>
    </cfRule>
  </conditionalFormatting>
  <conditionalFormatting sqref="N19">
    <cfRule type="cellIs" dxfId="174" priority="14" operator="notEqual">
      <formula>SUM(N8:N18)</formula>
    </cfRule>
  </conditionalFormatting>
  <conditionalFormatting sqref="H31">
    <cfRule type="cellIs" dxfId="173" priority="13" operator="notEqual">
      <formula>SUM(H20:H30)</formula>
    </cfRule>
  </conditionalFormatting>
  <conditionalFormatting sqref="K31">
    <cfRule type="cellIs" dxfId="172" priority="12" operator="notEqual">
      <formula>SUM(K20:K30)</formula>
    </cfRule>
  </conditionalFormatting>
  <conditionalFormatting sqref="N31">
    <cfRule type="cellIs" dxfId="171" priority="11" operator="notEqual">
      <formula>SUM(N20:N30)</formula>
    </cfRule>
  </conditionalFormatting>
  <conditionalFormatting sqref="H43">
    <cfRule type="cellIs" dxfId="170" priority="10" operator="notEqual">
      <formula>SUM(H32:H42)</formula>
    </cfRule>
  </conditionalFormatting>
  <conditionalFormatting sqref="K43">
    <cfRule type="cellIs" dxfId="169" priority="9" operator="notEqual">
      <formula>SUM(K32:K42)</formula>
    </cfRule>
  </conditionalFormatting>
  <conditionalFormatting sqref="N43">
    <cfRule type="cellIs" dxfId="168" priority="8" operator="notEqual">
      <formula>SUM(N32:N42)</formula>
    </cfRule>
  </conditionalFormatting>
  <conditionalFormatting sqref="H55">
    <cfRule type="cellIs" dxfId="167" priority="7" operator="notEqual">
      <formula>SUM(H44:H54)</formula>
    </cfRule>
  </conditionalFormatting>
  <conditionalFormatting sqref="K55">
    <cfRule type="cellIs" dxfId="166" priority="6" operator="notEqual">
      <formula>SUM(K44:K54)</formula>
    </cfRule>
  </conditionalFormatting>
  <conditionalFormatting sqref="N55">
    <cfRule type="cellIs" dxfId="165" priority="5" operator="notEqual">
      <formula>SUM(N44:N54)</formula>
    </cfRule>
  </conditionalFormatting>
  <conditionalFormatting sqref="H67">
    <cfRule type="cellIs" dxfId="164" priority="4" operator="notEqual">
      <formula>SUM(H56:H66)</formula>
    </cfRule>
  </conditionalFormatting>
  <conditionalFormatting sqref="K67">
    <cfRule type="cellIs" dxfId="163" priority="3" operator="notEqual">
      <formula>SUM(K56:K66)</formula>
    </cfRule>
  </conditionalFormatting>
  <conditionalFormatting sqref="N67">
    <cfRule type="cellIs" dxfId="162" priority="2" operator="notEqual">
      <formula>SUM(N56:N66)</formula>
    </cfRule>
  </conditionalFormatting>
  <conditionalFormatting sqref="D32:D43">
    <cfRule type="cellIs" dxfId="1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74</v>
      </c>
      <c r="B2" s="116"/>
      <c r="C2" s="116"/>
      <c r="D2" s="116"/>
      <c r="E2" s="116"/>
      <c r="F2" s="116"/>
      <c r="G2" s="116"/>
      <c r="H2" s="116"/>
      <c r="I2" s="116"/>
      <c r="J2" s="116"/>
      <c r="K2" s="116"/>
      <c r="L2" s="116"/>
      <c r="M2" s="116"/>
      <c r="N2" s="116"/>
      <c r="O2" s="116"/>
      <c r="P2" s="116"/>
    </row>
    <row r="3" spans="1:16" s="21" customFormat="1" ht="15" customHeight="1" x14ac:dyDescent="0.2">
      <c r="A3" s="117" t="str">
        <f>+Notas!C6</f>
        <v>DICIEMBRE 2023 Y DICIEMBRE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0</v>
      </c>
      <c r="E8" s="53">
        <v>0</v>
      </c>
      <c r="F8" s="44">
        <v>0</v>
      </c>
      <c r="G8" s="66">
        <v>0</v>
      </c>
      <c r="H8" s="43">
        <v>0</v>
      </c>
      <c r="I8" s="44">
        <v>0</v>
      </c>
      <c r="J8" s="74">
        <v>0</v>
      </c>
      <c r="K8" s="44">
        <v>0</v>
      </c>
      <c r="L8" s="44">
        <v>0</v>
      </c>
      <c r="M8" s="66">
        <v>0</v>
      </c>
      <c r="N8" s="43">
        <v>0</v>
      </c>
      <c r="O8" s="44">
        <v>0</v>
      </c>
      <c r="P8" s="74">
        <v>0</v>
      </c>
    </row>
    <row r="9" spans="1:16" ht="15" customHeight="1" x14ac:dyDescent="0.2">
      <c r="A9" s="111"/>
      <c r="B9" s="114"/>
      <c r="C9" s="84" t="s">
        <v>47</v>
      </c>
      <c r="D9" s="44">
        <v>2</v>
      </c>
      <c r="E9" s="53">
        <v>0.28571400000000002</v>
      </c>
      <c r="F9" s="44">
        <v>156231.74929199999</v>
      </c>
      <c r="G9" s="66">
        <v>0.5</v>
      </c>
      <c r="H9" s="43">
        <v>1</v>
      </c>
      <c r="I9" s="44">
        <v>221748.44175999999</v>
      </c>
      <c r="J9" s="74">
        <v>1</v>
      </c>
      <c r="K9" s="44">
        <v>1</v>
      </c>
      <c r="L9" s="44">
        <v>90715.056823000006</v>
      </c>
      <c r="M9" s="66">
        <v>0</v>
      </c>
      <c r="N9" s="43">
        <v>0</v>
      </c>
      <c r="O9" s="44">
        <v>0</v>
      </c>
      <c r="P9" s="74">
        <v>0</v>
      </c>
    </row>
    <row r="10" spans="1:16" ht="15" customHeight="1" x14ac:dyDescent="0.2">
      <c r="A10" s="111"/>
      <c r="B10" s="114"/>
      <c r="C10" s="84" t="s">
        <v>48</v>
      </c>
      <c r="D10" s="44">
        <v>30</v>
      </c>
      <c r="E10" s="53">
        <v>0.309278</v>
      </c>
      <c r="F10" s="44">
        <v>98836.087522000002</v>
      </c>
      <c r="G10" s="66">
        <v>6.6667000000000004E-2</v>
      </c>
      <c r="H10" s="43">
        <v>17</v>
      </c>
      <c r="I10" s="44">
        <v>109637.516638</v>
      </c>
      <c r="J10" s="74">
        <v>5.8824000000000001E-2</v>
      </c>
      <c r="K10" s="44">
        <v>13</v>
      </c>
      <c r="L10" s="44">
        <v>84711.141753999997</v>
      </c>
      <c r="M10" s="66">
        <v>7.6923000000000005E-2</v>
      </c>
      <c r="N10" s="43">
        <v>0</v>
      </c>
      <c r="O10" s="44">
        <v>0</v>
      </c>
      <c r="P10" s="74">
        <v>0</v>
      </c>
    </row>
    <row r="11" spans="1:16" ht="15" customHeight="1" x14ac:dyDescent="0.2">
      <c r="A11" s="111"/>
      <c r="B11" s="114"/>
      <c r="C11" s="84" t="s">
        <v>49</v>
      </c>
      <c r="D11" s="44">
        <v>92</v>
      </c>
      <c r="E11" s="53">
        <v>0.252747</v>
      </c>
      <c r="F11" s="44">
        <v>102920.693806</v>
      </c>
      <c r="G11" s="66">
        <v>0.22826099999999999</v>
      </c>
      <c r="H11" s="43">
        <v>41</v>
      </c>
      <c r="I11" s="44">
        <v>111093.217988</v>
      </c>
      <c r="J11" s="74">
        <v>0.21951200000000001</v>
      </c>
      <c r="K11" s="44">
        <v>51</v>
      </c>
      <c r="L11" s="44">
        <v>96350.625344999993</v>
      </c>
      <c r="M11" s="66">
        <v>0.235294</v>
      </c>
      <c r="N11" s="43">
        <v>0</v>
      </c>
      <c r="O11" s="44">
        <v>0</v>
      </c>
      <c r="P11" s="74">
        <v>0</v>
      </c>
    </row>
    <row r="12" spans="1:16" ht="15" customHeight="1" x14ac:dyDescent="0.2">
      <c r="A12" s="111"/>
      <c r="B12" s="114"/>
      <c r="C12" s="84" t="s">
        <v>50</v>
      </c>
      <c r="D12" s="44">
        <v>85</v>
      </c>
      <c r="E12" s="53">
        <v>0.138436</v>
      </c>
      <c r="F12" s="44">
        <v>129302.03606300001</v>
      </c>
      <c r="G12" s="66">
        <v>0.47058800000000001</v>
      </c>
      <c r="H12" s="43">
        <v>36</v>
      </c>
      <c r="I12" s="44">
        <v>131864.150253</v>
      </c>
      <c r="J12" s="74">
        <v>0.30555599999999999</v>
      </c>
      <c r="K12" s="44">
        <v>49</v>
      </c>
      <c r="L12" s="44">
        <v>127419.66645400001</v>
      </c>
      <c r="M12" s="66">
        <v>0.59183699999999995</v>
      </c>
      <c r="N12" s="43">
        <v>0</v>
      </c>
      <c r="O12" s="44">
        <v>0</v>
      </c>
      <c r="P12" s="74">
        <v>0</v>
      </c>
    </row>
    <row r="13" spans="1:16" ht="15" customHeight="1" x14ac:dyDescent="0.2">
      <c r="A13" s="111"/>
      <c r="B13" s="114"/>
      <c r="C13" s="84" t="s">
        <v>51</v>
      </c>
      <c r="D13" s="44">
        <v>74</v>
      </c>
      <c r="E13" s="53">
        <v>0.110778</v>
      </c>
      <c r="F13" s="44">
        <v>147389.754292</v>
      </c>
      <c r="G13" s="66">
        <v>0.64864900000000003</v>
      </c>
      <c r="H13" s="43">
        <v>36</v>
      </c>
      <c r="I13" s="44">
        <v>163920.83540899999</v>
      </c>
      <c r="J13" s="74">
        <v>0.69444399999999995</v>
      </c>
      <c r="K13" s="44">
        <v>38</v>
      </c>
      <c r="L13" s="44">
        <v>131728.73007600001</v>
      </c>
      <c r="M13" s="66">
        <v>0.605263</v>
      </c>
      <c r="N13" s="43">
        <v>0</v>
      </c>
      <c r="O13" s="44">
        <v>0</v>
      </c>
      <c r="P13" s="74">
        <v>0</v>
      </c>
    </row>
    <row r="14" spans="1:16" s="3" customFormat="1" ht="15" customHeight="1" x14ac:dyDescent="0.2">
      <c r="A14" s="111"/>
      <c r="B14" s="114"/>
      <c r="C14" s="84" t="s">
        <v>52</v>
      </c>
      <c r="D14" s="35">
        <v>63</v>
      </c>
      <c r="E14" s="55">
        <v>9.3472E-2</v>
      </c>
      <c r="F14" s="35">
        <v>150490.70351200001</v>
      </c>
      <c r="G14" s="68">
        <v>0.730159</v>
      </c>
      <c r="H14" s="43">
        <v>23</v>
      </c>
      <c r="I14" s="44">
        <v>162989.333534</v>
      </c>
      <c r="J14" s="74">
        <v>0.60869600000000001</v>
      </c>
      <c r="K14" s="35">
        <v>40</v>
      </c>
      <c r="L14" s="35">
        <v>143303.99124900001</v>
      </c>
      <c r="M14" s="68">
        <v>0.8</v>
      </c>
      <c r="N14" s="43">
        <v>0</v>
      </c>
      <c r="O14" s="44">
        <v>0</v>
      </c>
      <c r="P14" s="74">
        <v>0</v>
      </c>
    </row>
    <row r="15" spans="1:16" ht="15" customHeight="1" x14ac:dyDescent="0.2">
      <c r="A15" s="111"/>
      <c r="B15" s="114"/>
      <c r="C15" s="84" t="s">
        <v>53</v>
      </c>
      <c r="D15" s="44">
        <v>45</v>
      </c>
      <c r="E15" s="53">
        <v>7.6923000000000005E-2</v>
      </c>
      <c r="F15" s="44">
        <v>145544.30749199999</v>
      </c>
      <c r="G15" s="66">
        <v>0.8</v>
      </c>
      <c r="H15" s="43">
        <v>16</v>
      </c>
      <c r="I15" s="44">
        <v>164889.37973499999</v>
      </c>
      <c r="J15" s="74">
        <v>0.75</v>
      </c>
      <c r="K15" s="44">
        <v>29</v>
      </c>
      <c r="L15" s="44">
        <v>134871.164185</v>
      </c>
      <c r="M15" s="66">
        <v>0.82758600000000004</v>
      </c>
      <c r="N15" s="43">
        <v>0</v>
      </c>
      <c r="O15" s="44">
        <v>0</v>
      </c>
      <c r="P15" s="74">
        <v>0</v>
      </c>
    </row>
    <row r="16" spans="1:16" ht="15" customHeight="1" x14ac:dyDescent="0.2">
      <c r="A16" s="111"/>
      <c r="B16" s="114"/>
      <c r="C16" s="84" t="s">
        <v>54</v>
      </c>
      <c r="D16" s="44">
        <v>45</v>
      </c>
      <c r="E16" s="53">
        <v>0.111663</v>
      </c>
      <c r="F16" s="44">
        <v>146737.16851799999</v>
      </c>
      <c r="G16" s="66">
        <v>0.466667</v>
      </c>
      <c r="H16" s="43">
        <v>20</v>
      </c>
      <c r="I16" s="44">
        <v>155256.20170000001</v>
      </c>
      <c r="J16" s="74">
        <v>0.25</v>
      </c>
      <c r="K16" s="44">
        <v>25</v>
      </c>
      <c r="L16" s="44">
        <v>139921.941972</v>
      </c>
      <c r="M16" s="66">
        <v>0.64</v>
      </c>
      <c r="N16" s="43">
        <v>0</v>
      </c>
      <c r="O16" s="44">
        <v>0</v>
      </c>
      <c r="P16" s="74">
        <v>0</v>
      </c>
    </row>
    <row r="17" spans="1:16" ht="15" customHeight="1" x14ac:dyDescent="0.2">
      <c r="A17" s="111"/>
      <c r="B17" s="114"/>
      <c r="C17" s="84" t="s">
        <v>55</v>
      </c>
      <c r="D17" s="44">
        <v>36</v>
      </c>
      <c r="E17" s="53">
        <v>0.11285299999999999</v>
      </c>
      <c r="F17" s="44">
        <v>172066.63241799999</v>
      </c>
      <c r="G17" s="66">
        <v>0.58333299999999999</v>
      </c>
      <c r="H17" s="43">
        <v>16</v>
      </c>
      <c r="I17" s="44">
        <v>181101.03567300001</v>
      </c>
      <c r="J17" s="74">
        <v>0.25</v>
      </c>
      <c r="K17" s="44">
        <v>20</v>
      </c>
      <c r="L17" s="44">
        <v>164839.109814</v>
      </c>
      <c r="M17" s="66">
        <v>0.85</v>
      </c>
      <c r="N17" s="43">
        <v>0</v>
      </c>
      <c r="O17" s="44">
        <v>0</v>
      </c>
      <c r="P17" s="74">
        <v>0</v>
      </c>
    </row>
    <row r="18" spans="1:16" s="3" customFormat="1" ht="15" customHeight="1" x14ac:dyDescent="0.2">
      <c r="A18" s="111"/>
      <c r="B18" s="114"/>
      <c r="C18" s="84" t="s">
        <v>56</v>
      </c>
      <c r="D18" s="35">
        <v>49</v>
      </c>
      <c r="E18" s="55">
        <v>0.126943</v>
      </c>
      <c r="F18" s="35">
        <v>186118.88681600001</v>
      </c>
      <c r="G18" s="68">
        <v>0.408163</v>
      </c>
      <c r="H18" s="43">
        <v>21</v>
      </c>
      <c r="I18" s="44">
        <v>166602.46986300001</v>
      </c>
      <c r="J18" s="74">
        <v>0.14285700000000001</v>
      </c>
      <c r="K18" s="35">
        <v>28</v>
      </c>
      <c r="L18" s="35">
        <v>200756.19953099999</v>
      </c>
      <c r="M18" s="68">
        <v>0.60714299999999999</v>
      </c>
      <c r="N18" s="43">
        <v>0</v>
      </c>
      <c r="O18" s="44">
        <v>0</v>
      </c>
      <c r="P18" s="74">
        <v>0</v>
      </c>
    </row>
    <row r="19" spans="1:16" s="3" customFormat="1" ht="15" customHeight="1" x14ac:dyDescent="0.2">
      <c r="A19" s="112"/>
      <c r="B19" s="115"/>
      <c r="C19" s="85" t="s">
        <v>9</v>
      </c>
      <c r="D19" s="46">
        <v>521</v>
      </c>
      <c r="E19" s="54">
        <v>0.12642600000000001</v>
      </c>
      <c r="F19" s="46">
        <v>139331.228023</v>
      </c>
      <c r="G19" s="67">
        <v>0.49136299999999999</v>
      </c>
      <c r="H19" s="87">
        <v>227</v>
      </c>
      <c r="I19" s="46">
        <v>146154.38266500001</v>
      </c>
      <c r="J19" s="75">
        <v>0.37444899999999998</v>
      </c>
      <c r="K19" s="46">
        <v>294</v>
      </c>
      <c r="L19" s="46">
        <v>134063.009983</v>
      </c>
      <c r="M19" s="67">
        <v>0.58163299999999996</v>
      </c>
      <c r="N19" s="87">
        <v>0</v>
      </c>
      <c r="O19" s="46">
        <v>0</v>
      </c>
      <c r="P19" s="75">
        <v>0</v>
      </c>
    </row>
    <row r="20" spans="1:16" ht="15" customHeight="1" x14ac:dyDescent="0.2">
      <c r="A20" s="110">
        <v>2</v>
      </c>
      <c r="B20" s="113" t="s">
        <v>57</v>
      </c>
      <c r="C20" s="84" t="s">
        <v>46</v>
      </c>
      <c r="D20" s="44">
        <v>4</v>
      </c>
      <c r="E20" s="53">
        <v>1</v>
      </c>
      <c r="F20" s="44">
        <v>104990.5</v>
      </c>
      <c r="G20" s="66">
        <v>0.25</v>
      </c>
      <c r="H20" s="43">
        <v>2</v>
      </c>
      <c r="I20" s="44">
        <v>120481</v>
      </c>
      <c r="J20" s="74">
        <v>0</v>
      </c>
      <c r="K20" s="44">
        <v>2</v>
      </c>
      <c r="L20" s="44">
        <v>89500</v>
      </c>
      <c r="M20" s="66">
        <v>0.5</v>
      </c>
      <c r="N20" s="43">
        <v>0</v>
      </c>
      <c r="O20" s="44">
        <v>0</v>
      </c>
      <c r="P20" s="74">
        <v>0</v>
      </c>
    </row>
    <row r="21" spans="1:16" ht="15" customHeight="1" x14ac:dyDescent="0.2">
      <c r="A21" s="111"/>
      <c r="B21" s="114"/>
      <c r="C21" s="84" t="s">
        <v>47</v>
      </c>
      <c r="D21" s="44">
        <v>3</v>
      </c>
      <c r="E21" s="53">
        <v>0.42857099999999998</v>
      </c>
      <c r="F21" s="44">
        <v>150479.66666700001</v>
      </c>
      <c r="G21" s="66">
        <v>0</v>
      </c>
      <c r="H21" s="43">
        <v>0</v>
      </c>
      <c r="I21" s="44">
        <v>0</v>
      </c>
      <c r="J21" s="74">
        <v>0</v>
      </c>
      <c r="K21" s="44">
        <v>3</v>
      </c>
      <c r="L21" s="44">
        <v>150479.66666700001</v>
      </c>
      <c r="M21" s="66">
        <v>0</v>
      </c>
      <c r="N21" s="43">
        <v>0</v>
      </c>
      <c r="O21" s="44">
        <v>0</v>
      </c>
      <c r="P21" s="74">
        <v>0</v>
      </c>
    </row>
    <row r="22" spans="1:16" ht="15" customHeight="1" x14ac:dyDescent="0.2">
      <c r="A22" s="111"/>
      <c r="B22" s="114"/>
      <c r="C22" s="84" t="s">
        <v>48</v>
      </c>
      <c r="D22" s="44">
        <v>18</v>
      </c>
      <c r="E22" s="53">
        <v>0.18556700000000001</v>
      </c>
      <c r="F22" s="44">
        <v>178900.33333299999</v>
      </c>
      <c r="G22" s="66">
        <v>0.111111</v>
      </c>
      <c r="H22" s="43">
        <v>5</v>
      </c>
      <c r="I22" s="44">
        <v>162415.6</v>
      </c>
      <c r="J22" s="74">
        <v>0.2</v>
      </c>
      <c r="K22" s="44">
        <v>13</v>
      </c>
      <c r="L22" s="44">
        <v>185240.61538500001</v>
      </c>
      <c r="M22" s="66">
        <v>7.6923000000000005E-2</v>
      </c>
      <c r="N22" s="43">
        <v>0</v>
      </c>
      <c r="O22" s="44">
        <v>0</v>
      </c>
      <c r="P22" s="74">
        <v>0</v>
      </c>
    </row>
    <row r="23" spans="1:16" ht="15" customHeight="1" x14ac:dyDescent="0.2">
      <c r="A23" s="111"/>
      <c r="B23" s="114"/>
      <c r="C23" s="84" t="s">
        <v>49</v>
      </c>
      <c r="D23" s="44">
        <v>13</v>
      </c>
      <c r="E23" s="53">
        <v>3.5714000000000003E-2</v>
      </c>
      <c r="F23" s="44">
        <v>199886.538462</v>
      </c>
      <c r="G23" s="66">
        <v>0.38461499999999998</v>
      </c>
      <c r="H23" s="43">
        <v>8</v>
      </c>
      <c r="I23" s="44">
        <v>182409</v>
      </c>
      <c r="J23" s="74">
        <v>0.125</v>
      </c>
      <c r="K23" s="44">
        <v>5</v>
      </c>
      <c r="L23" s="44">
        <v>227850.6</v>
      </c>
      <c r="M23" s="66">
        <v>0.8</v>
      </c>
      <c r="N23" s="43">
        <v>0</v>
      </c>
      <c r="O23" s="44">
        <v>0</v>
      </c>
      <c r="P23" s="74">
        <v>0</v>
      </c>
    </row>
    <row r="24" spans="1:16" ht="15" customHeight="1" x14ac:dyDescent="0.2">
      <c r="A24" s="111"/>
      <c r="B24" s="114"/>
      <c r="C24" s="84" t="s">
        <v>50</v>
      </c>
      <c r="D24" s="44">
        <v>19</v>
      </c>
      <c r="E24" s="53">
        <v>3.0945E-2</v>
      </c>
      <c r="F24" s="44">
        <v>198442.15789500001</v>
      </c>
      <c r="G24" s="66">
        <v>0.368421</v>
      </c>
      <c r="H24" s="43">
        <v>10</v>
      </c>
      <c r="I24" s="44">
        <v>199764.9</v>
      </c>
      <c r="J24" s="74">
        <v>0.5</v>
      </c>
      <c r="K24" s="44">
        <v>9</v>
      </c>
      <c r="L24" s="44">
        <v>196972.44444399999</v>
      </c>
      <c r="M24" s="66">
        <v>0.222222</v>
      </c>
      <c r="N24" s="43">
        <v>0</v>
      </c>
      <c r="O24" s="44">
        <v>0</v>
      </c>
      <c r="P24" s="74">
        <v>0</v>
      </c>
    </row>
    <row r="25" spans="1:16" ht="15" customHeight="1" x14ac:dyDescent="0.2">
      <c r="A25" s="111"/>
      <c r="B25" s="114"/>
      <c r="C25" s="84" t="s">
        <v>51</v>
      </c>
      <c r="D25" s="44">
        <v>7</v>
      </c>
      <c r="E25" s="53">
        <v>1.0479E-2</v>
      </c>
      <c r="F25" s="44">
        <v>220597.428571</v>
      </c>
      <c r="G25" s="66">
        <v>0.57142899999999996</v>
      </c>
      <c r="H25" s="43">
        <v>2</v>
      </c>
      <c r="I25" s="44">
        <v>188045.5</v>
      </c>
      <c r="J25" s="74">
        <v>0.5</v>
      </c>
      <c r="K25" s="44">
        <v>5</v>
      </c>
      <c r="L25" s="44">
        <v>233618.2</v>
      </c>
      <c r="M25" s="66">
        <v>0.6</v>
      </c>
      <c r="N25" s="43">
        <v>0</v>
      </c>
      <c r="O25" s="44">
        <v>0</v>
      </c>
      <c r="P25" s="74">
        <v>0</v>
      </c>
    </row>
    <row r="26" spans="1:16" s="3" customFormat="1" ht="15" customHeight="1" x14ac:dyDescent="0.2">
      <c r="A26" s="111"/>
      <c r="B26" s="114"/>
      <c r="C26" s="84" t="s">
        <v>52</v>
      </c>
      <c r="D26" s="35">
        <v>9</v>
      </c>
      <c r="E26" s="55">
        <v>1.3353E-2</v>
      </c>
      <c r="F26" s="35">
        <v>228225.22222200001</v>
      </c>
      <c r="G26" s="68">
        <v>0.55555600000000005</v>
      </c>
      <c r="H26" s="43">
        <v>3</v>
      </c>
      <c r="I26" s="44">
        <v>249210.33333299999</v>
      </c>
      <c r="J26" s="74">
        <v>1</v>
      </c>
      <c r="K26" s="35">
        <v>6</v>
      </c>
      <c r="L26" s="35">
        <v>217732.66666700001</v>
      </c>
      <c r="M26" s="68">
        <v>0.33333299999999999</v>
      </c>
      <c r="N26" s="43">
        <v>0</v>
      </c>
      <c r="O26" s="44">
        <v>0</v>
      </c>
      <c r="P26" s="74">
        <v>0</v>
      </c>
    </row>
    <row r="27" spans="1:16" ht="15" customHeight="1" x14ac:dyDescent="0.2">
      <c r="A27" s="111"/>
      <c r="B27" s="114"/>
      <c r="C27" s="84" t="s">
        <v>53</v>
      </c>
      <c r="D27" s="44">
        <v>4</v>
      </c>
      <c r="E27" s="53">
        <v>6.8380000000000003E-3</v>
      </c>
      <c r="F27" s="44">
        <v>112620.75</v>
      </c>
      <c r="G27" s="66">
        <v>0</v>
      </c>
      <c r="H27" s="43">
        <v>3</v>
      </c>
      <c r="I27" s="44">
        <v>104327.333333</v>
      </c>
      <c r="J27" s="74">
        <v>0</v>
      </c>
      <c r="K27" s="44">
        <v>1</v>
      </c>
      <c r="L27" s="44">
        <v>137501</v>
      </c>
      <c r="M27" s="66">
        <v>0</v>
      </c>
      <c r="N27" s="43">
        <v>0</v>
      </c>
      <c r="O27" s="44">
        <v>0</v>
      </c>
      <c r="P27" s="74">
        <v>0</v>
      </c>
    </row>
    <row r="28" spans="1:16" ht="15" customHeight="1" x14ac:dyDescent="0.2">
      <c r="A28" s="111"/>
      <c r="B28" s="114"/>
      <c r="C28" s="84" t="s">
        <v>54</v>
      </c>
      <c r="D28" s="44">
        <v>2</v>
      </c>
      <c r="E28" s="53">
        <v>4.9630000000000004E-3</v>
      </c>
      <c r="F28" s="44">
        <v>99518.5</v>
      </c>
      <c r="G28" s="66">
        <v>0.5</v>
      </c>
      <c r="H28" s="43">
        <v>2</v>
      </c>
      <c r="I28" s="44">
        <v>99518.5</v>
      </c>
      <c r="J28" s="74">
        <v>0.5</v>
      </c>
      <c r="K28" s="44">
        <v>0</v>
      </c>
      <c r="L28" s="44">
        <v>0</v>
      </c>
      <c r="M28" s="66">
        <v>0</v>
      </c>
      <c r="N28" s="43">
        <v>0</v>
      </c>
      <c r="O28" s="44">
        <v>0</v>
      </c>
      <c r="P28" s="74">
        <v>0</v>
      </c>
    </row>
    <row r="29" spans="1:16" ht="15" customHeight="1" x14ac:dyDescent="0.2">
      <c r="A29" s="111"/>
      <c r="B29" s="114"/>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
      <c r="A30" s="111"/>
      <c r="B30" s="114"/>
      <c r="C30" s="84" t="s">
        <v>56</v>
      </c>
      <c r="D30" s="35">
        <v>1</v>
      </c>
      <c r="E30" s="55">
        <v>2.591E-3</v>
      </c>
      <c r="F30" s="35">
        <v>211358</v>
      </c>
      <c r="G30" s="68">
        <v>0</v>
      </c>
      <c r="H30" s="43">
        <v>0</v>
      </c>
      <c r="I30" s="44">
        <v>0</v>
      </c>
      <c r="J30" s="74">
        <v>0</v>
      </c>
      <c r="K30" s="35">
        <v>1</v>
      </c>
      <c r="L30" s="35">
        <v>211358</v>
      </c>
      <c r="M30" s="68">
        <v>0</v>
      </c>
      <c r="N30" s="43">
        <v>0</v>
      </c>
      <c r="O30" s="44">
        <v>0</v>
      </c>
      <c r="P30" s="74">
        <v>0</v>
      </c>
    </row>
    <row r="31" spans="1:16" s="3" customFormat="1" ht="15" customHeight="1" x14ac:dyDescent="0.2">
      <c r="A31" s="112"/>
      <c r="B31" s="115"/>
      <c r="C31" s="85" t="s">
        <v>9</v>
      </c>
      <c r="D31" s="46">
        <v>80</v>
      </c>
      <c r="E31" s="54">
        <v>1.9413E-2</v>
      </c>
      <c r="F31" s="46">
        <v>186495.25</v>
      </c>
      <c r="G31" s="67">
        <v>0.3125</v>
      </c>
      <c r="H31" s="87">
        <v>35</v>
      </c>
      <c r="I31" s="46">
        <v>175591.48571400001</v>
      </c>
      <c r="J31" s="75">
        <v>0.34285700000000002</v>
      </c>
      <c r="K31" s="46">
        <v>45</v>
      </c>
      <c r="L31" s="46">
        <v>194975.955556</v>
      </c>
      <c r="M31" s="67">
        <v>0.28888900000000001</v>
      </c>
      <c r="N31" s="87">
        <v>0</v>
      </c>
      <c r="O31" s="46">
        <v>0</v>
      </c>
      <c r="P31" s="75">
        <v>0</v>
      </c>
    </row>
    <row r="32" spans="1:16" ht="15" customHeight="1" x14ac:dyDescent="0.2">
      <c r="A32" s="110">
        <v>3</v>
      </c>
      <c r="B32" s="113" t="s">
        <v>58</v>
      </c>
      <c r="C32" s="84" t="s">
        <v>46</v>
      </c>
      <c r="D32" s="44">
        <v>4</v>
      </c>
      <c r="E32" s="44">
        <v>0</v>
      </c>
      <c r="F32" s="44">
        <v>104990.5</v>
      </c>
      <c r="G32" s="66">
        <v>0.25</v>
      </c>
      <c r="H32" s="43">
        <v>2</v>
      </c>
      <c r="I32" s="44">
        <v>120481</v>
      </c>
      <c r="J32" s="74">
        <v>0</v>
      </c>
      <c r="K32" s="44">
        <v>2</v>
      </c>
      <c r="L32" s="44">
        <v>89500</v>
      </c>
      <c r="M32" s="66">
        <v>0.5</v>
      </c>
      <c r="N32" s="43">
        <v>0</v>
      </c>
      <c r="O32" s="44">
        <v>0</v>
      </c>
      <c r="P32" s="74">
        <v>0</v>
      </c>
    </row>
    <row r="33" spans="1:16" ht="15" customHeight="1" x14ac:dyDescent="0.2">
      <c r="A33" s="111"/>
      <c r="B33" s="114"/>
      <c r="C33" s="84" t="s">
        <v>47</v>
      </c>
      <c r="D33" s="44">
        <v>1</v>
      </c>
      <c r="E33" s="44">
        <v>0</v>
      </c>
      <c r="F33" s="44">
        <v>-5752.082625</v>
      </c>
      <c r="G33" s="66">
        <v>-0.5</v>
      </c>
      <c r="H33" s="43">
        <v>-1</v>
      </c>
      <c r="I33" s="44">
        <v>-221748.44175999999</v>
      </c>
      <c r="J33" s="74">
        <v>-1</v>
      </c>
      <c r="K33" s="44">
        <v>2</v>
      </c>
      <c r="L33" s="44">
        <v>59764.609842999998</v>
      </c>
      <c r="M33" s="66">
        <v>0</v>
      </c>
      <c r="N33" s="43">
        <v>0</v>
      </c>
      <c r="O33" s="44">
        <v>0</v>
      </c>
      <c r="P33" s="74">
        <v>0</v>
      </c>
    </row>
    <row r="34" spans="1:16" ht="15" customHeight="1" x14ac:dyDescent="0.2">
      <c r="A34" s="111"/>
      <c r="B34" s="114"/>
      <c r="C34" s="84" t="s">
        <v>48</v>
      </c>
      <c r="D34" s="44">
        <v>-12</v>
      </c>
      <c r="E34" s="44">
        <v>0</v>
      </c>
      <c r="F34" s="44">
        <v>80064.245811999994</v>
      </c>
      <c r="G34" s="66">
        <v>4.4443999999999997E-2</v>
      </c>
      <c r="H34" s="43">
        <v>-12</v>
      </c>
      <c r="I34" s="44">
        <v>52778.083361999998</v>
      </c>
      <c r="J34" s="74">
        <v>0.141176</v>
      </c>
      <c r="K34" s="44">
        <v>0</v>
      </c>
      <c r="L34" s="44">
        <v>100529.47362999999</v>
      </c>
      <c r="M34" s="66">
        <v>0</v>
      </c>
      <c r="N34" s="43">
        <v>0</v>
      </c>
      <c r="O34" s="44">
        <v>0</v>
      </c>
      <c r="P34" s="74">
        <v>0</v>
      </c>
    </row>
    <row r="35" spans="1:16" ht="15" customHeight="1" x14ac:dyDescent="0.2">
      <c r="A35" s="111"/>
      <c r="B35" s="114"/>
      <c r="C35" s="84" t="s">
        <v>49</v>
      </c>
      <c r="D35" s="44">
        <v>-79</v>
      </c>
      <c r="E35" s="44">
        <v>0</v>
      </c>
      <c r="F35" s="44">
        <v>96965.844656000001</v>
      </c>
      <c r="G35" s="66">
        <v>0.15635499999999999</v>
      </c>
      <c r="H35" s="43">
        <v>-33</v>
      </c>
      <c r="I35" s="44">
        <v>71315.782011999996</v>
      </c>
      <c r="J35" s="74">
        <v>-9.4511999999999999E-2</v>
      </c>
      <c r="K35" s="44">
        <v>-46</v>
      </c>
      <c r="L35" s="44">
        <v>131499.974655</v>
      </c>
      <c r="M35" s="66">
        <v>0.56470600000000004</v>
      </c>
      <c r="N35" s="43">
        <v>0</v>
      </c>
      <c r="O35" s="44">
        <v>0</v>
      </c>
      <c r="P35" s="74">
        <v>0</v>
      </c>
    </row>
    <row r="36" spans="1:16" ht="15" customHeight="1" x14ac:dyDescent="0.2">
      <c r="A36" s="111"/>
      <c r="B36" s="114"/>
      <c r="C36" s="84" t="s">
        <v>50</v>
      </c>
      <c r="D36" s="44">
        <v>-66</v>
      </c>
      <c r="E36" s="44">
        <v>0</v>
      </c>
      <c r="F36" s="44">
        <v>69140.121832000004</v>
      </c>
      <c r="G36" s="66">
        <v>-0.10216699999999999</v>
      </c>
      <c r="H36" s="43">
        <v>-26</v>
      </c>
      <c r="I36" s="44">
        <v>67900.749746999994</v>
      </c>
      <c r="J36" s="74">
        <v>0.19444400000000001</v>
      </c>
      <c r="K36" s="44">
        <v>-40</v>
      </c>
      <c r="L36" s="44">
        <v>69552.777990999995</v>
      </c>
      <c r="M36" s="66">
        <v>-0.36961500000000003</v>
      </c>
      <c r="N36" s="43">
        <v>0</v>
      </c>
      <c r="O36" s="44">
        <v>0</v>
      </c>
      <c r="P36" s="74">
        <v>0</v>
      </c>
    </row>
    <row r="37" spans="1:16" ht="15" customHeight="1" x14ac:dyDescent="0.2">
      <c r="A37" s="111"/>
      <c r="B37" s="114"/>
      <c r="C37" s="84" t="s">
        <v>51</v>
      </c>
      <c r="D37" s="44">
        <v>-67</v>
      </c>
      <c r="E37" s="44">
        <v>0</v>
      </c>
      <c r="F37" s="44">
        <v>73207.674280000007</v>
      </c>
      <c r="G37" s="66">
        <v>-7.7219999999999997E-2</v>
      </c>
      <c r="H37" s="43">
        <v>-34</v>
      </c>
      <c r="I37" s="44">
        <v>24124.664591000001</v>
      </c>
      <c r="J37" s="74">
        <v>-0.19444400000000001</v>
      </c>
      <c r="K37" s="44">
        <v>-33</v>
      </c>
      <c r="L37" s="44">
        <v>101889.469924</v>
      </c>
      <c r="M37" s="66">
        <v>-5.2630000000000003E-3</v>
      </c>
      <c r="N37" s="43">
        <v>0</v>
      </c>
      <c r="O37" s="44">
        <v>0</v>
      </c>
      <c r="P37" s="74">
        <v>0</v>
      </c>
    </row>
    <row r="38" spans="1:16" s="3" customFormat="1" ht="15" customHeight="1" x14ac:dyDescent="0.2">
      <c r="A38" s="111"/>
      <c r="B38" s="114"/>
      <c r="C38" s="84" t="s">
        <v>52</v>
      </c>
      <c r="D38" s="35">
        <v>-54</v>
      </c>
      <c r="E38" s="35">
        <v>0</v>
      </c>
      <c r="F38" s="35">
        <v>77734.518710000004</v>
      </c>
      <c r="G38" s="68">
        <v>-0.17460300000000001</v>
      </c>
      <c r="H38" s="43">
        <v>-20</v>
      </c>
      <c r="I38" s="44">
        <v>86220.999798999997</v>
      </c>
      <c r="J38" s="74">
        <v>0.39130399999999999</v>
      </c>
      <c r="K38" s="35">
        <v>-34</v>
      </c>
      <c r="L38" s="35">
        <v>74428.675417999999</v>
      </c>
      <c r="M38" s="68">
        <v>-0.466667</v>
      </c>
      <c r="N38" s="43">
        <v>0</v>
      </c>
      <c r="O38" s="44">
        <v>0</v>
      </c>
      <c r="P38" s="74">
        <v>0</v>
      </c>
    </row>
    <row r="39" spans="1:16" ht="15" customHeight="1" x14ac:dyDescent="0.2">
      <c r="A39" s="111"/>
      <c r="B39" s="114"/>
      <c r="C39" s="84" t="s">
        <v>53</v>
      </c>
      <c r="D39" s="44">
        <v>-41</v>
      </c>
      <c r="E39" s="44">
        <v>0</v>
      </c>
      <c r="F39" s="44">
        <v>-32923.557492</v>
      </c>
      <c r="G39" s="66">
        <v>-0.8</v>
      </c>
      <c r="H39" s="43">
        <v>-13</v>
      </c>
      <c r="I39" s="44">
        <v>-60562.046402</v>
      </c>
      <c r="J39" s="74">
        <v>-0.75</v>
      </c>
      <c r="K39" s="44">
        <v>-28</v>
      </c>
      <c r="L39" s="44">
        <v>2629.8358149999999</v>
      </c>
      <c r="M39" s="66">
        <v>-0.82758600000000004</v>
      </c>
      <c r="N39" s="43">
        <v>0</v>
      </c>
      <c r="O39" s="44">
        <v>0</v>
      </c>
      <c r="P39" s="74">
        <v>0</v>
      </c>
    </row>
    <row r="40" spans="1:16" ht="15" customHeight="1" x14ac:dyDescent="0.2">
      <c r="A40" s="111"/>
      <c r="B40" s="114"/>
      <c r="C40" s="84" t="s">
        <v>54</v>
      </c>
      <c r="D40" s="44">
        <v>-43</v>
      </c>
      <c r="E40" s="44">
        <v>0</v>
      </c>
      <c r="F40" s="44">
        <v>-47218.668517999999</v>
      </c>
      <c r="G40" s="66">
        <v>3.3333000000000002E-2</v>
      </c>
      <c r="H40" s="43">
        <v>-18</v>
      </c>
      <c r="I40" s="44">
        <v>-55737.701699999998</v>
      </c>
      <c r="J40" s="74">
        <v>0.25</v>
      </c>
      <c r="K40" s="44">
        <v>-25</v>
      </c>
      <c r="L40" s="44">
        <v>-139921.941972</v>
      </c>
      <c r="M40" s="66">
        <v>-0.64</v>
      </c>
      <c r="N40" s="43">
        <v>0</v>
      </c>
      <c r="O40" s="44">
        <v>0</v>
      </c>
      <c r="P40" s="74">
        <v>0</v>
      </c>
    </row>
    <row r="41" spans="1:16" ht="15" customHeight="1" x14ac:dyDescent="0.2">
      <c r="A41" s="111"/>
      <c r="B41" s="114"/>
      <c r="C41" s="84" t="s">
        <v>55</v>
      </c>
      <c r="D41" s="44">
        <v>-36</v>
      </c>
      <c r="E41" s="44">
        <v>0</v>
      </c>
      <c r="F41" s="44">
        <v>-172066.63241799999</v>
      </c>
      <c r="G41" s="66">
        <v>-0.58333299999999999</v>
      </c>
      <c r="H41" s="43">
        <v>-16</v>
      </c>
      <c r="I41" s="44">
        <v>-181101.03567300001</v>
      </c>
      <c r="J41" s="74">
        <v>-0.25</v>
      </c>
      <c r="K41" s="44">
        <v>-20</v>
      </c>
      <c r="L41" s="44">
        <v>-164839.109814</v>
      </c>
      <c r="M41" s="66">
        <v>-0.85</v>
      </c>
      <c r="N41" s="43">
        <v>0</v>
      </c>
      <c r="O41" s="44">
        <v>0</v>
      </c>
      <c r="P41" s="74">
        <v>0</v>
      </c>
    </row>
    <row r="42" spans="1:16" s="3" customFormat="1" ht="15" customHeight="1" x14ac:dyDescent="0.2">
      <c r="A42" s="111"/>
      <c r="B42" s="114"/>
      <c r="C42" s="84" t="s">
        <v>56</v>
      </c>
      <c r="D42" s="35">
        <v>-48</v>
      </c>
      <c r="E42" s="35">
        <v>0</v>
      </c>
      <c r="F42" s="35">
        <v>25239.113184000002</v>
      </c>
      <c r="G42" s="68">
        <v>-0.408163</v>
      </c>
      <c r="H42" s="43">
        <v>-21</v>
      </c>
      <c r="I42" s="44">
        <v>-166602.46986300001</v>
      </c>
      <c r="J42" s="74">
        <v>-0.14285700000000001</v>
      </c>
      <c r="K42" s="35">
        <v>-27</v>
      </c>
      <c r="L42" s="35">
        <v>10601.800469</v>
      </c>
      <c r="M42" s="68">
        <v>-0.60714299999999999</v>
      </c>
      <c r="N42" s="43">
        <v>0</v>
      </c>
      <c r="O42" s="44">
        <v>0</v>
      </c>
      <c r="P42" s="74">
        <v>0</v>
      </c>
    </row>
    <row r="43" spans="1:16" s="3" customFormat="1" ht="15" customHeight="1" x14ac:dyDescent="0.2">
      <c r="A43" s="112"/>
      <c r="B43" s="115"/>
      <c r="C43" s="85" t="s">
        <v>9</v>
      </c>
      <c r="D43" s="46">
        <v>-441</v>
      </c>
      <c r="E43" s="46">
        <v>0</v>
      </c>
      <c r="F43" s="46">
        <v>47164.021976999997</v>
      </c>
      <c r="G43" s="67">
        <v>-0.17886299999999999</v>
      </c>
      <c r="H43" s="87">
        <v>-192</v>
      </c>
      <c r="I43" s="46">
        <v>29437.103050000002</v>
      </c>
      <c r="J43" s="75">
        <v>-3.1592000000000002E-2</v>
      </c>
      <c r="K43" s="46">
        <v>-249</v>
      </c>
      <c r="L43" s="46">
        <v>60912.945571999997</v>
      </c>
      <c r="M43" s="67">
        <v>-0.292744</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11"/>
      <c r="B46" s="114"/>
      <c r="C46" s="84" t="s">
        <v>48</v>
      </c>
      <c r="D46" s="44">
        <v>1</v>
      </c>
      <c r="E46" s="53">
        <v>1.0309E-2</v>
      </c>
      <c r="F46" s="44">
        <v>155745</v>
      </c>
      <c r="G46" s="66">
        <v>0</v>
      </c>
      <c r="H46" s="43">
        <v>0</v>
      </c>
      <c r="I46" s="44">
        <v>0</v>
      </c>
      <c r="J46" s="74">
        <v>0</v>
      </c>
      <c r="K46" s="44">
        <v>1</v>
      </c>
      <c r="L46" s="44">
        <v>155745</v>
      </c>
      <c r="M46" s="66">
        <v>0</v>
      </c>
      <c r="N46" s="43">
        <v>0</v>
      </c>
      <c r="O46" s="44">
        <v>0</v>
      </c>
      <c r="P46" s="74">
        <v>0</v>
      </c>
    </row>
    <row r="47" spans="1:16" ht="15" customHeight="1" x14ac:dyDescent="0.2">
      <c r="A47" s="111"/>
      <c r="B47" s="114"/>
      <c r="C47" s="84" t="s">
        <v>49</v>
      </c>
      <c r="D47" s="44">
        <v>9</v>
      </c>
      <c r="E47" s="53">
        <v>2.4725E-2</v>
      </c>
      <c r="F47" s="44">
        <v>211851</v>
      </c>
      <c r="G47" s="66">
        <v>0.44444400000000001</v>
      </c>
      <c r="H47" s="43">
        <v>3</v>
      </c>
      <c r="I47" s="44">
        <v>271420</v>
      </c>
      <c r="J47" s="74">
        <v>1</v>
      </c>
      <c r="K47" s="44">
        <v>6</v>
      </c>
      <c r="L47" s="44">
        <v>182066.5</v>
      </c>
      <c r="M47" s="66">
        <v>0.16666700000000001</v>
      </c>
      <c r="N47" s="43">
        <v>0</v>
      </c>
      <c r="O47" s="44">
        <v>0</v>
      </c>
      <c r="P47" s="74">
        <v>0</v>
      </c>
    </row>
    <row r="48" spans="1:16" ht="15" customHeight="1" x14ac:dyDescent="0.2">
      <c r="A48" s="111"/>
      <c r="B48" s="114"/>
      <c r="C48" s="84" t="s">
        <v>50</v>
      </c>
      <c r="D48" s="44">
        <v>13</v>
      </c>
      <c r="E48" s="53">
        <v>2.1173000000000001E-2</v>
      </c>
      <c r="F48" s="44">
        <v>239281.846154</v>
      </c>
      <c r="G48" s="66">
        <v>0.38461499999999998</v>
      </c>
      <c r="H48" s="43">
        <v>6</v>
      </c>
      <c r="I48" s="44">
        <v>230150.33333299999</v>
      </c>
      <c r="J48" s="74">
        <v>0.33333299999999999</v>
      </c>
      <c r="K48" s="44">
        <v>7</v>
      </c>
      <c r="L48" s="44">
        <v>247108.857143</v>
      </c>
      <c r="M48" s="66">
        <v>0.42857099999999998</v>
      </c>
      <c r="N48" s="43">
        <v>0</v>
      </c>
      <c r="O48" s="44">
        <v>0</v>
      </c>
      <c r="P48" s="74">
        <v>0</v>
      </c>
    </row>
    <row r="49" spans="1:16" ht="15" customHeight="1" x14ac:dyDescent="0.2">
      <c r="A49" s="111"/>
      <c r="B49" s="114"/>
      <c r="C49" s="84" t="s">
        <v>51</v>
      </c>
      <c r="D49" s="44">
        <v>17</v>
      </c>
      <c r="E49" s="53">
        <v>2.5448999999999999E-2</v>
      </c>
      <c r="F49" s="44">
        <v>220886.17647100001</v>
      </c>
      <c r="G49" s="66">
        <v>0.41176499999999999</v>
      </c>
      <c r="H49" s="43">
        <v>5</v>
      </c>
      <c r="I49" s="44">
        <v>219581.2</v>
      </c>
      <c r="J49" s="74">
        <v>0.4</v>
      </c>
      <c r="K49" s="44">
        <v>12</v>
      </c>
      <c r="L49" s="44">
        <v>221429.91666700001</v>
      </c>
      <c r="M49" s="66">
        <v>0.41666700000000001</v>
      </c>
      <c r="N49" s="43">
        <v>0</v>
      </c>
      <c r="O49" s="44">
        <v>0</v>
      </c>
      <c r="P49" s="74">
        <v>0</v>
      </c>
    </row>
    <row r="50" spans="1:16" s="3" customFormat="1" ht="15" customHeight="1" x14ac:dyDescent="0.2">
      <c r="A50" s="111"/>
      <c r="B50" s="114"/>
      <c r="C50" s="84" t="s">
        <v>52</v>
      </c>
      <c r="D50" s="35">
        <v>16</v>
      </c>
      <c r="E50" s="55">
        <v>2.3739E-2</v>
      </c>
      <c r="F50" s="35">
        <v>216607.125</v>
      </c>
      <c r="G50" s="68">
        <v>0.4375</v>
      </c>
      <c r="H50" s="43">
        <v>5</v>
      </c>
      <c r="I50" s="44">
        <v>218999.6</v>
      </c>
      <c r="J50" s="74">
        <v>0.4</v>
      </c>
      <c r="K50" s="35">
        <v>11</v>
      </c>
      <c r="L50" s="35">
        <v>215519.63636400001</v>
      </c>
      <c r="M50" s="68">
        <v>0.45454499999999998</v>
      </c>
      <c r="N50" s="43">
        <v>0</v>
      </c>
      <c r="O50" s="44">
        <v>0</v>
      </c>
      <c r="P50" s="74">
        <v>0</v>
      </c>
    </row>
    <row r="51" spans="1:16" ht="15" customHeight="1" x14ac:dyDescent="0.2">
      <c r="A51" s="111"/>
      <c r="B51" s="114"/>
      <c r="C51" s="84" t="s">
        <v>53</v>
      </c>
      <c r="D51" s="44">
        <v>12</v>
      </c>
      <c r="E51" s="53">
        <v>2.0513E-2</v>
      </c>
      <c r="F51" s="44">
        <v>357615</v>
      </c>
      <c r="G51" s="66">
        <v>1.25</v>
      </c>
      <c r="H51" s="43">
        <v>3</v>
      </c>
      <c r="I51" s="44">
        <v>337092</v>
      </c>
      <c r="J51" s="74">
        <v>0.66666700000000001</v>
      </c>
      <c r="K51" s="44">
        <v>9</v>
      </c>
      <c r="L51" s="44">
        <v>364456</v>
      </c>
      <c r="M51" s="66">
        <v>1.4444440000000001</v>
      </c>
      <c r="N51" s="43">
        <v>0</v>
      </c>
      <c r="O51" s="44">
        <v>0</v>
      </c>
      <c r="P51" s="74">
        <v>0</v>
      </c>
    </row>
    <row r="52" spans="1:16" ht="15" customHeight="1" x14ac:dyDescent="0.2">
      <c r="A52" s="111"/>
      <c r="B52" s="114"/>
      <c r="C52" s="84" t="s">
        <v>54</v>
      </c>
      <c r="D52" s="44">
        <v>3</v>
      </c>
      <c r="E52" s="53">
        <v>7.4440000000000001E-3</v>
      </c>
      <c r="F52" s="44">
        <v>351779</v>
      </c>
      <c r="G52" s="66">
        <v>1.3333330000000001</v>
      </c>
      <c r="H52" s="43">
        <v>1</v>
      </c>
      <c r="I52" s="44">
        <v>318988</v>
      </c>
      <c r="J52" s="74">
        <v>0</v>
      </c>
      <c r="K52" s="44">
        <v>2</v>
      </c>
      <c r="L52" s="44">
        <v>368174.5</v>
      </c>
      <c r="M52" s="66">
        <v>2</v>
      </c>
      <c r="N52" s="43">
        <v>0</v>
      </c>
      <c r="O52" s="44">
        <v>0</v>
      </c>
      <c r="P52" s="74">
        <v>0</v>
      </c>
    </row>
    <row r="53" spans="1:16" ht="15" customHeight="1" x14ac:dyDescent="0.2">
      <c r="A53" s="111"/>
      <c r="B53" s="114"/>
      <c r="C53" s="84" t="s">
        <v>55</v>
      </c>
      <c r="D53" s="44">
        <v>1</v>
      </c>
      <c r="E53" s="53">
        <v>3.1350000000000002E-3</v>
      </c>
      <c r="F53" s="44">
        <v>366569</v>
      </c>
      <c r="G53" s="66">
        <v>2</v>
      </c>
      <c r="H53" s="43">
        <v>0</v>
      </c>
      <c r="I53" s="44">
        <v>0</v>
      </c>
      <c r="J53" s="74">
        <v>0</v>
      </c>
      <c r="K53" s="44">
        <v>1</v>
      </c>
      <c r="L53" s="44">
        <v>366569</v>
      </c>
      <c r="M53" s="66">
        <v>2</v>
      </c>
      <c r="N53" s="43">
        <v>0</v>
      </c>
      <c r="O53" s="44">
        <v>0</v>
      </c>
      <c r="P53" s="74">
        <v>0</v>
      </c>
    </row>
    <row r="54" spans="1:16" s="3" customFormat="1" ht="15" customHeight="1" x14ac:dyDescent="0.2">
      <c r="A54" s="111"/>
      <c r="B54" s="114"/>
      <c r="C54" s="84" t="s">
        <v>56</v>
      </c>
      <c r="D54" s="35">
        <v>1</v>
      </c>
      <c r="E54" s="55">
        <v>2.591E-3</v>
      </c>
      <c r="F54" s="35">
        <v>493781</v>
      </c>
      <c r="G54" s="68">
        <v>1</v>
      </c>
      <c r="H54" s="43">
        <v>1</v>
      </c>
      <c r="I54" s="44">
        <v>493781</v>
      </c>
      <c r="J54" s="74">
        <v>1</v>
      </c>
      <c r="K54" s="35">
        <v>0</v>
      </c>
      <c r="L54" s="35">
        <v>0</v>
      </c>
      <c r="M54" s="68">
        <v>0</v>
      </c>
      <c r="N54" s="43">
        <v>0</v>
      </c>
      <c r="O54" s="44">
        <v>0</v>
      </c>
      <c r="P54" s="74">
        <v>0</v>
      </c>
    </row>
    <row r="55" spans="1:16" s="3" customFormat="1" ht="15" customHeight="1" x14ac:dyDescent="0.2">
      <c r="A55" s="112"/>
      <c r="B55" s="115"/>
      <c r="C55" s="85" t="s">
        <v>9</v>
      </c>
      <c r="D55" s="46">
        <v>73</v>
      </c>
      <c r="E55" s="54">
        <v>1.7714000000000001E-2</v>
      </c>
      <c r="F55" s="46">
        <v>254807.041096</v>
      </c>
      <c r="G55" s="67">
        <v>0.61643800000000004</v>
      </c>
      <c r="H55" s="87">
        <v>24</v>
      </c>
      <c r="I55" s="46">
        <v>258837.95833299999</v>
      </c>
      <c r="J55" s="75">
        <v>0.5</v>
      </c>
      <c r="K55" s="46">
        <v>49</v>
      </c>
      <c r="L55" s="46">
        <v>252832.714286</v>
      </c>
      <c r="M55" s="67">
        <v>0.67346899999999998</v>
      </c>
      <c r="N55" s="87">
        <v>0</v>
      </c>
      <c r="O55" s="46">
        <v>0</v>
      </c>
      <c r="P55" s="75">
        <v>0</v>
      </c>
    </row>
    <row r="56" spans="1:16" ht="15" customHeight="1" x14ac:dyDescent="0.2">
      <c r="A56" s="110">
        <v>5</v>
      </c>
      <c r="B56" s="113" t="s">
        <v>60</v>
      </c>
      <c r="C56" s="84" t="s">
        <v>46</v>
      </c>
      <c r="D56" s="44">
        <v>4</v>
      </c>
      <c r="E56" s="53">
        <v>1</v>
      </c>
      <c r="F56" s="44">
        <v>104990.5</v>
      </c>
      <c r="G56" s="66">
        <v>0.25</v>
      </c>
      <c r="H56" s="43">
        <v>2</v>
      </c>
      <c r="I56" s="44">
        <v>120481</v>
      </c>
      <c r="J56" s="74">
        <v>0</v>
      </c>
      <c r="K56" s="44">
        <v>2</v>
      </c>
      <c r="L56" s="44">
        <v>89500</v>
      </c>
      <c r="M56" s="66">
        <v>0.5</v>
      </c>
      <c r="N56" s="43">
        <v>0</v>
      </c>
      <c r="O56" s="44">
        <v>0</v>
      </c>
      <c r="P56" s="74">
        <v>0</v>
      </c>
    </row>
    <row r="57" spans="1:16" ht="15" customHeight="1" x14ac:dyDescent="0.2">
      <c r="A57" s="111"/>
      <c r="B57" s="114"/>
      <c r="C57" s="84" t="s">
        <v>47</v>
      </c>
      <c r="D57" s="44">
        <v>7</v>
      </c>
      <c r="E57" s="53">
        <v>1</v>
      </c>
      <c r="F57" s="44">
        <v>168509.285714</v>
      </c>
      <c r="G57" s="66">
        <v>0.14285700000000001</v>
      </c>
      <c r="H57" s="43">
        <v>0</v>
      </c>
      <c r="I57" s="44">
        <v>0</v>
      </c>
      <c r="J57" s="74">
        <v>0</v>
      </c>
      <c r="K57" s="44">
        <v>7</v>
      </c>
      <c r="L57" s="44">
        <v>168509.285714</v>
      </c>
      <c r="M57" s="66">
        <v>0.14285700000000001</v>
      </c>
      <c r="N57" s="43">
        <v>0</v>
      </c>
      <c r="O57" s="44">
        <v>0</v>
      </c>
      <c r="P57" s="74">
        <v>0</v>
      </c>
    </row>
    <row r="58" spans="1:16" ht="15" customHeight="1" x14ac:dyDescent="0.2">
      <c r="A58" s="111"/>
      <c r="B58" s="114"/>
      <c r="C58" s="84" t="s">
        <v>48</v>
      </c>
      <c r="D58" s="44">
        <v>97</v>
      </c>
      <c r="E58" s="53">
        <v>1</v>
      </c>
      <c r="F58" s="44">
        <v>164183.61855700001</v>
      </c>
      <c r="G58" s="66">
        <v>9.2784000000000005E-2</v>
      </c>
      <c r="H58" s="43">
        <v>42</v>
      </c>
      <c r="I58" s="44">
        <v>168824.38095200001</v>
      </c>
      <c r="J58" s="74">
        <v>0.16666700000000001</v>
      </c>
      <c r="K58" s="44">
        <v>55</v>
      </c>
      <c r="L58" s="44">
        <v>160639.76363599999</v>
      </c>
      <c r="M58" s="66">
        <v>3.6364E-2</v>
      </c>
      <c r="N58" s="43">
        <v>0</v>
      </c>
      <c r="O58" s="44">
        <v>0</v>
      </c>
      <c r="P58" s="74">
        <v>0</v>
      </c>
    </row>
    <row r="59" spans="1:16" ht="15" customHeight="1" x14ac:dyDescent="0.2">
      <c r="A59" s="111"/>
      <c r="B59" s="114"/>
      <c r="C59" s="84" t="s">
        <v>49</v>
      </c>
      <c r="D59" s="44">
        <v>364</v>
      </c>
      <c r="E59" s="53">
        <v>1</v>
      </c>
      <c r="F59" s="44">
        <v>184425.32417599999</v>
      </c>
      <c r="G59" s="66">
        <v>0.18131900000000001</v>
      </c>
      <c r="H59" s="43">
        <v>171</v>
      </c>
      <c r="I59" s="44">
        <v>195645.14035100001</v>
      </c>
      <c r="J59" s="74">
        <v>0.263158</v>
      </c>
      <c r="K59" s="44">
        <v>193</v>
      </c>
      <c r="L59" s="44">
        <v>174484.45077699999</v>
      </c>
      <c r="M59" s="66">
        <v>0.108808</v>
      </c>
      <c r="N59" s="43">
        <v>0</v>
      </c>
      <c r="O59" s="44">
        <v>0</v>
      </c>
      <c r="P59" s="74">
        <v>0</v>
      </c>
    </row>
    <row r="60" spans="1:16" ht="15" customHeight="1" x14ac:dyDescent="0.2">
      <c r="A60" s="111"/>
      <c r="B60" s="114"/>
      <c r="C60" s="84" t="s">
        <v>50</v>
      </c>
      <c r="D60" s="44">
        <v>614</v>
      </c>
      <c r="E60" s="53">
        <v>1</v>
      </c>
      <c r="F60" s="44">
        <v>210311.76058599999</v>
      </c>
      <c r="G60" s="66">
        <v>0.40879500000000002</v>
      </c>
      <c r="H60" s="43">
        <v>238</v>
      </c>
      <c r="I60" s="44">
        <v>220634.403361</v>
      </c>
      <c r="J60" s="74">
        <v>0.55042000000000002</v>
      </c>
      <c r="K60" s="44">
        <v>376</v>
      </c>
      <c r="L60" s="44">
        <v>203777.74734</v>
      </c>
      <c r="M60" s="66">
        <v>0.31914900000000002</v>
      </c>
      <c r="N60" s="43">
        <v>0</v>
      </c>
      <c r="O60" s="44">
        <v>0</v>
      </c>
      <c r="P60" s="74">
        <v>0</v>
      </c>
    </row>
    <row r="61" spans="1:16" ht="15" customHeight="1" x14ac:dyDescent="0.2">
      <c r="A61" s="111"/>
      <c r="B61" s="114"/>
      <c r="C61" s="84" t="s">
        <v>51</v>
      </c>
      <c r="D61" s="44">
        <v>668</v>
      </c>
      <c r="E61" s="53">
        <v>1</v>
      </c>
      <c r="F61" s="44">
        <v>228424.85928100001</v>
      </c>
      <c r="G61" s="66">
        <v>0.625749</v>
      </c>
      <c r="H61" s="43">
        <v>261</v>
      </c>
      <c r="I61" s="44">
        <v>233822.61685799999</v>
      </c>
      <c r="J61" s="74">
        <v>0.636015</v>
      </c>
      <c r="K61" s="44">
        <v>407</v>
      </c>
      <c r="L61" s="44">
        <v>224963.39803400001</v>
      </c>
      <c r="M61" s="66">
        <v>0.61916499999999997</v>
      </c>
      <c r="N61" s="43">
        <v>0</v>
      </c>
      <c r="O61" s="44">
        <v>0</v>
      </c>
      <c r="P61" s="74">
        <v>0</v>
      </c>
    </row>
    <row r="62" spans="1:16" s="3" customFormat="1" ht="15" customHeight="1" x14ac:dyDescent="0.2">
      <c r="A62" s="111"/>
      <c r="B62" s="114"/>
      <c r="C62" s="84" t="s">
        <v>52</v>
      </c>
      <c r="D62" s="35">
        <v>674</v>
      </c>
      <c r="E62" s="55">
        <v>1</v>
      </c>
      <c r="F62" s="35">
        <v>241069.13798199999</v>
      </c>
      <c r="G62" s="68">
        <v>0.78931799999999996</v>
      </c>
      <c r="H62" s="43">
        <v>279</v>
      </c>
      <c r="I62" s="44">
        <v>239226.19713300001</v>
      </c>
      <c r="J62" s="74">
        <v>0.68100400000000005</v>
      </c>
      <c r="K62" s="35">
        <v>395</v>
      </c>
      <c r="L62" s="35">
        <v>242370.860759</v>
      </c>
      <c r="M62" s="68">
        <v>0.86582300000000001</v>
      </c>
      <c r="N62" s="43">
        <v>0</v>
      </c>
      <c r="O62" s="44">
        <v>0</v>
      </c>
      <c r="P62" s="74">
        <v>0</v>
      </c>
    </row>
    <row r="63" spans="1:16" ht="15" customHeight="1" x14ac:dyDescent="0.2">
      <c r="A63" s="111"/>
      <c r="B63" s="114"/>
      <c r="C63" s="84" t="s">
        <v>53</v>
      </c>
      <c r="D63" s="44">
        <v>585</v>
      </c>
      <c r="E63" s="53">
        <v>1</v>
      </c>
      <c r="F63" s="44">
        <v>247822.082051</v>
      </c>
      <c r="G63" s="66">
        <v>0.83076899999999998</v>
      </c>
      <c r="H63" s="43">
        <v>241</v>
      </c>
      <c r="I63" s="44">
        <v>231529.178423</v>
      </c>
      <c r="J63" s="74">
        <v>0.62240700000000004</v>
      </c>
      <c r="K63" s="44">
        <v>344</v>
      </c>
      <c r="L63" s="44">
        <v>259236.58720899999</v>
      </c>
      <c r="M63" s="66">
        <v>0.97674399999999995</v>
      </c>
      <c r="N63" s="43">
        <v>0</v>
      </c>
      <c r="O63" s="44">
        <v>0</v>
      </c>
      <c r="P63" s="74">
        <v>0</v>
      </c>
    </row>
    <row r="64" spans="1:16" ht="15" customHeight="1" x14ac:dyDescent="0.2">
      <c r="A64" s="111"/>
      <c r="B64" s="114"/>
      <c r="C64" s="84" t="s">
        <v>54</v>
      </c>
      <c r="D64" s="44">
        <v>403</v>
      </c>
      <c r="E64" s="53">
        <v>1</v>
      </c>
      <c r="F64" s="44">
        <v>267616.59057100001</v>
      </c>
      <c r="G64" s="66">
        <v>0.88089300000000004</v>
      </c>
      <c r="H64" s="43">
        <v>153</v>
      </c>
      <c r="I64" s="44">
        <v>237860.35947699999</v>
      </c>
      <c r="J64" s="74">
        <v>0.48365999999999998</v>
      </c>
      <c r="K64" s="44">
        <v>250</v>
      </c>
      <c r="L64" s="44">
        <v>285827.40399999998</v>
      </c>
      <c r="M64" s="66">
        <v>1.1240000000000001</v>
      </c>
      <c r="N64" s="43">
        <v>0</v>
      </c>
      <c r="O64" s="44">
        <v>0</v>
      </c>
      <c r="P64" s="74">
        <v>0</v>
      </c>
    </row>
    <row r="65" spans="1:16" ht="15" customHeight="1" x14ac:dyDescent="0.2">
      <c r="A65" s="111"/>
      <c r="B65" s="114"/>
      <c r="C65" s="84" t="s">
        <v>55</v>
      </c>
      <c r="D65" s="44">
        <v>319</v>
      </c>
      <c r="E65" s="53">
        <v>1</v>
      </c>
      <c r="F65" s="44">
        <v>255958.15987500001</v>
      </c>
      <c r="G65" s="66">
        <v>0.58307200000000003</v>
      </c>
      <c r="H65" s="43">
        <v>143</v>
      </c>
      <c r="I65" s="44">
        <v>243204.85314699999</v>
      </c>
      <c r="J65" s="74">
        <v>0.32167800000000002</v>
      </c>
      <c r="K65" s="44">
        <v>176</v>
      </c>
      <c r="L65" s="44">
        <v>266320.22159099998</v>
      </c>
      <c r="M65" s="66">
        <v>0.79545500000000002</v>
      </c>
      <c r="N65" s="43">
        <v>0</v>
      </c>
      <c r="O65" s="44">
        <v>0</v>
      </c>
      <c r="P65" s="74">
        <v>0</v>
      </c>
    </row>
    <row r="66" spans="1:16" s="3" customFormat="1" ht="15" customHeight="1" x14ac:dyDescent="0.2">
      <c r="A66" s="111"/>
      <c r="B66" s="114"/>
      <c r="C66" s="84" t="s">
        <v>56</v>
      </c>
      <c r="D66" s="35">
        <v>386</v>
      </c>
      <c r="E66" s="55">
        <v>1</v>
      </c>
      <c r="F66" s="35">
        <v>271823.34714999999</v>
      </c>
      <c r="G66" s="68">
        <v>0.41968899999999998</v>
      </c>
      <c r="H66" s="43">
        <v>142</v>
      </c>
      <c r="I66" s="44">
        <v>237474.54929600001</v>
      </c>
      <c r="J66" s="74">
        <v>0.13380300000000001</v>
      </c>
      <c r="K66" s="35">
        <v>244</v>
      </c>
      <c r="L66" s="35">
        <v>291813.221311</v>
      </c>
      <c r="M66" s="68">
        <v>0.58606599999999998</v>
      </c>
      <c r="N66" s="43">
        <v>0</v>
      </c>
      <c r="O66" s="44">
        <v>0</v>
      </c>
      <c r="P66" s="74">
        <v>0</v>
      </c>
    </row>
    <row r="67" spans="1:16" s="3" customFormat="1" ht="15" customHeight="1" x14ac:dyDescent="0.2">
      <c r="A67" s="112"/>
      <c r="B67" s="115"/>
      <c r="C67" s="85" t="s">
        <v>9</v>
      </c>
      <c r="D67" s="46">
        <v>4121</v>
      </c>
      <c r="E67" s="54">
        <v>1</v>
      </c>
      <c r="F67" s="46">
        <v>234956.52778500001</v>
      </c>
      <c r="G67" s="67">
        <v>0.59864099999999998</v>
      </c>
      <c r="H67" s="87">
        <v>1672</v>
      </c>
      <c r="I67" s="46">
        <v>228325.688995</v>
      </c>
      <c r="J67" s="75">
        <v>0.49521500000000002</v>
      </c>
      <c r="K67" s="46">
        <v>2449</v>
      </c>
      <c r="L67" s="46">
        <v>239483.58472799999</v>
      </c>
      <c r="M67" s="67">
        <v>0.66925299999999999</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45678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60" priority="30" operator="notEqual">
      <formula>H8+K8+N8</formula>
    </cfRule>
  </conditionalFormatting>
  <conditionalFormatting sqref="D20:D30">
    <cfRule type="cellIs" dxfId="159" priority="29" operator="notEqual">
      <formula>H20+K20+N20</formula>
    </cfRule>
  </conditionalFormatting>
  <conditionalFormatting sqref="D32:D42">
    <cfRule type="cellIs" dxfId="158" priority="28" operator="notEqual">
      <formula>H32+K32+N32</formula>
    </cfRule>
  </conditionalFormatting>
  <conditionalFormatting sqref="D44:D54">
    <cfRule type="cellIs" dxfId="157" priority="27" operator="notEqual">
      <formula>H44+K44+N44</formula>
    </cfRule>
  </conditionalFormatting>
  <conditionalFormatting sqref="D56:D66">
    <cfRule type="cellIs" dxfId="156" priority="26" operator="notEqual">
      <formula>H56+K56+N56</formula>
    </cfRule>
  </conditionalFormatting>
  <conditionalFormatting sqref="D19">
    <cfRule type="cellIs" dxfId="155" priority="25" operator="notEqual">
      <formula>SUM(D8:D18)</formula>
    </cfRule>
  </conditionalFormatting>
  <conditionalFormatting sqref="D31">
    <cfRule type="cellIs" dxfId="154" priority="24" operator="notEqual">
      <formula>H31+K31+N31</formula>
    </cfRule>
  </conditionalFormatting>
  <conditionalFormatting sqref="D31">
    <cfRule type="cellIs" dxfId="153" priority="23" operator="notEqual">
      <formula>SUM(D20:D30)</formula>
    </cfRule>
  </conditionalFormatting>
  <conditionalFormatting sqref="D43">
    <cfRule type="cellIs" dxfId="152" priority="22" operator="notEqual">
      <formula>H43+K43+N43</formula>
    </cfRule>
  </conditionalFormatting>
  <conditionalFormatting sqref="D43">
    <cfRule type="cellIs" dxfId="151" priority="21" operator="notEqual">
      <formula>SUM(D32:D42)</formula>
    </cfRule>
  </conditionalFormatting>
  <conditionalFormatting sqref="D55">
    <cfRule type="cellIs" dxfId="150" priority="20" operator="notEqual">
      <formula>H55+K55+N55</formula>
    </cfRule>
  </conditionalFormatting>
  <conditionalFormatting sqref="D55">
    <cfRule type="cellIs" dxfId="149" priority="19" operator="notEqual">
      <formula>SUM(D44:D54)</formula>
    </cfRule>
  </conditionalFormatting>
  <conditionalFormatting sqref="D67">
    <cfRule type="cellIs" dxfId="148" priority="18" operator="notEqual">
      <formula>H67+K67+N67</formula>
    </cfRule>
  </conditionalFormatting>
  <conditionalFormatting sqref="D67">
    <cfRule type="cellIs" dxfId="147" priority="17" operator="notEqual">
      <formula>SUM(D56:D66)</formula>
    </cfRule>
  </conditionalFormatting>
  <conditionalFormatting sqref="H19">
    <cfRule type="cellIs" dxfId="146" priority="16" operator="notEqual">
      <formula>SUM(H8:H18)</formula>
    </cfRule>
  </conditionalFormatting>
  <conditionalFormatting sqref="K19">
    <cfRule type="cellIs" dxfId="145" priority="15" operator="notEqual">
      <formula>SUM(K8:K18)</formula>
    </cfRule>
  </conditionalFormatting>
  <conditionalFormatting sqref="N19">
    <cfRule type="cellIs" dxfId="144" priority="14" operator="notEqual">
      <formula>SUM(N8:N18)</formula>
    </cfRule>
  </conditionalFormatting>
  <conditionalFormatting sqref="H31">
    <cfRule type="cellIs" dxfId="143" priority="13" operator="notEqual">
      <formula>SUM(H20:H30)</formula>
    </cfRule>
  </conditionalFormatting>
  <conditionalFormatting sqref="K31">
    <cfRule type="cellIs" dxfId="142" priority="12" operator="notEqual">
      <formula>SUM(K20:K30)</formula>
    </cfRule>
  </conditionalFormatting>
  <conditionalFormatting sqref="N31">
    <cfRule type="cellIs" dxfId="141" priority="11" operator="notEqual">
      <formula>SUM(N20:N30)</formula>
    </cfRule>
  </conditionalFormatting>
  <conditionalFormatting sqref="H43">
    <cfRule type="cellIs" dxfId="140" priority="10" operator="notEqual">
      <formula>SUM(H32:H42)</formula>
    </cfRule>
  </conditionalFormatting>
  <conditionalFormatting sqref="K43">
    <cfRule type="cellIs" dxfId="139" priority="9" operator="notEqual">
      <formula>SUM(K32:K42)</formula>
    </cfRule>
  </conditionalFormatting>
  <conditionalFormatting sqref="N43">
    <cfRule type="cellIs" dxfId="138" priority="8" operator="notEqual">
      <formula>SUM(N32:N42)</formula>
    </cfRule>
  </conditionalFormatting>
  <conditionalFormatting sqref="H55">
    <cfRule type="cellIs" dxfId="137" priority="7" operator="notEqual">
      <formula>SUM(H44:H54)</formula>
    </cfRule>
  </conditionalFormatting>
  <conditionalFormatting sqref="K55">
    <cfRule type="cellIs" dxfId="136" priority="6" operator="notEqual">
      <formula>SUM(K44:K54)</formula>
    </cfRule>
  </conditionalFormatting>
  <conditionalFormatting sqref="N55">
    <cfRule type="cellIs" dxfId="135" priority="5" operator="notEqual">
      <formula>SUM(N44:N54)</formula>
    </cfRule>
  </conditionalFormatting>
  <conditionalFormatting sqref="H67">
    <cfRule type="cellIs" dxfId="134" priority="4" operator="notEqual">
      <formula>SUM(H56:H66)</formula>
    </cfRule>
  </conditionalFormatting>
  <conditionalFormatting sqref="K67">
    <cfRule type="cellIs" dxfId="133" priority="3" operator="notEqual">
      <formula>SUM(K56:K66)</formula>
    </cfRule>
  </conditionalFormatting>
  <conditionalFormatting sqref="N67">
    <cfRule type="cellIs" dxfId="132" priority="2" operator="notEqual">
      <formula>SUM(N56:N66)</formula>
    </cfRule>
  </conditionalFormatting>
  <conditionalFormatting sqref="D32:D43">
    <cfRule type="cellIs" dxfId="1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75</v>
      </c>
      <c r="B2" s="116"/>
      <c r="C2" s="116"/>
      <c r="D2" s="116"/>
      <c r="E2" s="116"/>
      <c r="F2" s="116"/>
      <c r="G2" s="116"/>
      <c r="H2" s="116"/>
      <c r="I2" s="116"/>
      <c r="J2" s="116"/>
      <c r="K2" s="116"/>
      <c r="L2" s="116"/>
      <c r="M2" s="116"/>
      <c r="N2" s="116"/>
      <c r="O2" s="116"/>
      <c r="P2" s="116"/>
    </row>
    <row r="3" spans="1:16" s="21" customFormat="1" ht="15" customHeight="1" x14ac:dyDescent="0.2">
      <c r="A3" s="117" t="str">
        <f>+Notas!C6</f>
        <v>DICIEMBRE 2023 Y DICIEMBRE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3</v>
      </c>
      <c r="E8" s="53">
        <v>0.272727</v>
      </c>
      <c r="F8" s="44">
        <v>18650.606960000001</v>
      </c>
      <c r="G8" s="66">
        <v>1</v>
      </c>
      <c r="H8" s="43">
        <v>1</v>
      </c>
      <c r="I8" s="44">
        <v>385.93437699999998</v>
      </c>
      <c r="J8" s="74">
        <v>0</v>
      </c>
      <c r="K8" s="44">
        <v>2</v>
      </c>
      <c r="L8" s="44">
        <v>27782.943251000001</v>
      </c>
      <c r="M8" s="66">
        <v>1.5</v>
      </c>
      <c r="N8" s="43">
        <v>0</v>
      </c>
      <c r="O8" s="44">
        <v>0</v>
      </c>
      <c r="P8" s="74">
        <v>0</v>
      </c>
    </row>
    <row r="9" spans="1:16" ht="15" customHeight="1" x14ac:dyDescent="0.2">
      <c r="A9" s="111"/>
      <c r="B9" s="114"/>
      <c r="C9" s="84" t="s">
        <v>47</v>
      </c>
      <c r="D9" s="44">
        <v>28</v>
      </c>
      <c r="E9" s="53">
        <v>0.63636400000000004</v>
      </c>
      <c r="F9" s="44">
        <v>84026.690294999993</v>
      </c>
      <c r="G9" s="66">
        <v>0</v>
      </c>
      <c r="H9" s="43">
        <v>11</v>
      </c>
      <c r="I9" s="44">
        <v>85288.060498000006</v>
      </c>
      <c r="J9" s="74">
        <v>0</v>
      </c>
      <c r="K9" s="44">
        <v>17</v>
      </c>
      <c r="L9" s="44">
        <v>83210.509575999997</v>
      </c>
      <c r="M9" s="66">
        <v>0</v>
      </c>
      <c r="N9" s="43">
        <v>0</v>
      </c>
      <c r="O9" s="44">
        <v>0</v>
      </c>
      <c r="P9" s="74">
        <v>0</v>
      </c>
    </row>
    <row r="10" spans="1:16" ht="15" customHeight="1" x14ac:dyDescent="0.2">
      <c r="A10" s="111"/>
      <c r="B10" s="114"/>
      <c r="C10" s="84" t="s">
        <v>48</v>
      </c>
      <c r="D10" s="44">
        <v>133</v>
      </c>
      <c r="E10" s="53">
        <v>0.27708300000000002</v>
      </c>
      <c r="F10" s="44">
        <v>87900.418518000006</v>
      </c>
      <c r="G10" s="66">
        <v>6.0150000000000002E-2</v>
      </c>
      <c r="H10" s="43">
        <v>52</v>
      </c>
      <c r="I10" s="44">
        <v>102410.140768</v>
      </c>
      <c r="J10" s="74">
        <v>0.13461500000000001</v>
      </c>
      <c r="K10" s="44">
        <v>81</v>
      </c>
      <c r="L10" s="44">
        <v>78585.535099000001</v>
      </c>
      <c r="M10" s="66">
        <v>1.2345999999999999E-2</v>
      </c>
      <c r="N10" s="43">
        <v>0</v>
      </c>
      <c r="O10" s="44">
        <v>0</v>
      </c>
      <c r="P10" s="74">
        <v>0</v>
      </c>
    </row>
    <row r="11" spans="1:16" ht="15" customHeight="1" x14ac:dyDescent="0.2">
      <c r="A11" s="111"/>
      <c r="B11" s="114"/>
      <c r="C11" s="84" t="s">
        <v>49</v>
      </c>
      <c r="D11" s="44">
        <v>241</v>
      </c>
      <c r="E11" s="53">
        <v>0.166322</v>
      </c>
      <c r="F11" s="44">
        <v>100018.967619</v>
      </c>
      <c r="G11" s="66">
        <v>0.21576799999999999</v>
      </c>
      <c r="H11" s="43">
        <v>111</v>
      </c>
      <c r="I11" s="44">
        <v>106387.213984</v>
      </c>
      <c r="J11" s="74">
        <v>0.24324299999999999</v>
      </c>
      <c r="K11" s="44">
        <v>130</v>
      </c>
      <c r="L11" s="44">
        <v>94581.464953000002</v>
      </c>
      <c r="M11" s="66">
        <v>0.19230800000000001</v>
      </c>
      <c r="N11" s="43">
        <v>0</v>
      </c>
      <c r="O11" s="44">
        <v>0</v>
      </c>
      <c r="P11" s="74">
        <v>0</v>
      </c>
    </row>
    <row r="12" spans="1:16" ht="15" customHeight="1" x14ac:dyDescent="0.2">
      <c r="A12" s="111"/>
      <c r="B12" s="114"/>
      <c r="C12" s="84" t="s">
        <v>50</v>
      </c>
      <c r="D12" s="44">
        <v>276</v>
      </c>
      <c r="E12" s="53">
        <v>0.13800000000000001</v>
      </c>
      <c r="F12" s="44">
        <v>121602.551634</v>
      </c>
      <c r="G12" s="66">
        <v>0.48913000000000001</v>
      </c>
      <c r="H12" s="43">
        <v>101</v>
      </c>
      <c r="I12" s="44">
        <v>147461.00260499999</v>
      </c>
      <c r="J12" s="74">
        <v>0.70296999999999998</v>
      </c>
      <c r="K12" s="44">
        <v>175</v>
      </c>
      <c r="L12" s="44">
        <v>106678.531359</v>
      </c>
      <c r="M12" s="66">
        <v>0.36571399999999998</v>
      </c>
      <c r="N12" s="43">
        <v>0</v>
      </c>
      <c r="O12" s="44">
        <v>0</v>
      </c>
      <c r="P12" s="74">
        <v>0</v>
      </c>
    </row>
    <row r="13" spans="1:16" ht="15" customHeight="1" x14ac:dyDescent="0.2">
      <c r="A13" s="111"/>
      <c r="B13" s="114"/>
      <c r="C13" s="84" t="s">
        <v>51</v>
      </c>
      <c r="D13" s="44">
        <v>255</v>
      </c>
      <c r="E13" s="53">
        <v>0.12277299999999999</v>
      </c>
      <c r="F13" s="44">
        <v>127263.79909099999</v>
      </c>
      <c r="G13" s="66">
        <v>0.50196099999999999</v>
      </c>
      <c r="H13" s="43">
        <v>99</v>
      </c>
      <c r="I13" s="44">
        <v>142292.628574</v>
      </c>
      <c r="J13" s="74">
        <v>0.54545500000000002</v>
      </c>
      <c r="K13" s="44">
        <v>156</v>
      </c>
      <c r="L13" s="44">
        <v>117726.272688</v>
      </c>
      <c r="M13" s="66">
        <v>0.47435899999999998</v>
      </c>
      <c r="N13" s="43">
        <v>0</v>
      </c>
      <c r="O13" s="44">
        <v>0</v>
      </c>
      <c r="P13" s="74">
        <v>0</v>
      </c>
    </row>
    <row r="14" spans="1:16" s="3" customFormat="1" ht="15" customHeight="1" x14ac:dyDescent="0.2">
      <c r="A14" s="111"/>
      <c r="B14" s="114"/>
      <c r="C14" s="84" t="s">
        <v>52</v>
      </c>
      <c r="D14" s="35">
        <v>194</v>
      </c>
      <c r="E14" s="55">
        <v>9.8778000000000005E-2</v>
      </c>
      <c r="F14" s="35">
        <v>131605.91245500001</v>
      </c>
      <c r="G14" s="68">
        <v>0.64432999999999996</v>
      </c>
      <c r="H14" s="43">
        <v>67</v>
      </c>
      <c r="I14" s="44">
        <v>135016.291191</v>
      </c>
      <c r="J14" s="74">
        <v>0.47761199999999998</v>
      </c>
      <c r="K14" s="35">
        <v>127</v>
      </c>
      <c r="L14" s="35">
        <v>129806.73627199999</v>
      </c>
      <c r="M14" s="68">
        <v>0.73228300000000002</v>
      </c>
      <c r="N14" s="43">
        <v>0</v>
      </c>
      <c r="O14" s="44">
        <v>0</v>
      </c>
      <c r="P14" s="74">
        <v>0</v>
      </c>
    </row>
    <row r="15" spans="1:16" ht="15" customHeight="1" x14ac:dyDescent="0.2">
      <c r="A15" s="111"/>
      <c r="B15" s="114"/>
      <c r="C15" s="84" t="s">
        <v>53</v>
      </c>
      <c r="D15" s="44">
        <v>115</v>
      </c>
      <c r="E15" s="53">
        <v>7.2054999999999994E-2</v>
      </c>
      <c r="F15" s="44">
        <v>138450.00263900001</v>
      </c>
      <c r="G15" s="66">
        <v>0.51304300000000003</v>
      </c>
      <c r="H15" s="43">
        <v>36</v>
      </c>
      <c r="I15" s="44">
        <v>137237.47695700001</v>
      </c>
      <c r="J15" s="74">
        <v>0.33333299999999999</v>
      </c>
      <c r="K15" s="44">
        <v>79</v>
      </c>
      <c r="L15" s="44">
        <v>139002.545988</v>
      </c>
      <c r="M15" s="66">
        <v>0.59493700000000005</v>
      </c>
      <c r="N15" s="43">
        <v>0</v>
      </c>
      <c r="O15" s="44">
        <v>0</v>
      </c>
      <c r="P15" s="74">
        <v>0</v>
      </c>
    </row>
    <row r="16" spans="1:16" ht="15" customHeight="1" x14ac:dyDescent="0.2">
      <c r="A16" s="111"/>
      <c r="B16" s="114"/>
      <c r="C16" s="84" t="s">
        <v>54</v>
      </c>
      <c r="D16" s="44">
        <v>122</v>
      </c>
      <c r="E16" s="53">
        <v>8.8663000000000006E-2</v>
      </c>
      <c r="F16" s="44">
        <v>154686.97883599999</v>
      </c>
      <c r="G16" s="66">
        <v>0.50819700000000001</v>
      </c>
      <c r="H16" s="43">
        <v>52</v>
      </c>
      <c r="I16" s="44">
        <v>162196.283302</v>
      </c>
      <c r="J16" s="74">
        <v>0.5</v>
      </c>
      <c r="K16" s="44">
        <v>70</v>
      </c>
      <c r="L16" s="44">
        <v>149108.63837599999</v>
      </c>
      <c r="M16" s="66">
        <v>0.51428600000000002</v>
      </c>
      <c r="N16" s="43">
        <v>0</v>
      </c>
      <c r="O16" s="44">
        <v>0</v>
      </c>
      <c r="P16" s="74">
        <v>0</v>
      </c>
    </row>
    <row r="17" spans="1:16" ht="15" customHeight="1" x14ac:dyDescent="0.2">
      <c r="A17" s="111"/>
      <c r="B17" s="114"/>
      <c r="C17" s="84" t="s">
        <v>55</v>
      </c>
      <c r="D17" s="44">
        <v>136</v>
      </c>
      <c r="E17" s="53">
        <v>0.106416</v>
      </c>
      <c r="F17" s="44">
        <v>143184.83343100001</v>
      </c>
      <c r="G17" s="66">
        <v>0.41911799999999999</v>
      </c>
      <c r="H17" s="43">
        <v>54</v>
      </c>
      <c r="I17" s="44">
        <v>146067.49798700001</v>
      </c>
      <c r="J17" s="74">
        <v>0.24074100000000001</v>
      </c>
      <c r="K17" s="44">
        <v>82</v>
      </c>
      <c r="L17" s="44">
        <v>141286.49335800001</v>
      </c>
      <c r="M17" s="66">
        <v>0.53658499999999998</v>
      </c>
      <c r="N17" s="43">
        <v>0</v>
      </c>
      <c r="O17" s="44">
        <v>0</v>
      </c>
      <c r="P17" s="74">
        <v>0</v>
      </c>
    </row>
    <row r="18" spans="1:16" s="3" customFormat="1" ht="15" customHeight="1" x14ac:dyDescent="0.2">
      <c r="A18" s="111"/>
      <c r="B18" s="114"/>
      <c r="C18" s="84" t="s">
        <v>56</v>
      </c>
      <c r="D18" s="35">
        <v>197</v>
      </c>
      <c r="E18" s="55">
        <v>9.8303000000000001E-2</v>
      </c>
      <c r="F18" s="35">
        <v>174093.454356</v>
      </c>
      <c r="G18" s="68">
        <v>0.36548199999999997</v>
      </c>
      <c r="H18" s="43">
        <v>79</v>
      </c>
      <c r="I18" s="44">
        <v>155209.436942</v>
      </c>
      <c r="J18" s="74">
        <v>3.7975000000000002E-2</v>
      </c>
      <c r="K18" s="35">
        <v>118</v>
      </c>
      <c r="L18" s="35">
        <v>186736.143981</v>
      </c>
      <c r="M18" s="68">
        <v>0.58474599999999999</v>
      </c>
      <c r="N18" s="43">
        <v>0</v>
      </c>
      <c r="O18" s="44">
        <v>0</v>
      </c>
      <c r="P18" s="74">
        <v>0</v>
      </c>
    </row>
    <row r="19" spans="1:16" s="3" customFormat="1" ht="15" customHeight="1" x14ac:dyDescent="0.2">
      <c r="A19" s="112"/>
      <c r="B19" s="115"/>
      <c r="C19" s="85" t="s">
        <v>9</v>
      </c>
      <c r="D19" s="46">
        <v>1700</v>
      </c>
      <c r="E19" s="54">
        <v>0.119056</v>
      </c>
      <c r="F19" s="46">
        <v>128419.562129</v>
      </c>
      <c r="G19" s="67">
        <v>0.41235300000000003</v>
      </c>
      <c r="H19" s="87">
        <v>663</v>
      </c>
      <c r="I19" s="46">
        <v>135178.630446</v>
      </c>
      <c r="J19" s="75">
        <v>0.36953200000000003</v>
      </c>
      <c r="K19" s="46">
        <v>1037</v>
      </c>
      <c r="L19" s="46">
        <v>124098.190583</v>
      </c>
      <c r="M19" s="67">
        <v>0.43973000000000001</v>
      </c>
      <c r="N19" s="87">
        <v>0</v>
      </c>
      <c r="O19" s="46">
        <v>0</v>
      </c>
      <c r="P19" s="75">
        <v>0</v>
      </c>
    </row>
    <row r="20" spans="1:16" ht="15" customHeight="1" x14ac:dyDescent="0.2">
      <c r="A20" s="110">
        <v>2</v>
      </c>
      <c r="B20" s="113" t="s">
        <v>57</v>
      </c>
      <c r="C20" s="84" t="s">
        <v>46</v>
      </c>
      <c r="D20" s="44">
        <v>2</v>
      </c>
      <c r="E20" s="53">
        <v>0.18181800000000001</v>
      </c>
      <c r="F20" s="44">
        <v>44459.5</v>
      </c>
      <c r="G20" s="66">
        <v>0</v>
      </c>
      <c r="H20" s="43">
        <v>2</v>
      </c>
      <c r="I20" s="44">
        <v>44459.5</v>
      </c>
      <c r="J20" s="74">
        <v>0</v>
      </c>
      <c r="K20" s="44">
        <v>0</v>
      </c>
      <c r="L20" s="44">
        <v>0</v>
      </c>
      <c r="M20" s="66">
        <v>0</v>
      </c>
      <c r="N20" s="43">
        <v>0</v>
      </c>
      <c r="O20" s="44">
        <v>0</v>
      </c>
      <c r="P20" s="74">
        <v>0</v>
      </c>
    </row>
    <row r="21" spans="1:16" ht="15" customHeight="1" x14ac:dyDescent="0.2">
      <c r="A21" s="111"/>
      <c r="B21" s="114"/>
      <c r="C21" s="84" t="s">
        <v>47</v>
      </c>
      <c r="D21" s="44">
        <v>9</v>
      </c>
      <c r="E21" s="53">
        <v>0.204545</v>
      </c>
      <c r="F21" s="44">
        <v>144921.33333299999</v>
      </c>
      <c r="G21" s="66">
        <v>0</v>
      </c>
      <c r="H21" s="43">
        <v>4</v>
      </c>
      <c r="I21" s="44">
        <v>152934.5</v>
      </c>
      <c r="J21" s="74">
        <v>0</v>
      </c>
      <c r="K21" s="44">
        <v>5</v>
      </c>
      <c r="L21" s="44">
        <v>138510.79999999999</v>
      </c>
      <c r="M21" s="66">
        <v>0</v>
      </c>
      <c r="N21" s="43">
        <v>0</v>
      </c>
      <c r="O21" s="44">
        <v>0</v>
      </c>
      <c r="P21" s="74">
        <v>0</v>
      </c>
    </row>
    <row r="22" spans="1:16" ht="15" customHeight="1" x14ac:dyDescent="0.2">
      <c r="A22" s="111"/>
      <c r="B22" s="114"/>
      <c r="C22" s="84" t="s">
        <v>48</v>
      </c>
      <c r="D22" s="44">
        <v>74</v>
      </c>
      <c r="E22" s="53">
        <v>0.154167</v>
      </c>
      <c r="F22" s="44">
        <v>154970.05405400001</v>
      </c>
      <c r="G22" s="66">
        <v>5.4053999999999998E-2</v>
      </c>
      <c r="H22" s="43">
        <v>41</v>
      </c>
      <c r="I22" s="44">
        <v>158332.12195100001</v>
      </c>
      <c r="J22" s="74">
        <v>4.8779999999999997E-2</v>
      </c>
      <c r="K22" s="44">
        <v>33</v>
      </c>
      <c r="L22" s="44">
        <v>150792.93939399999</v>
      </c>
      <c r="M22" s="66">
        <v>6.0606E-2</v>
      </c>
      <c r="N22" s="43">
        <v>0</v>
      </c>
      <c r="O22" s="44">
        <v>0</v>
      </c>
      <c r="P22" s="74">
        <v>0</v>
      </c>
    </row>
    <row r="23" spans="1:16" ht="15" customHeight="1" x14ac:dyDescent="0.2">
      <c r="A23" s="111"/>
      <c r="B23" s="114"/>
      <c r="C23" s="84" t="s">
        <v>49</v>
      </c>
      <c r="D23" s="44">
        <v>66</v>
      </c>
      <c r="E23" s="53">
        <v>4.5548999999999999E-2</v>
      </c>
      <c r="F23" s="44">
        <v>149625.68181800001</v>
      </c>
      <c r="G23" s="66">
        <v>0.121212</v>
      </c>
      <c r="H23" s="43">
        <v>31</v>
      </c>
      <c r="I23" s="44">
        <v>146445</v>
      </c>
      <c r="J23" s="74">
        <v>0.16128999999999999</v>
      </c>
      <c r="K23" s="44">
        <v>35</v>
      </c>
      <c r="L23" s="44">
        <v>152442.857143</v>
      </c>
      <c r="M23" s="66">
        <v>8.5713999999999999E-2</v>
      </c>
      <c r="N23" s="43">
        <v>0</v>
      </c>
      <c r="O23" s="44">
        <v>0</v>
      </c>
      <c r="P23" s="74">
        <v>0</v>
      </c>
    </row>
    <row r="24" spans="1:16" ht="15" customHeight="1" x14ac:dyDescent="0.2">
      <c r="A24" s="111"/>
      <c r="B24" s="114"/>
      <c r="C24" s="84" t="s">
        <v>50</v>
      </c>
      <c r="D24" s="44">
        <v>47</v>
      </c>
      <c r="E24" s="53">
        <v>2.35E-2</v>
      </c>
      <c r="F24" s="44">
        <v>188760.72340399999</v>
      </c>
      <c r="G24" s="66">
        <v>0.34042600000000001</v>
      </c>
      <c r="H24" s="43">
        <v>25</v>
      </c>
      <c r="I24" s="44">
        <v>193802.2</v>
      </c>
      <c r="J24" s="74">
        <v>0.36</v>
      </c>
      <c r="K24" s="44">
        <v>22</v>
      </c>
      <c r="L24" s="44">
        <v>183031.772727</v>
      </c>
      <c r="M24" s="66">
        <v>0.31818200000000002</v>
      </c>
      <c r="N24" s="43">
        <v>0</v>
      </c>
      <c r="O24" s="44">
        <v>0</v>
      </c>
      <c r="P24" s="74">
        <v>0</v>
      </c>
    </row>
    <row r="25" spans="1:16" ht="15" customHeight="1" x14ac:dyDescent="0.2">
      <c r="A25" s="111"/>
      <c r="B25" s="114"/>
      <c r="C25" s="84" t="s">
        <v>51</v>
      </c>
      <c r="D25" s="44">
        <v>41</v>
      </c>
      <c r="E25" s="53">
        <v>1.9740000000000001E-2</v>
      </c>
      <c r="F25" s="44">
        <v>218187.43902399999</v>
      </c>
      <c r="G25" s="66">
        <v>0.65853700000000004</v>
      </c>
      <c r="H25" s="43">
        <v>13</v>
      </c>
      <c r="I25" s="44">
        <v>209530.846154</v>
      </c>
      <c r="J25" s="74">
        <v>0.538462</v>
      </c>
      <c r="K25" s="44">
        <v>28</v>
      </c>
      <c r="L25" s="44">
        <v>222206.571429</v>
      </c>
      <c r="M25" s="66">
        <v>0.71428599999999998</v>
      </c>
      <c r="N25" s="43">
        <v>0</v>
      </c>
      <c r="O25" s="44">
        <v>0</v>
      </c>
      <c r="P25" s="74">
        <v>0</v>
      </c>
    </row>
    <row r="26" spans="1:16" s="3" customFormat="1" ht="15" customHeight="1" x14ac:dyDescent="0.2">
      <c r="A26" s="111"/>
      <c r="B26" s="114"/>
      <c r="C26" s="84" t="s">
        <v>52</v>
      </c>
      <c r="D26" s="35">
        <v>29</v>
      </c>
      <c r="E26" s="55">
        <v>1.4766E-2</v>
      </c>
      <c r="F26" s="35">
        <v>239253.793103</v>
      </c>
      <c r="G26" s="68">
        <v>0.75862099999999999</v>
      </c>
      <c r="H26" s="43">
        <v>14</v>
      </c>
      <c r="I26" s="44">
        <v>212740.285714</v>
      </c>
      <c r="J26" s="74">
        <v>0.5</v>
      </c>
      <c r="K26" s="35">
        <v>15</v>
      </c>
      <c r="L26" s="35">
        <v>263999.73333299998</v>
      </c>
      <c r="M26" s="68">
        <v>1</v>
      </c>
      <c r="N26" s="43">
        <v>0</v>
      </c>
      <c r="O26" s="44">
        <v>0</v>
      </c>
      <c r="P26" s="74">
        <v>0</v>
      </c>
    </row>
    <row r="27" spans="1:16" ht="15" customHeight="1" x14ac:dyDescent="0.2">
      <c r="A27" s="111"/>
      <c r="B27" s="114"/>
      <c r="C27" s="84" t="s">
        <v>53</v>
      </c>
      <c r="D27" s="44">
        <v>11</v>
      </c>
      <c r="E27" s="53">
        <v>6.8919999999999997E-3</v>
      </c>
      <c r="F27" s="44">
        <v>192063.36363599999</v>
      </c>
      <c r="G27" s="66">
        <v>0.36363600000000001</v>
      </c>
      <c r="H27" s="43">
        <v>4</v>
      </c>
      <c r="I27" s="44">
        <v>177145</v>
      </c>
      <c r="J27" s="74">
        <v>0.25</v>
      </c>
      <c r="K27" s="44">
        <v>7</v>
      </c>
      <c r="L27" s="44">
        <v>200588.142857</v>
      </c>
      <c r="M27" s="66">
        <v>0.42857099999999998</v>
      </c>
      <c r="N27" s="43">
        <v>0</v>
      </c>
      <c r="O27" s="44">
        <v>0</v>
      </c>
      <c r="P27" s="74">
        <v>0</v>
      </c>
    </row>
    <row r="28" spans="1:16" ht="15" customHeight="1" x14ac:dyDescent="0.2">
      <c r="A28" s="111"/>
      <c r="B28" s="114"/>
      <c r="C28" s="84" t="s">
        <v>54</v>
      </c>
      <c r="D28" s="44">
        <v>6</v>
      </c>
      <c r="E28" s="53">
        <v>4.3600000000000002E-3</v>
      </c>
      <c r="F28" s="44">
        <v>235001.5</v>
      </c>
      <c r="G28" s="66">
        <v>0.16666700000000001</v>
      </c>
      <c r="H28" s="43">
        <v>2</v>
      </c>
      <c r="I28" s="44">
        <v>271904.5</v>
      </c>
      <c r="J28" s="74">
        <v>0</v>
      </c>
      <c r="K28" s="44">
        <v>4</v>
      </c>
      <c r="L28" s="44">
        <v>216550</v>
      </c>
      <c r="M28" s="66">
        <v>0.25</v>
      </c>
      <c r="N28" s="43">
        <v>0</v>
      </c>
      <c r="O28" s="44">
        <v>0</v>
      </c>
      <c r="P28" s="74">
        <v>0</v>
      </c>
    </row>
    <row r="29" spans="1:16" ht="15" customHeight="1" x14ac:dyDescent="0.2">
      <c r="A29" s="111"/>
      <c r="B29" s="114"/>
      <c r="C29" s="84" t="s">
        <v>55</v>
      </c>
      <c r="D29" s="44">
        <v>3</v>
      </c>
      <c r="E29" s="53">
        <v>2.3470000000000001E-3</v>
      </c>
      <c r="F29" s="44">
        <v>281058.33333300002</v>
      </c>
      <c r="G29" s="66">
        <v>0.66666700000000001</v>
      </c>
      <c r="H29" s="43">
        <v>1</v>
      </c>
      <c r="I29" s="44">
        <v>119028</v>
      </c>
      <c r="J29" s="74">
        <v>0</v>
      </c>
      <c r="K29" s="44">
        <v>2</v>
      </c>
      <c r="L29" s="44">
        <v>362073.5</v>
      </c>
      <c r="M29" s="66">
        <v>1</v>
      </c>
      <c r="N29" s="43">
        <v>0</v>
      </c>
      <c r="O29" s="44">
        <v>0</v>
      </c>
      <c r="P29" s="74">
        <v>0</v>
      </c>
    </row>
    <row r="30" spans="1:16" s="3" customFormat="1" ht="15" customHeight="1" x14ac:dyDescent="0.2">
      <c r="A30" s="111"/>
      <c r="B30" s="114"/>
      <c r="C30" s="84" t="s">
        <v>56</v>
      </c>
      <c r="D30" s="35">
        <v>9</v>
      </c>
      <c r="E30" s="55">
        <v>4.4910000000000002E-3</v>
      </c>
      <c r="F30" s="35">
        <v>217082.66666700001</v>
      </c>
      <c r="G30" s="68">
        <v>0.111111</v>
      </c>
      <c r="H30" s="43">
        <v>8</v>
      </c>
      <c r="I30" s="44">
        <v>221508.25</v>
      </c>
      <c r="J30" s="74">
        <v>0</v>
      </c>
      <c r="K30" s="35">
        <v>1</v>
      </c>
      <c r="L30" s="35">
        <v>181678</v>
      </c>
      <c r="M30" s="68">
        <v>1</v>
      </c>
      <c r="N30" s="43">
        <v>0</v>
      </c>
      <c r="O30" s="44">
        <v>0</v>
      </c>
      <c r="P30" s="74">
        <v>0</v>
      </c>
    </row>
    <row r="31" spans="1:16" s="3" customFormat="1" ht="15" customHeight="1" x14ac:dyDescent="0.2">
      <c r="A31" s="112"/>
      <c r="B31" s="115"/>
      <c r="C31" s="85" t="s">
        <v>9</v>
      </c>
      <c r="D31" s="46">
        <v>297</v>
      </c>
      <c r="E31" s="54">
        <v>2.0799999999999999E-2</v>
      </c>
      <c r="F31" s="46">
        <v>181184.22222200001</v>
      </c>
      <c r="G31" s="67">
        <v>0.28619499999999998</v>
      </c>
      <c r="H31" s="87">
        <v>145</v>
      </c>
      <c r="I31" s="46">
        <v>175330.151724</v>
      </c>
      <c r="J31" s="75">
        <v>0.21379300000000001</v>
      </c>
      <c r="K31" s="46">
        <v>152</v>
      </c>
      <c r="L31" s="46">
        <v>186768.69736799999</v>
      </c>
      <c r="M31" s="67">
        <v>0.355263</v>
      </c>
      <c r="N31" s="87">
        <v>0</v>
      </c>
      <c r="O31" s="46">
        <v>0</v>
      </c>
      <c r="P31" s="75">
        <v>0</v>
      </c>
    </row>
    <row r="32" spans="1:16" ht="15" customHeight="1" x14ac:dyDescent="0.2">
      <c r="A32" s="110">
        <v>3</v>
      </c>
      <c r="B32" s="113" t="s">
        <v>58</v>
      </c>
      <c r="C32" s="84" t="s">
        <v>46</v>
      </c>
      <c r="D32" s="44">
        <v>-1</v>
      </c>
      <c r="E32" s="44">
        <v>0</v>
      </c>
      <c r="F32" s="44">
        <v>25808.893039999999</v>
      </c>
      <c r="G32" s="66">
        <v>-1</v>
      </c>
      <c r="H32" s="43">
        <v>1</v>
      </c>
      <c r="I32" s="44">
        <v>44073.565623000002</v>
      </c>
      <c r="J32" s="74">
        <v>0</v>
      </c>
      <c r="K32" s="44">
        <v>-2</v>
      </c>
      <c r="L32" s="44">
        <v>-27782.943251000001</v>
      </c>
      <c r="M32" s="66">
        <v>-1.5</v>
      </c>
      <c r="N32" s="43">
        <v>0</v>
      </c>
      <c r="O32" s="44">
        <v>0</v>
      </c>
      <c r="P32" s="74">
        <v>0</v>
      </c>
    </row>
    <row r="33" spans="1:16" ht="15" customHeight="1" x14ac:dyDescent="0.2">
      <c r="A33" s="111"/>
      <c r="B33" s="114"/>
      <c r="C33" s="84" t="s">
        <v>47</v>
      </c>
      <c r="D33" s="44">
        <v>-19</v>
      </c>
      <c r="E33" s="44">
        <v>0</v>
      </c>
      <c r="F33" s="44">
        <v>60894.643038000002</v>
      </c>
      <c r="G33" s="66">
        <v>0</v>
      </c>
      <c r="H33" s="43">
        <v>-7</v>
      </c>
      <c r="I33" s="44">
        <v>67646.439501999994</v>
      </c>
      <c r="J33" s="74">
        <v>0</v>
      </c>
      <c r="K33" s="44">
        <v>-12</v>
      </c>
      <c r="L33" s="44">
        <v>55300.290423999999</v>
      </c>
      <c r="M33" s="66">
        <v>0</v>
      </c>
      <c r="N33" s="43">
        <v>0</v>
      </c>
      <c r="O33" s="44">
        <v>0</v>
      </c>
      <c r="P33" s="74">
        <v>0</v>
      </c>
    </row>
    <row r="34" spans="1:16" ht="15" customHeight="1" x14ac:dyDescent="0.2">
      <c r="A34" s="111"/>
      <c r="B34" s="114"/>
      <c r="C34" s="84" t="s">
        <v>48</v>
      </c>
      <c r="D34" s="44">
        <v>-59</v>
      </c>
      <c r="E34" s="44">
        <v>0</v>
      </c>
      <c r="F34" s="44">
        <v>67069.635536000002</v>
      </c>
      <c r="G34" s="66">
        <v>-6.0959999999999999E-3</v>
      </c>
      <c r="H34" s="43">
        <v>-11</v>
      </c>
      <c r="I34" s="44">
        <v>55921.981183999997</v>
      </c>
      <c r="J34" s="74">
        <v>-8.5834999999999995E-2</v>
      </c>
      <c r="K34" s="44">
        <v>-48</v>
      </c>
      <c r="L34" s="44">
        <v>72207.404295</v>
      </c>
      <c r="M34" s="66">
        <v>4.8259999999999997E-2</v>
      </c>
      <c r="N34" s="43">
        <v>0</v>
      </c>
      <c r="O34" s="44">
        <v>0</v>
      </c>
      <c r="P34" s="74">
        <v>0</v>
      </c>
    </row>
    <row r="35" spans="1:16" ht="15" customHeight="1" x14ac:dyDescent="0.2">
      <c r="A35" s="111"/>
      <c r="B35" s="114"/>
      <c r="C35" s="84" t="s">
        <v>49</v>
      </c>
      <c r="D35" s="44">
        <v>-175</v>
      </c>
      <c r="E35" s="44">
        <v>0</v>
      </c>
      <c r="F35" s="44">
        <v>49606.714199000002</v>
      </c>
      <c r="G35" s="66">
        <v>-9.4556000000000001E-2</v>
      </c>
      <c r="H35" s="43">
        <v>-80</v>
      </c>
      <c r="I35" s="44">
        <v>40057.786015999998</v>
      </c>
      <c r="J35" s="74">
        <v>-8.1952999999999998E-2</v>
      </c>
      <c r="K35" s="44">
        <v>-95</v>
      </c>
      <c r="L35" s="44">
        <v>57861.392189999999</v>
      </c>
      <c r="M35" s="66">
        <v>-0.10659299999999999</v>
      </c>
      <c r="N35" s="43">
        <v>0</v>
      </c>
      <c r="O35" s="44">
        <v>0</v>
      </c>
      <c r="P35" s="74">
        <v>0</v>
      </c>
    </row>
    <row r="36" spans="1:16" ht="15" customHeight="1" x14ac:dyDescent="0.2">
      <c r="A36" s="111"/>
      <c r="B36" s="114"/>
      <c r="C36" s="84" t="s">
        <v>50</v>
      </c>
      <c r="D36" s="44">
        <v>-229</v>
      </c>
      <c r="E36" s="44">
        <v>0</v>
      </c>
      <c r="F36" s="44">
        <v>67158.171770999994</v>
      </c>
      <c r="G36" s="66">
        <v>-0.148705</v>
      </c>
      <c r="H36" s="43">
        <v>-76</v>
      </c>
      <c r="I36" s="44">
        <v>46341.197395000003</v>
      </c>
      <c r="J36" s="74">
        <v>-0.34297</v>
      </c>
      <c r="K36" s="44">
        <v>-153</v>
      </c>
      <c r="L36" s="44">
        <v>76353.241368999996</v>
      </c>
      <c r="M36" s="66">
        <v>-4.7531999999999998E-2</v>
      </c>
      <c r="N36" s="43">
        <v>0</v>
      </c>
      <c r="O36" s="44">
        <v>0</v>
      </c>
      <c r="P36" s="74">
        <v>0</v>
      </c>
    </row>
    <row r="37" spans="1:16" ht="15" customHeight="1" x14ac:dyDescent="0.2">
      <c r="A37" s="111"/>
      <c r="B37" s="114"/>
      <c r="C37" s="84" t="s">
        <v>51</v>
      </c>
      <c r="D37" s="44">
        <v>-214</v>
      </c>
      <c r="E37" s="44">
        <v>0</v>
      </c>
      <c r="F37" s="44">
        <v>90923.639934000006</v>
      </c>
      <c r="G37" s="66">
        <v>0.15657599999999999</v>
      </c>
      <c r="H37" s="43">
        <v>-86</v>
      </c>
      <c r="I37" s="44">
        <v>67238.217579999997</v>
      </c>
      <c r="J37" s="74">
        <v>-6.9930000000000001E-3</v>
      </c>
      <c r="K37" s="44">
        <v>-128</v>
      </c>
      <c r="L37" s="44">
        <v>104480.29874100001</v>
      </c>
      <c r="M37" s="66">
        <v>0.239927</v>
      </c>
      <c r="N37" s="43">
        <v>0</v>
      </c>
      <c r="O37" s="44">
        <v>0</v>
      </c>
      <c r="P37" s="74">
        <v>0</v>
      </c>
    </row>
    <row r="38" spans="1:16" s="3" customFormat="1" ht="15" customHeight="1" x14ac:dyDescent="0.2">
      <c r="A38" s="111"/>
      <c r="B38" s="114"/>
      <c r="C38" s="84" t="s">
        <v>52</v>
      </c>
      <c r="D38" s="35">
        <v>-165</v>
      </c>
      <c r="E38" s="35">
        <v>0</v>
      </c>
      <c r="F38" s="35">
        <v>107647.880649</v>
      </c>
      <c r="G38" s="68">
        <v>0.114291</v>
      </c>
      <c r="H38" s="43">
        <v>-53</v>
      </c>
      <c r="I38" s="44">
        <v>77723.994523999994</v>
      </c>
      <c r="J38" s="74">
        <v>2.2388000000000002E-2</v>
      </c>
      <c r="K38" s="35">
        <v>-112</v>
      </c>
      <c r="L38" s="35">
        <v>134192.99706200001</v>
      </c>
      <c r="M38" s="68">
        <v>0.26771699999999998</v>
      </c>
      <c r="N38" s="43">
        <v>0</v>
      </c>
      <c r="O38" s="44">
        <v>0</v>
      </c>
      <c r="P38" s="74">
        <v>0</v>
      </c>
    </row>
    <row r="39" spans="1:16" ht="15" customHeight="1" x14ac:dyDescent="0.2">
      <c r="A39" s="111"/>
      <c r="B39" s="114"/>
      <c r="C39" s="84" t="s">
        <v>53</v>
      </c>
      <c r="D39" s="44">
        <v>-104</v>
      </c>
      <c r="E39" s="44">
        <v>0</v>
      </c>
      <c r="F39" s="44">
        <v>53613.360997000003</v>
      </c>
      <c r="G39" s="66">
        <v>-0.14940700000000001</v>
      </c>
      <c r="H39" s="43">
        <v>-32</v>
      </c>
      <c r="I39" s="44">
        <v>39907.523043000001</v>
      </c>
      <c r="J39" s="74">
        <v>-8.3333000000000004E-2</v>
      </c>
      <c r="K39" s="44">
        <v>-72</v>
      </c>
      <c r="L39" s="44">
        <v>61585.596869000001</v>
      </c>
      <c r="M39" s="66">
        <v>-0.16636500000000001</v>
      </c>
      <c r="N39" s="43">
        <v>0</v>
      </c>
      <c r="O39" s="44">
        <v>0</v>
      </c>
      <c r="P39" s="74">
        <v>0</v>
      </c>
    </row>
    <row r="40" spans="1:16" ht="15" customHeight="1" x14ac:dyDescent="0.2">
      <c r="A40" s="111"/>
      <c r="B40" s="114"/>
      <c r="C40" s="84" t="s">
        <v>54</v>
      </c>
      <c r="D40" s="44">
        <v>-116</v>
      </c>
      <c r="E40" s="44">
        <v>0</v>
      </c>
      <c r="F40" s="44">
        <v>80314.521164000005</v>
      </c>
      <c r="G40" s="66">
        <v>-0.34153</v>
      </c>
      <c r="H40" s="43">
        <v>-50</v>
      </c>
      <c r="I40" s="44">
        <v>109708.216698</v>
      </c>
      <c r="J40" s="74">
        <v>-0.5</v>
      </c>
      <c r="K40" s="44">
        <v>-66</v>
      </c>
      <c r="L40" s="44">
        <v>67441.361623999997</v>
      </c>
      <c r="M40" s="66">
        <v>-0.26428600000000002</v>
      </c>
      <c r="N40" s="43">
        <v>0</v>
      </c>
      <c r="O40" s="44">
        <v>0</v>
      </c>
      <c r="P40" s="74">
        <v>0</v>
      </c>
    </row>
    <row r="41" spans="1:16" ht="15" customHeight="1" x14ac:dyDescent="0.2">
      <c r="A41" s="111"/>
      <c r="B41" s="114"/>
      <c r="C41" s="84" t="s">
        <v>55</v>
      </c>
      <c r="D41" s="44">
        <v>-133</v>
      </c>
      <c r="E41" s="44">
        <v>0</v>
      </c>
      <c r="F41" s="44">
        <v>137873.49990200001</v>
      </c>
      <c r="G41" s="66">
        <v>0.24754899999999999</v>
      </c>
      <c r="H41" s="43">
        <v>-53</v>
      </c>
      <c r="I41" s="44">
        <v>-27039.497986999999</v>
      </c>
      <c r="J41" s="74">
        <v>-0.24074100000000001</v>
      </c>
      <c r="K41" s="44">
        <v>-80</v>
      </c>
      <c r="L41" s="44">
        <v>220787.00664199999</v>
      </c>
      <c r="M41" s="66">
        <v>0.46341500000000002</v>
      </c>
      <c r="N41" s="43">
        <v>0</v>
      </c>
      <c r="O41" s="44">
        <v>0</v>
      </c>
      <c r="P41" s="74">
        <v>0</v>
      </c>
    </row>
    <row r="42" spans="1:16" s="3" customFormat="1" ht="15" customHeight="1" x14ac:dyDescent="0.2">
      <c r="A42" s="111"/>
      <c r="B42" s="114"/>
      <c r="C42" s="84" t="s">
        <v>56</v>
      </c>
      <c r="D42" s="35">
        <v>-188</v>
      </c>
      <c r="E42" s="35">
        <v>0</v>
      </c>
      <c r="F42" s="35">
        <v>42989.212311000003</v>
      </c>
      <c r="G42" s="68">
        <v>-0.25437100000000001</v>
      </c>
      <c r="H42" s="43">
        <v>-71</v>
      </c>
      <c r="I42" s="44">
        <v>66298.813058</v>
      </c>
      <c r="J42" s="74">
        <v>-3.7975000000000002E-2</v>
      </c>
      <c r="K42" s="35">
        <v>-117</v>
      </c>
      <c r="L42" s="35">
        <v>-5058.1439810000002</v>
      </c>
      <c r="M42" s="68">
        <v>0.41525400000000001</v>
      </c>
      <c r="N42" s="43">
        <v>0</v>
      </c>
      <c r="O42" s="44">
        <v>0</v>
      </c>
      <c r="P42" s="74">
        <v>0</v>
      </c>
    </row>
    <row r="43" spans="1:16" s="3" customFormat="1" ht="15" customHeight="1" x14ac:dyDescent="0.2">
      <c r="A43" s="112"/>
      <c r="B43" s="115"/>
      <c r="C43" s="85" t="s">
        <v>9</v>
      </c>
      <c r="D43" s="46">
        <v>-1403</v>
      </c>
      <c r="E43" s="46">
        <v>0</v>
      </c>
      <c r="F43" s="46">
        <v>52764.660092999999</v>
      </c>
      <c r="G43" s="67">
        <v>-0.12615799999999999</v>
      </c>
      <c r="H43" s="87">
        <v>-518</v>
      </c>
      <c r="I43" s="46">
        <v>40151.521278</v>
      </c>
      <c r="J43" s="75">
        <v>-0.15573899999999999</v>
      </c>
      <c r="K43" s="46">
        <v>-885</v>
      </c>
      <c r="L43" s="46">
        <v>62670.506785999998</v>
      </c>
      <c r="M43" s="67">
        <v>-8.4467E-2</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v>
      </c>
      <c r="E45" s="53">
        <v>2.2727000000000001E-2</v>
      </c>
      <c r="F45" s="44">
        <v>124458</v>
      </c>
      <c r="G45" s="66">
        <v>0</v>
      </c>
      <c r="H45" s="43">
        <v>1</v>
      </c>
      <c r="I45" s="44">
        <v>124458</v>
      </c>
      <c r="J45" s="74">
        <v>0</v>
      </c>
      <c r="K45" s="44">
        <v>0</v>
      </c>
      <c r="L45" s="44">
        <v>0</v>
      </c>
      <c r="M45" s="66">
        <v>0</v>
      </c>
      <c r="N45" s="43">
        <v>0</v>
      </c>
      <c r="O45" s="44">
        <v>0</v>
      </c>
      <c r="P45" s="74">
        <v>0</v>
      </c>
    </row>
    <row r="46" spans="1:16" ht="15" customHeight="1" x14ac:dyDescent="0.2">
      <c r="A46" s="111"/>
      <c r="B46" s="114"/>
      <c r="C46" s="84" t="s">
        <v>48</v>
      </c>
      <c r="D46" s="44">
        <v>17</v>
      </c>
      <c r="E46" s="53">
        <v>3.5416999999999997E-2</v>
      </c>
      <c r="F46" s="44">
        <v>172003</v>
      </c>
      <c r="G46" s="66">
        <v>0.17647099999999999</v>
      </c>
      <c r="H46" s="43">
        <v>7</v>
      </c>
      <c r="I46" s="44">
        <v>205806.571429</v>
      </c>
      <c r="J46" s="74">
        <v>0.28571400000000002</v>
      </c>
      <c r="K46" s="44">
        <v>10</v>
      </c>
      <c r="L46" s="44">
        <v>148340.5</v>
      </c>
      <c r="M46" s="66">
        <v>0.1</v>
      </c>
      <c r="N46" s="43">
        <v>0</v>
      </c>
      <c r="O46" s="44">
        <v>0</v>
      </c>
      <c r="P46" s="74">
        <v>0</v>
      </c>
    </row>
    <row r="47" spans="1:16" ht="15" customHeight="1" x14ac:dyDescent="0.2">
      <c r="A47" s="111"/>
      <c r="B47" s="114"/>
      <c r="C47" s="84" t="s">
        <v>49</v>
      </c>
      <c r="D47" s="44">
        <v>53</v>
      </c>
      <c r="E47" s="53">
        <v>3.6576999999999998E-2</v>
      </c>
      <c r="F47" s="44">
        <v>185932.26415100001</v>
      </c>
      <c r="G47" s="66">
        <v>0.245283</v>
      </c>
      <c r="H47" s="43">
        <v>31</v>
      </c>
      <c r="I47" s="44">
        <v>182439.90322599999</v>
      </c>
      <c r="J47" s="74">
        <v>0.193548</v>
      </c>
      <c r="K47" s="44">
        <v>22</v>
      </c>
      <c r="L47" s="44">
        <v>190853.31818199999</v>
      </c>
      <c r="M47" s="66">
        <v>0.31818200000000002</v>
      </c>
      <c r="N47" s="43">
        <v>0</v>
      </c>
      <c r="O47" s="44">
        <v>0</v>
      </c>
      <c r="P47" s="74">
        <v>0</v>
      </c>
    </row>
    <row r="48" spans="1:16" ht="15" customHeight="1" x14ac:dyDescent="0.2">
      <c r="A48" s="111"/>
      <c r="B48" s="114"/>
      <c r="C48" s="84" t="s">
        <v>50</v>
      </c>
      <c r="D48" s="44">
        <v>61</v>
      </c>
      <c r="E48" s="53">
        <v>3.0499999999999999E-2</v>
      </c>
      <c r="F48" s="44">
        <v>232477.68852500001</v>
      </c>
      <c r="G48" s="66">
        <v>0.77049199999999995</v>
      </c>
      <c r="H48" s="43">
        <v>22</v>
      </c>
      <c r="I48" s="44">
        <v>216938.772727</v>
      </c>
      <c r="J48" s="74">
        <v>0.63636400000000004</v>
      </c>
      <c r="K48" s="44">
        <v>39</v>
      </c>
      <c r="L48" s="44">
        <v>241243.23076899999</v>
      </c>
      <c r="M48" s="66">
        <v>0.84615399999999996</v>
      </c>
      <c r="N48" s="43">
        <v>0</v>
      </c>
      <c r="O48" s="44">
        <v>0</v>
      </c>
      <c r="P48" s="74">
        <v>0</v>
      </c>
    </row>
    <row r="49" spans="1:16" ht="15" customHeight="1" x14ac:dyDescent="0.2">
      <c r="A49" s="111"/>
      <c r="B49" s="114"/>
      <c r="C49" s="84" t="s">
        <v>51</v>
      </c>
      <c r="D49" s="44">
        <v>53</v>
      </c>
      <c r="E49" s="53">
        <v>2.5517999999999999E-2</v>
      </c>
      <c r="F49" s="44">
        <v>236243.415094</v>
      </c>
      <c r="G49" s="66">
        <v>0.79245299999999996</v>
      </c>
      <c r="H49" s="43">
        <v>13</v>
      </c>
      <c r="I49" s="44">
        <v>237589.92307700001</v>
      </c>
      <c r="J49" s="74">
        <v>0.769231</v>
      </c>
      <c r="K49" s="44">
        <v>40</v>
      </c>
      <c r="L49" s="44">
        <v>235805.8</v>
      </c>
      <c r="M49" s="66">
        <v>0.8</v>
      </c>
      <c r="N49" s="43">
        <v>0</v>
      </c>
      <c r="O49" s="44">
        <v>0</v>
      </c>
      <c r="P49" s="74">
        <v>0</v>
      </c>
    </row>
    <row r="50" spans="1:16" s="3" customFormat="1" ht="15" customHeight="1" x14ac:dyDescent="0.2">
      <c r="A50" s="111"/>
      <c r="B50" s="114"/>
      <c r="C50" s="84" t="s">
        <v>52</v>
      </c>
      <c r="D50" s="35">
        <v>38</v>
      </c>
      <c r="E50" s="55">
        <v>1.9348000000000001E-2</v>
      </c>
      <c r="F50" s="35">
        <v>255465.81578899999</v>
      </c>
      <c r="G50" s="68">
        <v>0.92105300000000001</v>
      </c>
      <c r="H50" s="43">
        <v>14</v>
      </c>
      <c r="I50" s="44">
        <v>242945.214286</v>
      </c>
      <c r="J50" s="74">
        <v>0.92857100000000004</v>
      </c>
      <c r="K50" s="35">
        <v>24</v>
      </c>
      <c r="L50" s="35">
        <v>262769.5</v>
      </c>
      <c r="M50" s="68">
        <v>0.91666700000000001</v>
      </c>
      <c r="N50" s="43">
        <v>0</v>
      </c>
      <c r="O50" s="44">
        <v>0</v>
      </c>
      <c r="P50" s="74">
        <v>0</v>
      </c>
    </row>
    <row r="51" spans="1:16" ht="15" customHeight="1" x14ac:dyDescent="0.2">
      <c r="A51" s="111"/>
      <c r="B51" s="114"/>
      <c r="C51" s="84" t="s">
        <v>53</v>
      </c>
      <c r="D51" s="44">
        <v>33</v>
      </c>
      <c r="E51" s="53">
        <v>2.0677000000000001E-2</v>
      </c>
      <c r="F51" s="44">
        <v>248788.757576</v>
      </c>
      <c r="G51" s="66">
        <v>0.66666700000000001</v>
      </c>
      <c r="H51" s="43">
        <v>11</v>
      </c>
      <c r="I51" s="44">
        <v>277739</v>
      </c>
      <c r="J51" s="74">
        <v>0.81818199999999996</v>
      </c>
      <c r="K51" s="44">
        <v>22</v>
      </c>
      <c r="L51" s="44">
        <v>234313.63636400001</v>
      </c>
      <c r="M51" s="66">
        <v>0.59090900000000002</v>
      </c>
      <c r="N51" s="43">
        <v>0</v>
      </c>
      <c r="O51" s="44">
        <v>0</v>
      </c>
      <c r="P51" s="74">
        <v>0</v>
      </c>
    </row>
    <row r="52" spans="1:16" ht="15" customHeight="1" x14ac:dyDescent="0.2">
      <c r="A52" s="111"/>
      <c r="B52" s="114"/>
      <c r="C52" s="84" t="s">
        <v>54</v>
      </c>
      <c r="D52" s="44">
        <v>20</v>
      </c>
      <c r="E52" s="53">
        <v>1.4534999999999999E-2</v>
      </c>
      <c r="F52" s="44">
        <v>265926.15000000002</v>
      </c>
      <c r="G52" s="66">
        <v>0.35</v>
      </c>
      <c r="H52" s="43">
        <v>8</v>
      </c>
      <c r="I52" s="44">
        <v>219098.25</v>
      </c>
      <c r="J52" s="74">
        <v>0</v>
      </c>
      <c r="K52" s="44">
        <v>12</v>
      </c>
      <c r="L52" s="44">
        <v>297144.75</v>
      </c>
      <c r="M52" s="66">
        <v>0.58333299999999999</v>
      </c>
      <c r="N52" s="43">
        <v>0</v>
      </c>
      <c r="O52" s="44">
        <v>0</v>
      </c>
      <c r="P52" s="74">
        <v>0</v>
      </c>
    </row>
    <row r="53" spans="1:16" ht="15" customHeight="1" x14ac:dyDescent="0.2">
      <c r="A53" s="111"/>
      <c r="B53" s="114"/>
      <c r="C53" s="84" t="s">
        <v>55</v>
      </c>
      <c r="D53" s="44">
        <v>7</v>
      </c>
      <c r="E53" s="53">
        <v>5.4770000000000001E-3</v>
      </c>
      <c r="F53" s="44">
        <v>267210.857143</v>
      </c>
      <c r="G53" s="66">
        <v>0.14285700000000001</v>
      </c>
      <c r="H53" s="43">
        <v>1</v>
      </c>
      <c r="I53" s="44">
        <v>204550</v>
      </c>
      <c r="J53" s="74">
        <v>0</v>
      </c>
      <c r="K53" s="44">
        <v>6</v>
      </c>
      <c r="L53" s="44">
        <v>277654.33333300002</v>
      </c>
      <c r="M53" s="66">
        <v>0.16666700000000001</v>
      </c>
      <c r="N53" s="43">
        <v>0</v>
      </c>
      <c r="O53" s="44">
        <v>0</v>
      </c>
      <c r="P53" s="74">
        <v>0</v>
      </c>
    </row>
    <row r="54" spans="1:16" s="3" customFormat="1" ht="15" customHeight="1" x14ac:dyDescent="0.2">
      <c r="A54" s="111"/>
      <c r="B54" s="114"/>
      <c r="C54" s="84" t="s">
        <v>56</v>
      </c>
      <c r="D54" s="35">
        <v>2</v>
      </c>
      <c r="E54" s="55">
        <v>9.9799999999999997E-4</v>
      </c>
      <c r="F54" s="35">
        <v>299443</v>
      </c>
      <c r="G54" s="68">
        <v>0.5</v>
      </c>
      <c r="H54" s="43">
        <v>0</v>
      </c>
      <c r="I54" s="44">
        <v>0</v>
      </c>
      <c r="J54" s="74">
        <v>0</v>
      </c>
      <c r="K54" s="35">
        <v>2</v>
      </c>
      <c r="L54" s="35">
        <v>299443</v>
      </c>
      <c r="M54" s="68">
        <v>0.5</v>
      </c>
      <c r="N54" s="43">
        <v>0</v>
      </c>
      <c r="O54" s="44">
        <v>0</v>
      </c>
      <c r="P54" s="74">
        <v>0</v>
      </c>
    </row>
    <row r="55" spans="1:16" s="3" customFormat="1" ht="15" customHeight="1" x14ac:dyDescent="0.2">
      <c r="A55" s="112"/>
      <c r="B55" s="115"/>
      <c r="C55" s="85" t="s">
        <v>9</v>
      </c>
      <c r="D55" s="46">
        <v>285</v>
      </c>
      <c r="E55" s="54">
        <v>1.9959000000000001E-2</v>
      </c>
      <c r="F55" s="46">
        <v>229159.908772</v>
      </c>
      <c r="G55" s="67">
        <v>0.6</v>
      </c>
      <c r="H55" s="87">
        <v>108</v>
      </c>
      <c r="I55" s="46">
        <v>217553.34259300001</v>
      </c>
      <c r="J55" s="75">
        <v>0.5</v>
      </c>
      <c r="K55" s="46">
        <v>177</v>
      </c>
      <c r="L55" s="46">
        <v>236241.881356</v>
      </c>
      <c r="M55" s="67">
        <v>0.66101699999999997</v>
      </c>
      <c r="N55" s="87">
        <v>0</v>
      </c>
      <c r="O55" s="46">
        <v>0</v>
      </c>
      <c r="P55" s="75">
        <v>0</v>
      </c>
    </row>
    <row r="56" spans="1:16" ht="15" customHeight="1" x14ac:dyDescent="0.2">
      <c r="A56" s="110">
        <v>5</v>
      </c>
      <c r="B56" s="113" t="s">
        <v>60</v>
      </c>
      <c r="C56" s="84" t="s">
        <v>46</v>
      </c>
      <c r="D56" s="44">
        <v>11</v>
      </c>
      <c r="E56" s="53">
        <v>1</v>
      </c>
      <c r="F56" s="44">
        <v>48745.636363999998</v>
      </c>
      <c r="G56" s="66">
        <v>0</v>
      </c>
      <c r="H56" s="43">
        <v>6</v>
      </c>
      <c r="I56" s="44">
        <v>55890.166666999998</v>
      </c>
      <c r="J56" s="74">
        <v>0</v>
      </c>
      <c r="K56" s="44">
        <v>5</v>
      </c>
      <c r="L56" s="44">
        <v>40172.199999999997</v>
      </c>
      <c r="M56" s="66">
        <v>0</v>
      </c>
      <c r="N56" s="43">
        <v>0</v>
      </c>
      <c r="O56" s="44">
        <v>0</v>
      </c>
      <c r="P56" s="74">
        <v>0</v>
      </c>
    </row>
    <row r="57" spans="1:16" ht="15" customHeight="1" x14ac:dyDescent="0.2">
      <c r="A57" s="111"/>
      <c r="B57" s="114"/>
      <c r="C57" s="84" t="s">
        <v>47</v>
      </c>
      <c r="D57" s="44">
        <v>44</v>
      </c>
      <c r="E57" s="53">
        <v>1</v>
      </c>
      <c r="F57" s="44">
        <v>130484.59090900001</v>
      </c>
      <c r="G57" s="66">
        <v>9.0909000000000004E-2</v>
      </c>
      <c r="H57" s="43">
        <v>19</v>
      </c>
      <c r="I57" s="44">
        <v>118872.94736799999</v>
      </c>
      <c r="J57" s="74">
        <v>5.2631999999999998E-2</v>
      </c>
      <c r="K57" s="44">
        <v>25</v>
      </c>
      <c r="L57" s="44">
        <v>139309.44</v>
      </c>
      <c r="M57" s="66">
        <v>0.12</v>
      </c>
      <c r="N57" s="43">
        <v>0</v>
      </c>
      <c r="O57" s="44">
        <v>0</v>
      </c>
      <c r="P57" s="74">
        <v>0</v>
      </c>
    </row>
    <row r="58" spans="1:16" ht="15" customHeight="1" x14ac:dyDescent="0.2">
      <c r="A58" s="111"/>
      <c r="B58" s="114"/>
      <c r="C58" s="84" t="s">
        <v>48</v>
      </c>
      <c r="D58" s="44">
        <v>480</v>
      </c>
      <c r="E58" s="53">
        <v>1</v>
      </c>
      <c r="F58" s="44">
        <v>147357.41041700001</v>
      </c>
      <c r="G58" s="66">
        <v>6.8750000000000006E-2</v>
      </c>
      <c r="H58" s="43">
        <v>188</v>
      </c>
      <c r="I58" s="44">
        <v>156449.93617</v>
      </c>
      <c r="J58" s="74">
        <v>7.4468000000000006E-2</v>
      </c>
      <c r="K58" s="44">
        <v>292</v>
      </c>
      <c r="L58" s="44">
        <v>141503.318493</v>
      </c>
      <c r="M58" s="66">
        <v>6.5068000000000001E-2</v>
      </c>
      <c r="N58" s="43">
        <v>0</v>
      </c>
      <c r="O58" s="44">
        <v>0</v>
      </c>
      <c r="P58" s="74">
        <v>0</v>
      </c>
    </row>
    <row r="59" spans="1:16" ht="15" customHeight="1" x14ac:dyDescent="0.2">
      <c r="A59" s="111"/>
      <c r="B59" s="114"/>
      <c r="C59" s="84" t="s">
        <v>49</v>
      </c>
      <c r="D59" s="44">
        <v>1449</v>
      </c>
      <c r="E59" s="53">
        <v>1</v>
      </c>
      <c r="F59" s="44">
        <v>167666.075224</v>
      </c>
      <c r="G59" s="66">
        <v>0.170462</v>
      </c>
      <c r="H59" s="43">
        <v>553</v>
      </c>
      <c r="I59" s="44">
        <v>171779.001808</v>
      </c>
      <c r="J59" s="74">
        <v>0.195298</v>
      </c>
      <c r="K59" s="44">
        <v>896</v>
      </c>
      <c r="L59" s="44">
        <v>165127.628348</v>
      </c>
      <c r="M59" s="66">
        <v>0.15513399999999999</v>
      </c>
      <c r="N59" s="43">
        <v>0</v>
      </c>
      <c r="O59" s="44">
        <v>0</v>
      </c>
      <c r="P59" s="74">
        <v>0</v>
      </c>
    </row>
    <row r="60" spans="1:16" ht="15" customHeight="1" x14ac:dyDescent="0.2">
      <c r="A60" s="111"/>
      <c r="B60" s="114"/>
      <c r="C60" s="84" t="s">
        <v>50</v>
      </c>
      <c r="D60" s="44">
        <v>2000</v>
      </c>
      <c r="E60" s="53">
        <v>1</v>
      </c>
      <c r="F60" s="44">
        <v>195271.82550000001</v>
      </c>
      <c r="G60" s="66">
        <v>0.40749999999999997</v>
      </c>
      <c r="H60" s="43">
        <v>740</v>
      </c>
      <c r="I60" s="44">
        <v>206579.317568</v>
      </c>
      <c r="J60" s="74">
        <v>0.48513499999999998</v>
      </c>
      <c r="K60" s="44">
        <v>1260</v>
      </c>
      <c r="L60" s="44">
        <v>188630.91746</v>
      </c>
      <c r="M60" s="66">
        <v>0.36190499999999998</v>
      </c>
      <c r="N60" s="43">
        <v>0</v>
      </c>
      <c r="O60" s="44">
        <v>0</v>
      </c>
      <c r="P60" s="74">
        <v>0</v>
      </c>
    </row>
    <row r="61" spans="1:16" ht="15" customHeight="1" x14ac:dyDescent="0.2">
      <c r="A61" s="111"/>
      <c r="B61" s="114"/>
      <c r="C61" s="84" t="s">
        <v>51</v>
      </c>
      <c r="D61" s="44">
        <v>2077</v>
      </c>
      <c r="E61" s="53">
        <v>1</v>
      </c>
      <c r="F61" s="44">
        <v>218221.60616299999</v>
      </c>
      <c r="G61" s="66">
        <v>0.61001399999999995</v>
      </c>
      <c r="H61" s="43">
        <v>770</v>
      </c>
      <c r="I61" s="44">
        <v>221210.594805</v>
      </c>
      <c r="J61" s="74">
        <v>0.59480500000000003</v>
      </c>
      <c r="K61" s="44">
        <v>1307</v>
      </c>
      <c r="L61" s="44">
        <v>216460.68707000001</v>
      </c>
      <c r="M61" s="66">
        <v>0.61897500000000005</v>
      </c>
      <c r="N61" s="43">
        <v>0</v>
      </c>
      <c r="O61" s="44">
        <v>0</v>
      </c>
      <c r="P61" s="74">
        <v>0</v>
      </c>
    </row>
    <row r="62" spans="1:16" s="3" customFormat="1" ht="15" customHeight="1" x14ac:dyDescent="0.2">
      <c r="A62" s="111"/>
      <c r="B62" s="114"/>
      <c r="C62" s="84" t="s">
        <v>52</v>
      </c>
      <c r="D62" s="35">
        <v>1964</v>
      </c>
      <c r="E62" s="55">
        <v>1</v>
      </c>
      <c r="F62" s="35">
        <v>222884.331466</v>
      </c>
      <c r="G62" s="68">
        <v>0.708758</v>
      </c>
      <c r="H62" s="43">
        <v>718</v>
      </c>
      <c r="I62" s="44">
        <v>220699.96239599999</v>
      </c>
      <c r="J62" s="74">
        <v>0.62952600000000003</v>
      </c>
      <c r="K62" s="35">
        <v>1246</v>
      </c>
      <c r="L62" s="35">
        <v>224143.06099500001</v>
      </c>
      <c r="M62" s="68">
        <v>0.75441400000000003</v>
      </c>
      <c r="N62" s="43">
        <v>0</v>
      </c>
      <c r="O62" s="44">
        <v>0</v>
      </c>
      <c r="P62" s="74">
        <v>0</v>
      </c>
    </row>
    <row r="63" spans="1:16" ht="15" customHeight="1" x14ac:dyDescent="0.2">
      <c r="A63" s="111"/>
      <c r="B63" s="114"/>
      <c r="C63" s="84" t="s">
        <v>53</v>
      </c>
      <c r="D63" s="44">
        <v>1596</v>
      </c>
      <c r="E63" s="53">
        <v>1</v>
      </c>
      <c r="F63" s="44">
        <v>233901.42543900001</v>
      </c>
      <c r="G63" s="66">
        <v>0.75689200000000001</v>
      </c>
      <c r="H63" s="43">
        <v>568</v>
      </c>
      <c r="I63" s="44">
        <v>220903.369718</v>
      </c>
      <c r="J63" s="74">
        <v>0.50704199999999999</v>
      </c>
      <c r="K63" s="44">
        <v>1028</v>
      </c>
      <c r="L63" s="44">
        <v>241083.230545</v>
      </c>
      <c r="M63" s="66">
        <v>0.89494200000000002</v>
      </c>
      <c r="N63" s="43">
        <v>0</v>
      </c>
      <c r="O63" s="44">
        <v>0</v>
      </c>
      <c r="P63" s="74">
        <v>0</v>
      </c>
    </row>
    <row r="64" spans="1:16" ht="15" customHeight="1" x14ac:dyDescent="0.2">
      <c r="A64" s="111"/>
      <c r="B64" s="114"/>
      <c r="C64" s="84" t="s">
        <v>54</v>
      </c>
      <c r="D64" s="44">
        <v>1376</v>
      </c>
      <c r="E64" s="53">
        <v>1</v>
      </c>
      <c r="F64" s="44">
        <v>233563.73255799999</v>
      </c>
      <c r="G64" s="66">
        <v>0.62136599999999997</v>
      </c>
      <c r="H64" s="43">
        <v>513</v>
      </c>
      <c r="I64" s="44">
        <v>221771.76998099999</v>
      </c>
      <c r="J64" s="74">
        <v>0.38791399999999998</v>
      </c>
      <c r="K64" s="44">
        <v>863</v>
      </c>
      <c r="L64" s="44">
        <v>240573.32329100001</v>
      </c>
      <c r="M64" s="66">
        <v>0.76013900000000001</v>
      </c>
      <c r="N64" s="43">
        <v>0</v>
      </c>
      <c r="O64" s="44">
        <v>0</v>
      </c>
      <c r="P64" s="74">
        <v>0</v>
      </c>
    </row>
    <row r="65" spans="1:16" ht="15" customHeight="1" x14ac:dyDescent="0.2">
      <c r="A65" s="111"/>
      <c r="B65" s="114"/>
      <c r="C65" s="84" t="s">
        <v>55</v>
      </c>
      <c r="D65" s="44">
        <v>1278</v>
      </c>
      <c r="E65" s="53">
        <v>1</v>
      </c>
      <c r="F65" s="44">
        <v>246958.453052</v>
      </c>
      <c r="G65" s="66">
        <v>0.55007799999999996</v>
      </c>
      <c r="H65" s="43">
        <v>425</v>
      </c>
      <c r="I65" s="44">
        <v>223574.588235</v>
      </c>
      <c r="J65" s="74">
        <v>0.247059</v>
      </c>
      <c r="K65" s="44">
        <v>853</v>
      </c>
      <c r="L65" s="44">
        <v>258609.26494699999</v>
      </c>
      <c r="M65" s="66">
        <v>0.70105499999999998</v>
      </c>
      <c r="N65" s="43">
        <v>0</v>
      </c>
      <c r="O65" s="44">
        <v>0</v>
      </c>
      <c r="P65" s="74">
        <v>0</v>
      </c>
    </row>
    <row r="66" spans="1:16" s="3" customFormat="1" ht="15" customHeight="1" x14ac:dyDescent="0.2">
      <c r="A66" s="111"/>
      <c r="B66" s="114"/>
      <c r="C66" s="84" t="s">
        <v>56</v>
      </c>
      <c r="D66" s="35">
        <v>2004</v>
      </c>
      <c r="E66" s="55">
        <v>1</v>
      </c>
      <c r="F66" s="35">
        <v>247822.25698599999</v>
      </c>
      <c r="G66" s="68">
        <v>0.377745</v>
      </c>
      <c r="H66" s="43">
        <v>687</v>
      </c>
      <c r="I66" s="44">
        <v>207864.321689</v>
      </c>
      <c r="J66" s="74">
        <v>6.5502000000000005E-2</v>
      </c>
      <c r="K66" s="35">
        <v>1317</v>
      </c>
      <c r="L66" s="35">
        <v>268665.91799500003</v>
      </c>
      <c r="M66" s="68">
        <v>0.54062299999999996</v>
      </c>
      <c r="N66" s="43">
        <v>0</v>
      </c>
      <c r="O66" s="44">
        <v>0</v>
      </c>
      <c r="P66" s="74">
        <v>0</v>
      </c>
    </row>
    <row r="67" spans="1:16" s="3" customFormat="1" ht="15" customHeight="1" x14ac:dyDescent="0.2">
      <c r="A67" s="112"/>
      <c r="B67" s="115"/>
      <c r="C67" s="85" t="s">
        <v>9</v>
      </c>
      <c r="D67" s="46">
        <v>14279</v>
      </c>
      <c r="E67" s="54">
        <v>1</v>
      </c>
      <c r="F67" s="46">
        <v>217692.48931999999</v>
      </c>
      <c r="G67" s="67">
        <v>0.50990999999999997</v>
      </c>
      <c r="H67" s="87">
        <v>5187</v>
      </c>
      <c r="I67" s="46">
        <v>209317.09080400001</v>
      </c>
      <c r="J67" s="75">
        <v>0.39117000000000002</v>
      </c>
      <c r="K67" s="46">
        <v>9092</v>
      </c>
      <c r="L67" s="46">
        <v>222470.66707</v>
      </c>
      <c r="M67" s="67">
        <v>0.57765100000000003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45678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30" priority="30" operator="notEqual">
      <formula>H8+K8+N8</formula>
    </cfRule>
  </conditionalFormatting>
  <conditionalFormatting sqref="D20:D30">
    <cfRule type="cellIs" dxfId="129" priority="29" operator="notEqual">
      <formula>H20+K20+N20</formula>
    </cfRule>
  </conditionalFormatting>
  <conditionalFormatting sqref="D32:D42">
    <cfRule type="cellIs" dxfId="128" priority="28" operator="notEqual">
      <formula>H32+K32+N32</formula>
    </cfRule>
  </conditionalFormatting>
  <conditionalFormatting sqref="D44:D54">
    <cfRule type="cellIs" dxfId="127" priority="27" operator="notEqual">
      <formula>H44+K44+N44</formula>
    </cfRule>
  </conditionalFormatting>
  <conditionalFormatting sqref="D56:D66">
    <cfRule type="cellIs" dxfId="126" priority="26" operator="notEqual">
      <formula>H56+K56+N56</formula>
    </cfRule>
  </conditionalFormatting>
  <conditionalFormatting sqref="D19">
    <cfRule type="cellIs" dxfId="125" priority="25" operator="notEqual">
      <formula>SUM(D8:D18)</formula>
    </cfRule>
  </conditionalFormatting>
  <conditionalFormatting sqref="D31">
    <cfRule type="cellIs" dxfId="124" priority="24" operator="notEqual">
      <formula>H31+K31+N31</formula>
    </cfRule>
  </conditionalFormatting>
  <conditionalFormatting sqref="D31">
    <cfRule type="cellIs" dxfId="123" priority="23" operator="notEqual">
      <formula>SUM(D20:D30)</formula>
    </cfRule>
  </conditionalFormatting>
  <conditionalFormatting sqref="D43">
    <cfRule type="cellIs" dxfId="122" priority="22" operator="notEqual">
      <formula>H43+K43+N43</formula>
    </cfRule>
  </conditionalFormatting>
  <conditionalFormatting sqref="D43">
    <cfRule type="cellIs" dxfId="121" priority="21" operator="notEqual">
      <formula>SUM(D32:D42)</formula>
    </cfRule>
  </conditionalFormatting>
  <conditionalFormatting sqref="D55">
    <cfRule type="cellIs" dxfId="120" priority="20" operator="notEqual">
      <formula>H55+K55+N55</formula>
    </cfRule>
  </conditionalFormatting>
  <conditionalFormatting sqref="D55">
    <cfRule type="cellIs" dxfId="119" priority="19" operator="notEqual">
      <formula>SUM(D44:D54)</formula>
    </cfRule>
  </conditionalFormatting>
  <conditionalFormatting sqref="D67">
    <cfRule type="cellIs" dxfId="118" priority="18" operator="notEqual">
      <formula>H67+K67+N67</formula>
    </cfRule>
  </conditionalFormatting>
  <conditionalFormatting sqref="D67">
    <cfRule type="cellIs" dxfId="117" priority="17" operator="notEqual">
      <formula>SUM(D56:D66)</formula>
    </cfRule>
  </conditionalFormatting>
  <conditionalFormatting sqref="H19">
    <cfRule type="cellIs" dxfId="116" priority="16" operator="notEqual">
      <formula>SUM(H8:H18)</formula>
    </cfRule>
  </conditionalFormatting>
  <conditionalFormatting sqref="K19">
    <cfRule type="cellIs" dxfId="115" priority="15" operator="notEqual">
      <formula>SUM(K8:K18)</formula>
    </cfRule>
  </conditionalFormatting>
  <conditionalFormatting sqref="N19">
    <cfRule type="cellIs" dxfId="114" priority="14" operator="notEqual">
      <formula>SUM(N8:N18)</formula>
    </cfRule>
  </conditionalFormatting>
  <conditionalFormatting sqref="H31">
    <cfRule type="cellIs" dxfId="113" priority="13" operator="notEqual">
      <formula>SUM(H20:H30)</formula>
    </cfRule>
  </conditionalFormatting>
  <conditionalFormatting sqref="K31">
    <cfRule type="cellIs" dxfId="112" priority="12" operator="notEqual">
      <formula>SUM(K20:K30)</formula>
    </cfRule>
  </conditionalFormatting>
  <conditionalFormatting sqref="N31">
    <cfRule type="cellIs" dxfId="111" priority="11" operator="notEqual">
      <formula>SUM(N20:N30)</formula>
    </cfRule>
  </conditionalFormatting>
  <conditionalFormatting sqref="H43">
    <cfRule type="cellIs" dxfId="110" priority="10" operator="notEqual">
      <formula>SUM(H32:H42)</formula>
    </cfRule>
  </conditionalFormatting>
  <conditionalFormatting sqref="K43">
    <cfRule type="cellIs" dxfId="109" priority="9" operator="notEqual">
      <formula>SUM(K32:K42)</formula>
    </cfRule>
  </conditionalFormatting>
  <conditionalFormatting sqref="N43">
    <cfRule type="cellIs" dxfId="108" priority="8" operator="notEqual">
      <formula>SUM(N32:N42)</formula>
    </cfRule>
  </conditionalFormatting>
  <conditionalFormatting sqref="H55">
    <cfRule type="cellIs" dxfId="107" priority="7" operator="notEqual">
      <formula>SUM(H44:H54)</formula>
    </cfRule>
  </conditionalFormatting>
  <conditionalFormatting sqref="K55">
    <cfRule type="cellIs" dxfId="106" priority="6" operator="notEqual">
      <formula>SUM(K44:K54)</formula>
    </cfRule>
  </conditionalFormatting>
  <conditionalFormatting sqref="N55">
    <cfRule type="cellIs" dxfId="105" priority="5" operator="notEqual">
      <formula>SUM(N44:N54)</formula>
    </cfRule>
  </conditionalFormatting>
  <conditionalFormatting sqref="H67">
    <cfRule type="cellIs" dxfId="104" priority="4" operator="notEqual">
      <formula>SUM(H56:H66)</formula>
    </cfRule>
  </conditionalFormatting>
  <conditionalFormatting sqref="K67">
    <cfRule type="cellIs" dxfId="103" priority="3" operator="notEqual">
      <formula>SUM(K56:K66)</formula>
    </cfRule>
  </conditionalFormatting>
  <conditionalFormatting sqref="N67">
    <cfRule type="cellIs" dxfId="102" priority="2" operator="notEqual">
      <formula>SUM(N56:N66)</formula>
    </cfRule>
  </conditionalFormatting>
  <conditionalFormatting sqref="D32:D43">
    <cfRule type="cellIs" dxfId="1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76</v>
      </c>
      <c r="B2" s="116"/>
      <c r="C2" s="116"/>
      <c r="D2" s="116"/>
      <c r="E2" s="116"/>
      <c r="F2" s="116"/>
      <c r="G2" s="116"/>
      <c r="H2" s="116"/>
      <c r="I2" s="116"/>
      <c r="J2" s="116"/>
      <c r="K2" s="116"/>
      <c r="L2" s="116"/>
      <c r="M2" s="116"/>
      <c r="N2" s="116"/>
      <c r="O2" s="116"/>
      <c r="P2" s="116"/>
    </row>
    <row r="3" spans="1:16" s="21" customFormat="1" ht="15" customHeight="1" x14ac:dyDescent="0.2">
      <c r="A3" s="117" t="str">
        <f>+Notas!C6</f>
        <v>DICIEMBRE 2023 Y DICIEMBRE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142</v>
      </c>
      <c r="E8" s="53">
        <v>0.141153</v>
      </c>
      <c r="F8" s="44">
        <v>75682.263871000003</v>
      </c>
      <c r="G8" s="66">
        <v>0.225352</v>
      </c>
      <c r="H8" s="43">
        <v>64</v>
      </c>
      <c r="I8" s="44">
        <v>82693.381255</v>
      </c>
      <c r="J8" s="74">
        <v>0.296875</v>
      </c>
      <c r="K8" s="44">
        <v>78</v>
      </c>
      <c r="L8" s="44">
        <v>69929.552171000003</v>
      </c>
      <c r="M8" s="66">
        <v>0.16666700000000001</v>
      </c>
      <c r="N8" s="43">
        <v>0</v>
      </c>
      <c r="O8" s="44">
        <v>0</v>
      </c>
      <c r="P8" s="74">
        <v>0</v>
      </c>
    </row>
    <row r="9" spans="1:16" ht="15" customHeight="1" x14ac:dyDescent="0.2">
      <c r="A9" s="111"/>
      <c r="B9" s="114"/>
      <c r="C9" s="84" t="s">
        <v>47</v>
      </c>
      <c r="D9" s="44">
        <v>1680</v>
      </c>
      <c r="E9" s="53">
        <v>0.22143099999999999</v>
      </c>
      <c r="F9" s="44">
        <v>92201.131085999994</v>
      </c>
      <c r="G9" s="66">
        <v>0.15357100000000001</v>
      </c>
      <c r="H9" s="43">
        <v>620</v>
      </c>
      <c r="I9" s="44">
        <v>108787.55703700001</v>
      </c>
      <c r="J9" s="74">
        <v>0.26935500000000001</v>
      </c>
      <c r="K9" s="44">
        <v>1060</v>
      </c>
      <c r="L9" s="44">
        <v>82499.636662000004</v>
      </c>
      <c r="M9" s="66">
        <v>8.5848999999999995E-2</v>
      </c>
      <c r="N9" s="43">
        <v>0</v>
      </c>
      <c r="O9" s="44">
        <v>0</v>
      </c>
      <c r="P9" s="74">
        <v>0</v>
      </c>
    </row>
    <row r="10" spans="1:16" ht="15" customHeight="1" x14ac:dyDescent="0.2">
      <c r="A10" s="111"/>
      <c r="B10" s="114"/>
      <c r="C10" s="84" t="s">
        <v>48</v>
      </c>
      <c r="D10" s="44">
        <v>9280</v>
      </c>
      <c r="E10" s="53">
        <v>0.13963500000000001</v>
      </c>
      <c r="F10" s="44">
        <v>97461.047915999996</v>
      </c>
      <c r="G10" s="66">
        <v>0.14806</v>
      </c>
      <c r="H10" s="43">
        <v>4078</v>
      </c>
      <c r="I10" s="44">
        <v>109069.725523</v>
      </c>
      <c r="J10" s="74">
        <v>0.22118699999999999</v>
      </c>
      <c r="K10" s="44">
        <v>5202</v>
      </c>
      <c r="L10" s="44">
        <v>88360.665894000005</v>
      </c>
      <c r="M10" s="66">
        <v>9.0733999999999995E-2</v>
      </c>
      <c r="N10" s="43">
        <v>0</v>
      </c>
      <c r="O10" s="44">
        <v>0</v>
      </c>
      <c r="P10" s="74">
        <v>0</v>
      </c>
    </row>
    <row r="11" spans="1:16" ht="15" customHeight="1" x14ac:dyDescent="0.2">
      <c r="A11" s="111"/>
      <c r="B11" s="114"/>
      <c r="C11" s="84" t="s">
        <v>49</v>
      </c>
      <c r="D11" s="44">
        <v>15138</v>
      </c>
      <c r="E11" s="53">
        <v>0.107685</v>
      </c>
      <c r="F11" s="44">
        <v>111643.33244</v>
      </c>
      <c r="G11" s="66">
        <v>0.326992</v>
      </c>
      <c r="H11" s="43">
        <v>6365</v>
      </c>
      <c r="I11" s="44">
        <v>131016.586146</v>
      </c>
      <c r="J11" s="74">
        <v>0.46504299999999998</v>
      </c>
      <c r="K11" s="44">
        <v>8773</v>
      </c>
      <c r="L11" s="44">
        <v>97587.620615000007</v>
      </c>
      <c r="M11" s="66">
        <v>0.22683200000000001</v>
      </c>
      <c r="N11" s="43">
        <v>0</v>
      </c>
      <c r="O11" s="44">
        <v>0</v>
      </c>
      <c r="P11" s="74">
        <v>0</v>
      </c>
    </row>
    <row r="12" spans="1:16" ht="15" customHeight="1" x14ac:dyDescent="0.2">
      <c r="A12" s="111"/>
      <c r="B12" s="114"/>
      <c r="C12" s="84" t="s">
        <v>50</v>
      </c>
      <c r="D12" s="44">
        <v>13698</v>
      </c>
      <c r="E12" s="53">
        <v>8.6642999999999998E-2</v>
      </c>
      <c r="F12" s="44">
        <v>134249.48042599999</v>
      </c>
      <c r="G12" s="66">
        <v>0.53708599999999995</v>
      </c>
      <c r="H12" s="43">
        <v>5590</v>
      </c>
      <c r="I12" s="44">
        <v>158754.23362799999</v>
      </c>
      <c r="J12" s="74">
        <v>0.67352400000000001</v>
      </c>
      <c r="K12" s="44">
        <v>8108</v>
      </c>
      <c r="L12" s="44">
        <v>117354.861481</v>
      </c>
      <c r="M12" s="66">
        <v>0.443019</v>
      </c>
      <c r="N12" s="43">
        <v>0</v>
      </c>
      <c r="O12" s="44">
        <v>0</v>
      </c>
      <c r="P12" s="74">
        <v>0</v>
      </c>
    </row>
    <row r="13" spans="1:16" ht="15" customHeight="1" x14ac:dyDescent="0.2">
      <c r="A13" s="111"/>
      <c r="B13" s="114"/>
      <c r="C13" s="84" t="s">
        <v>51</v>
      </c>
      <c r="D13" s="44">
        <v>10600</v>
      </c>
      <c r="E13" s="53">
        <v>7.7023999999999995E-2</v>
      </c>
      <c r="F13" s="44">
        <v>151317.380263</v>
      </c>
      <c r="G13" s="66">
        <v>0.75830200000000003</v>
      </c>
      <c r="H13" s="43">
        <v>4128</v>
      </c>
      <c r="I13" s="44">
        <v>167631.11328799999</v>
      </c>
      <c r="J13" s="74">
        <v>0.77688999999999997</v>
      </c>
      <c r="K13" s="44">
        <v>6472</v>
      </c>
      <c r="L13" s="44">
        <v>140912.082066</v>
      </c>
      <c r="M13" s="66">
        <v>0.74644600000000005</v>
      </c>
      <c r="N13" s="43">
        <v>0</v>
      </c>
      <c r="O13" s="44">
        <v>0</v>
      </c>
      <c r="P13" s="74">
        <v>0</v>
      </c>
    </row>
    <row r="14" spans="1:16" s="3" customFormat="1" ht="15" customHeight="1" x14ac:dyDescent="0.2">
      <c r="A14" s="111"/>
      <c r="B14" s="114"/>
      <c r="C14" s="84" t="s">
        <v>52</v>
      </c>
      <c r="D14" s="35">
        <v>8043</v>
      </c>
      <c r="E14" s="55">
        <v>7.1246000000000004E-2</v>
      </c>
      <c r="F14" s="35">
        <v>156428.886769</v>
      </c>
      <c r="G14" s="68">
        <v>0.82767599999999997</v>
      </c>
      <c r="H14" s="43">
        <v>3058</v>
      </c>
      <c r="I14" s="44">
        <v>162880.57889999999</v>
      </c>
      <c r="J14" s="74">
        <v>0.705036</v>
      </c>
      <c r="K14" s="35">
        <v>4985</v>
      </c>
      <c r="L14" s="35">
        <v>152471.15867800001</v>
      </c>
      <c r="M14" s="68">
        <v>0.90290899999999996</v>
      </c>
      <c r="N14" s="43">
        <v>0</v>
      </c>
      <c r="O14" s="44">
        <v>0</v>
      </c>
      <c r="P14" s="74">
        <v>0</v>
      </c>
    </row>
    <row r="15" spans="1:16" ht="15" customHeight="1" x14ac:dyDescent="0.2">
      <c r="A15" s="111"/>
      <c r="B15" s="114"/>
      <c r="C15" s="84" t="s">
        <v>53</v>
      </c>
      <c r="D15" s="44">
        <v>6534</v>
      </c>
      <c r="E15" s="53">
        <v>6.6193000000000002E-2</v>
      </c>
      <c r="F15" s="44">
        <v>158240.750084</v>
      </c>
      <c r="G15" s="66">
        <v>0.79935699999999998</v>
      </c>
      <c r="H15" s="43">
        <v>2354</v>
      </c>
      <c r="I15" s="44">
        <v>160573.305934</v>
      </c>
      <c r="J15" s="74">
        <v>0.58835999999999999</v>
      </c>
      <c r="K15" s="44">
        <v>4180</v>
      </c>
      <c r="L15" s="44">
        <v>156927.15284299999</v>
      </c>
      <c r="M15" s="66">
        <v>0.91818200000000005</v>
      </c>
      <c r="N15" s="43">
        <v>0</v>
      </c>
      <c r="O15" s="44">
        <v>0</v>
      </c>
      <c r="P15" s="74">
        <v>0</v>
      </c>
    </row>
    <row r="16" spans="1:16" ht="15" customHeight="1" x14ac:dyDescent="0.2">
      <c r="A16" s="111"/>
      <c r="B16" s="114"/>
      <c r="C16" s="84" t="s">
        <v>54</v>
      </c>
      <c r="D16" s="44">
        <v>4973</v>
      </c>
      <c r="E16" s="53">
        <v>6.4285999999999996E-2</v>
      </c>
      <c r="F16" s="44">
        <v>159499.89348999999</v>
      </c>
      <c r="G16" s="66">
        <v>0.69374599999999997</v>
      </c>
      <c r="H16" s="43">
        <v>1859</v>
      </c>
      <c r="I16" s="44">
        <v>154090.42126599999</v>
      </c>
      <c r="J16" s="74">
        <v>0.42818699999999998</v>
      </c>
      <c r="K16" s="44">
        <v>3114</v>
      </c>
      <c r="L16" s="44">
        <v>162729.247653</v>
      </c>
      <c r="M16" s="66">
        <v>0.85228000000000004</v>
      </c>
      <c r="N16" s="43">
        <v>0</v>
      </c>
      <c r="O16" s="44">
        <v>0</v>
      </c>
      <c r="P16" s="74">
        <v>0</v>
      </c>
    </row>
    <row r="17" spans="1:16" ht="15" customHeight="1" x14ac:dyDescent="0.2">
      <c r="A17" s="111"/>
      <c r="B17" s="114"/>
      <c r="C17" s="84" t="s">
        <v>55</v>
      </c>
      <c r="D17" s="44">
        <v>4384</v>
      </c>
      <c r="E17" s="53">
        <v>6.7909999999999998E-2</v>
      </c>
      <c r="F17" s="44">
        <v>159835.67455900001</v>
      </c>
      <c r="G17" s="66">
        <v>0.52007300000000001</v>
      </c>
      <c r="H17" s="43">
        <v>1804</v>
      </c>
      <c r="I17" s="44">
        <v>152766.53569600001</v>
      </c>
      <c r="J17" s="74">
        <v>0.230599</v>
      </c>
      <c r="K17" s="44">
        <v>2580</v>
      </c>
      <c r="L17" s="44">
        <v>164778.59181099999</v>
      </c>
      <c r="M17" s="66">
        <v>0.72248100000000004</v>
      </c>
      <c r="N17" s="43">
        <v>0</v>
      </c>
      <c r="O17" s="44">
        <v>0</v>
      </c>
      <c r="P17" s="74">
        <v>0</v>
      </c>
    </row>
    <row r="18" spans="1:16" s="3" customFormat="1" ht="15" customHeight="1" x14ac:dyDescent="0.2">
      <c r="A18" s="111"/>
      <c r="B18" s="114"/>
      <c r="C18" s="84" t="s">
        <v>56</v>
      </c>
      <c r="D18" s="35">
        <v>6778</v>
      </c>
      <c r="E18" s="55">
        <v>5.3927000000000003E-2</v>
      </c>
      <c r="F18" s="35">
        <v>199022.24353899999</v>
      </c>
      <c r="G18" s="68">
        <v>0.38728200000000002</v>
      </c>
      <c r="H18" s="43">
        <v>2710</v>
      </c>
      <c r="I18" s="44">
        <v>173641.43418800001</v>
      </c>
      <c r="J18" s="74">
        <v>9.0774999999999995E-2</v>
      </c>
      <c r="K18" s="35">
        <v>4068</v>
      </c>
      <c r="L18" s="35">
        <v>215930.304833</v>
      </c>
      <c r="M18" s="68">
        <v>0.58480799999999999</v>
      </c>
      <c r="N18" s="43">
        <v>0</v>
      </c>
      <c r="O18" s="44">
        <v>0</v>
      </c>
      <c r="P18" s="74">
        <v>0</v>
      </c>
    </row>
    <row r="19" spans="1:16" s="3" customFormat="1" ht="15" customHeight="1" x14ac:dyDescent="0.2">
      <c r="A19" s="112"/>
      <c r="B19" s="115"/>
      <c r="C19" s="85" t="s">
        <v>9</v>
      </c>
      <c r="D19" s="46">
        <v>81250</v>
      </c>
      <c r="E19" s="54">
        <v>8.2025000000000001E-2</v>
      </c>
      <c r="F19" s="46">
        <v>139545.12760800001</v>
      </c>
      <c r="G19" s="67">
        <v>0.519926</v>
      </c>
      <c r="H19" s="87">
        <v>32630</v>
      </c>
      <c r="I19" s="46">
        <v>148316.16786799999</v>
      </c>
      <c r="J19" s="75">
        <v>0.490929</v>
      </c>
      <c r="K19" s="46">
        <v>48620</v>
      </c>
      <c r="L19" s="46">
        <v>133658.68080199999</v>
      </c>
      <c r="M19" s="67">
        <v>0.53938699999999995</v>
      </c>
      <c r="N19" s="87">
        <v>0</v>
      </c>
      <c r="O19" s="46">
        <v>0</v>
      </c>
      <c r="P19" s="75">
        <v>0</v>
      </c>
    </row>
    <row r="20" spans="1:16" ht="15" customHeight="1" x14ac:dyDescent="0.2">
      <c r="A20" s="110">
        <v>2</v>
      </c>
      <c r="B20" s="113" t="s">
        <v>57</v>
      </c>
      <c r="C20" s="84" t="s">
        <v>46</v>
      </c>
      <c r="D20" s="44">
        <v>324</v>
      </c>
      <c r="E20" s="53">
        <v>0.32206800000000002</v>
      </c>
      <c r="F20" s="44">
        <v>103517.15740700001</v>
      </c>
      <c r="G20" s="66">
        <v>0.104938</v>
      </c>
      <c r="H20" s="43">
        <v>147</v>
      </c>
      <c r="I20" s="44">
        <v>105727.517007</v>
      </c>
      <c r="J20" s="74">
        <v>0.122449</v>
      </c>
      <c r="K20" s="44">
        <v>177</v>
      </c>
      <c r="L20" s="44">
        <v>101681.43502800001</v>
      </c>
      <c r="M20" s="66">
        <v>9.0395000000000003E-2</v>
      </c>
      <c r="N20" s="43">
        <v>0</v>
      </c>
      <c r="O20" s="44">
        <v>0</v>
      </c>
      <c r="P20" s="74">
        <v>0</v>
      </c>
    </row>
    <row r="21" spans="1:16" ht="15" customHeight="1" x14ac:dyDescent="0.2">
      <c r="A21" s="111"/>
      <c r="B21" s="114"/>
      <c r="C21" s="84" t="s">
        <v>47</v>
      </c>
      <c r="D21" s="44">
        <v>3305</v>
      </c>
      <c r="E21" s="53">
        <v>0.435614</v>
      </c>
      <c r="F21" s="44">
        <v>139263.009682</v>
      </c>
      <c r="G21" s="66">
        <v>6.8079000000000001E-2</v>
      </c>
      <c r="H21" s="43">
        <v>1544</v>
      </c>
      <c r="I21" s="44">
        <v>141285.81152799999</v>
      </c>
      <c r="J21" s="74">
        <v>7.4482000000000007E-2</v>
      </c>
      <c r="K21" s="44">
        <v>1761</v>
      </c>
      <c r="L21" s="44">
        <v>137489.46848400001</v>
      </c>
      <c r="M21" s="66">
        <v>6.2465E-2</v>
      </c>
      <c r="N21" s="43">
        <v>0</v>
      </c>
      <c r="O21" s="44">
        <v>0</v>
      </c>
      <c r="P21" s="74">
        <v>0</v>
      </c>
    </row>
    <row r="22" spans="1:16" ht="15" customHeight="1" x14ac:dyDescent="0.2">
      <c r="A22" s="111"/>
      <c r="B22" s="114"/>
      <c r="C22" s="84" t="s">
        <v>48</v>
      </c>
      <c r="D22" s="44">
        <v>13029</v>
      </c>
      <c r="E22" s="53">
        <v>0.196046</v>
      </c>
      <c r="F22" s="44">
        <v>153217.551309</v>
      </c>
      <c r="G22" s="66">
        <v>5.8562000000000003E-2</v>
      </c>
      <c r="H22" s="43">
        <v>6285</v>
      </c>
      <c r="I22" s="44">
        <v>155205.17056500001</v>
      </c>
      <c r="J22" s="74">
        <v>6.0302000000000001E-2</v>
      </c>
      <c r="K22" s="44">
        <v>6744</v>
      </c>
      <c r="L22" s="44">
        <v>151365.21040899999</v>
      </c>
      <c r="M22" s="66">
        <v>5.6939999999999998E-2</v>
      </c>
      <c r="N22" s="43">
        <v>0</v>
      </c>
      <c r="O22" s="44">
        <v>0</v>
      </c>
      <c r="P22" s="74">
        <v>0</v>
      </c>
    </row>
    <row r="23" spans="1:16" ht="15" customHeight="1" x14ac:dyDescent="0.2">
      <c r="A23" s="111"/>
      <c r="B23" s="114"/>
      <c r="C23" s="84" t="s">
        <v>49</v>
      </c>
      <c r="D23" s="44">
        <v>8858</v>
      </c>
      <c r="E23" s="53">
        <v>6.3011999999999999E-2</v>
      </c>
      <c r="F23" s="44">
        <v>168525.12598800001</v>
      </c>
      <c r="G23" s="66">
        <v>0.19270699999999999</v>
      </c>
      <c r="H23" s="43">
        <v>4368</v>
      </c>
      <c r="I23" s="44">
        <v>169782.65247299999</v>
      </c>
      <c r="J23" s="74">
        <v>0.198489</v>
      </c>
      <c r="K23" s="44">
        <v>4490</v>
      </c>
      <c r="L23" s="44">
        <v>167301.76837400001</v>
      </c>
      <c r="M23" s="66">
        <v>0.187082</v>
      </c>
      <c r="N23" s="43">
        <v>0</v>
      </c>
      <c r="O23" s="44">
        <v>0</v>
      </c>
      <c r="P23" s="74">
        <v>0</v>
      </c>
    </row>
    <row r="24" spans="1:16" ht="15" customHeight="1" x14ac:dyDescent="0.2">
      <c r="A24" s="111"/>
      <c r="B24" s="114"/>
      <c r="C24" s="84" t="s">
        <v>50</v>
      </c>
      <c r="D24" s="44">
        <v>5217</v>
      </c>
      <c r="E24" s="53">
        <v>3.2999000000000001E-2</v>
      </c>
      <c r="F24" s="44">
        <v>200827.144719</v>
      </c>
      <c r="G24" s="66">
        <v>0.36400199999999999</v>
      </c>
      <c r="H24" s="43">
        <v>2431</v>
      </c>
      <c r="I24" s="44">
        <v>202264.08432699999</v>
      </c>
      <c r="J24" s="74">
        <v>0.360346</v>
      </c>
      <c r="K24" s="44">
        <v>2786</v>
      </c>
      <c r="L24" s="44">
        <v>199573.30402000001</v>
      </c>
      <c r="M24" s="66">
        <v>0.36719299999999999</v>
      </c>
      <c r="N24" s="43">
        <v>0</v>
      </c>
      <c r="O24" s="44">
        <v>0</v>
      </c>
      <c r="P24" s="74">
        <v>0</v>
      </c>
    </row>
    <row r="25" spans="1:16" ht="15" customHeight="1" x14ac:dyDescent="0.2">
      <c r="A25" s="111"/>
      <c r="B25" s="114"/>
      <c r="C25" s="84" t="s">
        <v>51</v>
      </c>
      <c r="D25" s="44">
        <v>3475</v>
      </c>
      <c r="E25" s="53">
        <v>2.5250999999999999E-2</v>
      </c>
      <c r="F25" s="44">
        <v>219276.45640299999</v>
      </c>
      <c r="G25" s="66">
        <v>0.46388499999999999</v>
      </c>
      <c r="H25" s="43">
        <v>1548</v>
      </c>
      <c r="I25" s="44">
        <v>215468.06589100001</v>
      </c>
      <c r="J25" s="74">
        <v>0.39664100000000002</v>
      </c>
      <c r="K25" s="44">
        <v>1927</v>
      </c>
      <c r="L25" s="44">
        <v>222335.81733300001</v>
      </c>
      <c r="M25" s="66">
        <v>0.517903</v>
      </c>
      <c r="N25" s="43">
        <v>0</v>
      </c>
      <c r="O25" s="44">
        <v>0</v>
      </c>
      <c r="P25" s="74">
        <v>0</v>
      </c>
    </row>
    <row r="26" spans="1:16" s="3" customFormat="1" ht="15" customHeight="1" x14ac:dyDescent="0.2">
      <c r="A26" s="111"/>
      <c r="B26" s="114"/>
      <c r="C26" s="84" t="s">
        <v>52</v>
      </c>
      <c r="D26" s="35">
        <v>2321</v>
      </c>
      <c r="E26" s="55">
        <v>2.0559999999999998E-2</v>
      </c>
      <c r="F26" s="35">
        <v>232762.75398499999</v>
      </c>
      <c r="G26" s="68">
        <v>0.50969399999999998</v>
      </c>
      <c r="H26" s="43">
        <v>1068</v>
      </c>
      <c r="I26" s="44">
        <v>222299.12078699999</v>
      </c>
      <c r="J26" s="74">
        <v>0.396067</v>
      </c>
      <c r="K26" s="35">
        <v>1253</v>
      </c>
      <c r="L26" s="35">
        <v>241681.47725500001</v>
      </c>
      <c r="M26" s="68">
        <v>0.60654399999999997</v>
      </c>
      <c r="N26" s="43">
        <v>0</v>
      </c>
      <c r="O26" s="44">
        <v>0</v>
      </c>
      <c r="P26" s="74">
        <v>0</v>
      </c>
    </row>
    <row r="27" spans="1:16" ht="15" customHeight="1" x14ac:dyDescent="0.2">
      <c r="A27" s="111"/>
      <c r="B27" s="114"/>
      <c r="C27" s="84" t="s">
        <v>53</v>
      </c>
      <c r="D27" s="44">
        <v>1521</v>
      </c>
      <c r="E27" s="53">
        <v>1.5408E-2</v>
      </c>
      <c r="F27" s="44">
        <v>232420.155161</v>
      </c>
      <c r="G27" s="66">
        <v>0.48257699999999998</v>
      </c>
      <c r="H27" s="43">
        <v>718</v>
      </c>
      <c r="I27" s="44">
        <v>223266.14206099999</v>
      </c>
      <c r="J27" s="74">
        <v>0.349582</v>
      </c>
      <c r="K27" s="44">
        <v>803</v>
      </c>
      <c r="L27" s="44">
        <v>240605.18804499999</v>
      </c>
      <c r="M27" s="66">
        <v>0.60149399999999997</v>
      </c>
      <c r="N27" s="43">
        <v>0</v>
      </c>
      <c r="O27" s="44">
        <v>0</v>
      </c>
      <c r="P27" s="74">
        <v>0</v>
      </c>
    </row>
    <row r="28" spans="1:16" ht="15" customHeight="1" x14ac:dyDescent="0.2">
      <c r="A28" s="111"/>
      <c r="B28" s="114"/>
      <c r="C28" s="84" t="s">
        <v>54</v>
      </c>
      <c r="D28" s="44">
        <v>753</v>
      </c>
      <c r="E28" s="53">
        <v>9.7339999999999996E-3</v>
      </c>
      <c r="F28" s="44">
        <v>263043.90969499998</v>
      </c>
      <c r="G28" s="66">
        <v>0.40637499999999999</v>
      </c>
      <c r="H28" s="43">
        <v>382</v>
      </c>
      <c r="I28" s="44">
        <v>238073.924084</v>
      </c>
      <c r="J28" s="74">
        <v>0.22774900000000001</v>
      </c>
      <c r="K28" s="44">
        <v>371</v>
      </c>
      <c r="L28" s="44">
        <v>288754.245283</v>
      </c>
      <c r="M28" s="66">
        <v>0.59029600000000004</v>
      </c>
      <c r="N28" s="43">
        <v>0</v>
      </c>
      <c r="O28" s="44">
        <v>0</v>
      </c>
      <c r="P28" s="74">
        <v>0</v>
      </c>
    </row>
    <row r="29" spans="1:16" ht="15" customHeight="1" x14ac:dyDescent="0.2">
      <c r="A29" s="111"/>
      <c r="B29" s="114"/>
      <c r="C29" s="84" t="s">
        <v>55</v>
      </c>
      <c r="D29" s="44">
        <v>431</v>
      </c>
      <c r="E29" s="53">
        <v>6.6759999999999996E-3</v>
      </c>
      <c r="F29" s="44">
        <v>252132.65197199999</v>
      </c>
      <c r="G29" s="66">
        <v>0.28306300000000001</v>
      </c>
      <c r="H29" s="43">
        <v>237</v>
      </c>
      <c r="I29" s="44">
        <v>224578.945148</v>
      </c>
      <c r="J29" s="74">
        <v>0.16455700000000001</v>
      </c>
      <c r="K29" s="44">
        <v>194</v>
      </c>
      <c r="L29" s="44">
        <v>285793.62371100002</v>
      </c>
      <c r="M29" s="66">
        <v>0.42783500000000002</v>
      </c>
      <c r="N29" s="43">
        <v>0</v>
      </c>
      <c r="O29" s="44">
        <v>0</v>
      </c>
      <c r="P29" s="74">
        <v>0</v>
      </c>
    </row>
    <row r="30" spans="1:16" s="3" customFormat="1" ht="15" customHeight="1" x14ac:dyDescent="0.2">
      <c r="A30" s="111"/>
      <c r="B30" s="114"/>
      <c r="C30" s="84" t="s">
        <v>56</v>
      </c>
      <c r="D30" s="35">
        <v>704</v>
      </c>
      <c r="E30" s="55">
        <v>5.6010000000000001E-3</v>
      </c>
      <c r="F30" s="35">
        <v>161219.31676099999</v>
      </c>
      <c r="G30" s="68">
        <v>6.25E-2</v>
      </c>
      <c r="H30" s="43">
        <v>631</v>
      </c>
      <c r="I30" s="44">
        <v>142193.515055</v>
      </c>
      <c r="J30" s="74">
        <v>3.8034999999999999E-2</v>
      </c>
      <c r="K30" s="35">
        <v>73</v>
      </c>
      <c r="L30" s="35">
        <v>325675.219178</v>
      </c>
      <c r="M30" s="68">
        <v>0.27397300000000002</v>
      </c>
      <c r="N30" s="43">
        <v>0</v>
      </c>
      <c r="O30" s="44">
        <v>0</v>
      </c>
      <c r="P30" s="74">
        <v>0</v>
      </c>
    </row>
    <row r="31" spans="1:16" s="3" customFormat="1" ht="15" customHeight="1" x14ac:dyDescent="0.2">
      <c r="A31" s="112"/>
      <c r="B31" s="115"/>
      <c r="C31" s="85" t="s">
        <v>9</v>
      </c>
      <c r="D31" s="46">
        <v>39938</v>
      </c>
      <c r="E31" s="54">
        <v>4.0319000000000001E-2</v>
      </c>
      <c r="F31" s="46">
        <v>177939.92668599999</v>
      </c>
      <c r="G31" s="67">
        <v>0.21606</v>
      </c>
      <c r="H31" s="87">
        <v>19359</v>
      </c>
      <c r="I31" s="46">
        <v>176022.781342</v>
      </c>
      <c r="J31" s="75">
        <v>0.19076399999999999</v>
      </c>
      <c r="K31" s="46">
        <v>20579</v>
      </c>
      <c r="L31" s="46">
        <v>179743.416493</v>
      </c>
      <c r="M31" s="67">
        <v>0.23985600000000001</v>
      </c>
      <c r="N31" s="87">
        <v>0</v>
      </c>
      <c r="O31" s="46">
        <v>0</v>
      </c>
      <c r="P31" s="75">
        <v>0</v>
      </c>
    </row>
    <row r="32" spans="1:16" ht="15" customHeight="1" x14ac:dyDescent="0.2">
      <c r="A32" s="110">
        <v>3</v>
      </c>
      <c r="B32" s="113" t="s">
        <v>58</v>
      </c>
      <c r="C32" s="84" t="s">
        <v>46</v>
      </c>
      <c r="D32" s="44">
        <v>182</v>
      </c>
      <c r="E32" s="44">
        <v>0</v>
      </c>
      <c r="F32" s="44">
        <v>27834.893537</v>
      </c>
      <c r="G32" s="66">
        <v>-0.12041399999999999</v>
      </c>
      <c r="H32" s="43">
        <v>83</v>
      </c>
      <c r="I32" s="44">
        <v>23034.135751999998</v>
      </c>
      <c r="J32" s="74">
        <v>-0.174426</v>
      </c>
      <c r="K32" s="44">
        <v>99</v>
      </c>
      <c r="L32" s="44">
        <v>31751.882857000001</v>
      </c>
      <c r="M32" s="66">
        <v>-7.6271000000000005E-2</v>
      </c>
      <c r="N32" s="43">
        <v>0</v>
      </c>
      <c r="O32" s="44">
        <v>0</v>
      </c>
      <c r="P32" s="74">
        <v>0</v>
      </c>
    </row>
    <row r="33" spans="1:16" ht="15" customHeight="1" x14ac:dyDescent="0.2">
      <c r="A33" s="111"/>
      <c r="B33" s="114"/>
      <c r="C33" s="84" t="s">
        <v>47</v>
      </c>
      <c r="D33" s="44">
        <v>1625</v>
      </c>
      <c r="E33" s="44">
        <v>0</v>
      </c>
      <c r="F33" s="44">
        <v>47061.878596000002</v>
      </c>
      <c r="G33" s="66">
        <v>-8.5493E-2</v>
      </c>
      <c r="H33" s="43">
        <v>924</v>
      </c>
      <c r="I33" s="44">
        <v>32498.254491</v>
      </c>
      <c r="J33" s="74">
        <v>-0.19487299999999999</v>
      </c>
      <c r="K33" s="44">
        <v>701</v>
      </c>
      <c r="L33" s="44">
        <v>54989.831822</v>
      </c>
      <c r="M33" s="66">
        <v>-2.3385E-2</v>
      </c>
      <c r="N33" s="43">
        <v>0</v>
      </c>
      <c r="O33" s="44">
        <v>0</v>
      </c>
      <c r="P33" s="74">
        <v>0</v>
      </c>
    </row>
    <row r="34" spans="1:16" ht="15" customHeight="1" x14ac:dyDescent="0.2">
      <c r="A34" s="111"/>
      <c r="B34" s="114"/>
      <c r="C34" s="84" t="s">
        <v>48</v>
      </c>
      <c r="D34" s="44">
        <v>3749</v>
      </c>
      <c r="E34" s="44">
        <v>0</v>
      </c>
      <c r="F34" s="44">
        <v>55756.503391999999</v>
      </c>
      <c r="G34" s="66">
        <v>-8.9498999999999995E-2</v>
      </c>
      <c r="H34" s="43">
        <v>2207</v>
      </c>
      <c r="I34" s="44">
        <v>46135.445041999999</v>
      </c>
      <c r="J34" s="74">
        <v>-0.160885</v>
      </c>
      <c r="K34" s="44">
        <v>1542</v>
      </c>
      <c r="L34" s="44">
        <v>63004.544515000001</v>
      </c>
      <c r="M34" s="66">
        <v>-3.3794999999999999E-2</v>
      </c>
      <c r="N34" s="43">
        <v>0</v>
      </c>
      <c r="O34" s="44">
        <v>0</v>
      </c>
      <c r="P34" s="74">
        <v>0</v>
      </c>
    </row>
    <row r="35" spans="1:16" ht="15" customHeight="1" x14ac:dyDescent="0.2">
      <c r="A35" s="111"/>
      <c r="B35" s="114"/>
      <c r="C35" s="84" t="s">
        <v>49</v>
      </c>
      <c r="D35" s="44">
        <v>-6280</v>
      </c>
      <c r="E35" s="44">
        <v>0</v>
      </c>
      <c r="F35" s="44">
        <v>56881.793548000001</v>
      </c>
      <c r="G35" s="66">
        <v>-0.13428499999999999</v>
      </c>
      <c r="H35" s="43">
        <v>-1997</v>
      </c>
      <c r="I35" s="44">
        <v>38766.066326</v>
      </c>
      <c r="J35" s="74">
        <v>-0.26655400000000001</v>
      </c>
      <c r="K35" s="44">
        <v>-4283</v>
      </c>
      <c r="L35" s="44">
        <v>69714.147758999999</v>
      </c>
      <c r="M35" s="66">
        <v>-3.9750000000000001E-2</v>
      </c>
      <c r="N35" s="43">
        <v>0</v>
      </c>
      <c r="O35" s="44">
        <v>0</v>
      </c>
      <c r="P35" s="74">
        <v>0</v>
      </c>
    </row>
    <row r="36" spans="1:16" ht="15" customHeight="1" x14ac:dyDescent="0.2">
      <c r="A36" s="111"/>
      <c r="B36" s="114"/>
      <c r="C36" s="84" t="s">
        <v>50</v>
      </c>
      <c r="D36" s="44">
        <v>-8481</v>
      </c>
      <c r="E36" s="44">
        <v>0</v>
      </c>
      <c r="F36" s="44">
        <v>66577.664294000002</v>
      </c>
      <c r="G36" s="66">
        <v>-0.17308299999999999</v>
      </c>
      <c r="H36" s="43">
        <v>-3159</v>
      </c>
      <c r="I36" s="44">
        <v>43509.850700000003</v>
      </c>
      <c r="J36" s="74">
        <v>-0.31317899999999999</v>
      </c>
      <c r="K36" s="44">
        <v>-5322</v>
      </c>
      <c r="L36" s="44">
        <v>82218.442538999996</v>
      </c>
      <c r="M36" s="66">
        <v>-7.5826000000000005E-2</v>
      </c>
      <c r="N36" s="43">
        <v>0</v>
      </c>
      <c r="O36" s="44">
        <v>0</v>
      </c>
      <c r="P36" s="74">
        <v>0</v>
      </c>
    </row>
    <row r="37" spans="1:16" ht="15" customHeight="1" x14ac:dyDescent="0.2">
      <c r="A37" s="111"/>
      <c r="B37" s="114"/>
      <c r="C37" s="84" t="s">
        <v>51</v>
      </c>
      <c r="D37" s="44">
        <v>-7125</v>
      </c>
      <c r="E37" s="44">
        <v>0</v>
      </c>
      <c r="F37" s="44">
        <v>67959.076140000005</v>
      </c>
      <c r="G37" s="66">
        <v>-0.29441699999999998</v>
      </c>
      <c r="H37" s="43">
        <v>-2580</v>
      </c>
      <c r="I37" s="44">
        <v>47836.952602999998</v>
      </c>
      <c r="J37" s="74">
        <v>-0.380249</v>
      </c>
      <c r="K37" s="44">
        <v>-4545</v>
      </c>
      <c r="L37" s="44">
        <v>81423.735266999996</v>
      </c>
      <c r="M37" s="66">
        <v>-0.228543</v>
      </c>
      <c r="N37" s="43">
        <v>0</v>
      </c>
      <c r="O37" s="44">
        <v>0</v>
      </c>
      <c r="P37" s="74">
        <v>0</v>
      </c>
    </row>
    <row r="38" spans="1:16" s="3" customFormat="1" ht="15" customHeight="1" x14ac:dyDescent="0.2">
      <c r="A38" s="111"/>
      <c r="B38" s="114"/>
      <c r="C38" s="84" t="s">
        <v>52</v>
      </c>
      <c r="D38" s="35">
        <v>-5722</v>
      </c>
      <c r="E38" s="35">
        <v>0</v>
      </c>
      <c r="F38" s="35">
        <v>76333.867215999999</v>
      </c>
      <c r="G38" s="68">
        <v>-0.31798199999999999</v>
      </c>
      <c r="H38" s="43">
        <v>-1990</v>
      </c>
      <c r="I38" s="44">
        <v>59418.541886999999</v>
      </c>
      <c r="J38" s="74">
        <v>-0.30896899999999999</v>
      </c>
      <c r="K38" s="35">
        <v>-3732</v>
      </c>
      <c r="L38" s="35">
        <v>89210.318576000005</v>
      </c>
      <c r="M38" s="68">
        <v>-0.29636400000000002</v>
      </c>
      <c r="N38" s="43">
        <v>0</v>
      </c>
      <c r="O38" s="44">
        <v>0</v>
      </c>
      <c r="P38" s="74">
        <v>0</v>
      </c>
    </row>
    <row r="39" spans="1:16" ht="15" customHeight="1" x14ac:dyDescent="0.2">
      <c r="A39" s="111"/>
      <c r="B39" s="114"/>
      <c r="C39" s="84" t="s">
        <v>53</v>
      </c>
      <c r="D39" s="44">
        <v>-5013</v>
      </c>
      <c r="E39" s="44">
        <v>0</v>
      </c>
      <c r="F39" s="44">
        <v>74179.405077000003</v>
      </c>
      <c r="G39" s="66">
        <v>-0.31678000000000001</v>
      </c>
      <c r="H39" s="43">
        <v>-1636</v>
      </c>
      <c r="I39" s="44">
        <v>62692.836127000002</v>
      </c>
      <c r="J39" s="74">
        <v>-0.23877799999999999</v>
      </c>
      <c r="K39" s="44">
        <v>-3377</v>
      </c>
      <c r="L39" s="44">
        <v>83678.035201999999</v>
      </c>
      <c r="M39" s="66">
        <v>-0.316687</v>
      </c>
      <c r="N39" s="43">
        <v>0</v>
      </c>
      <c r="O39" s="44">
        <v>0</v>
      </c>
      <c r="P39" s="74">
        <v>0</v>
      </c>
    </row>
    <row r="40" spans="1:16" ht="15" customHeight="1" x14ac:dyDescent="0.2">
      <c r="A40" s="111"/>
      <c r="B40" s="114"/>
      <c r="C40" s="84" t="s">
        <v>54</v>
      </c>
      <c r="D40" s="44">
        <v>-4220</v>
      </c>
      <c r="E40" s="44">
        <v>0</v>
      </c>
      <c r="F40" s="44">
        <v>103544.016204</v>
      </c>
      <c r="G40" s="66">
        <v>-0.28737200000000002</v>
      </c>
      <c r="H40" s="43">
        <v>-1477</v>
      </c>
      <c r="I40" s="44">
        <v>83983.502817000001</v>
      </c>
      <c r="J40" s="74">
        <v>-0.20043900000000001</v>
      </c>
      <c r="K40" s="44">
        <v>-2743</v>
      </c>
      <c r="L40" s="44">
        <v>126024.99763</v>
      </c>
      <c r="M40" s="66">
        <v>-0.26198399999999999</v>
      </c>
      <c r="N40" s="43">
        <v>0</v>
      </c>
      <c r="O40" s="44">
        <v>0</v>
      </c>
      <c r="P40" s="74">
        <v>0</v>
      </c>
    </row>
    <row r="41" spans="1:16" ht="15" customHeight="1" x14ac:dyDescent="0.2">
      <c r="A41" s="111"/>
      <c r="B41" s="114"/>
      <c r="C41" s="84" t="s">
        <v>55</v>
      </c>
      <c r="D41" s="44">
        <v>-3953</v>
      </c>
      <c r="E41" s="44">
        <v>0</v>
      </c>
      <c r="F41" s="44">
        <v>92296.977413000001</v>
      </c>
      <c r="G41" s="66">
        <v>-0.23701</v>
      </c>
      <c r="H41" s="43">
        <v>-1567</v>
      </c>
      <c r="I41" s="44">
        <v>71812.409451</v>
      </c>
      <c r="J41" s="74">
        <v>-6.6042000000000003E-2</v>
      </c>
      <c r="K41" s="44">
        <v>-2386</v>
      </c>
      <c r="L41" s="44">
        <v>121015.03190099999</v>
      </c>
      <c r="M41" s="66">
        <v>-0.29464600000000002</v>
      </c>
      <c r="N41" s="43">
        <v>0</v>
      </c>
      <c r="O41" s="44">
        <v>0</v>
      </c>
      <c r="P41" s="74">
        <v>0</v>
      </c>
    </row>
    <row r="42" spans="1:16" s="3" customFormat="1" ht="15" customHeight="1" x14ac:dyDescent="0.2">
      <c r="A42" s="111"/>
      <c r="B42" s="114"/>
      <c r="C42" s="84" t="s">
        <v>56</v>
      </c>
      <c r="D42" s="35">
        <v>-6074</v>
      </c>
      <c r="E42" s="35">
        <v>0</v>
      </c>
      <c r="F42" s="35">
        <v>-37802.926778000001</v>
      </c>
      <c r="G42" s="68">
        <v>-0.32478200000000002</v>
      </c>
      <c r="H42" s="43">
        <v>-2079</v>
      </c>
      <c r="I42" s="44">
        <v>-31447.919131999999</v>
      </c>
      <c r="J42" s="74">
        <v>-5.2740000000000002E-2</v>
      </c>
      <c r="K42" s="35">
        <v>-3995</v>
      </c>
      <c r="L42" s="35">
        <v>109744.914345</v>
      </c>
      <c r="M42" s="68">
        <v>-0.310836</v>
      </c>
      <c r="N42" s="43">
        <v>0</v>
      </c>
      <c r="O42" s="44">
        <v>0</v>
      </c>
      <c r="P42" s="74">
        <v>0</v>
      </c>
    </row>
    <row r="43" spans="1:16" s="3" customFormat="1" ht="15" customHeight="1" x14ac:dyDescent="0.2">
      <c r="A43" s="112"/>
      <c r="B43" s="115"/>
      <c r="C43" s="85" t="s">
        <v>9</v>
      </c>
      <c r="D43" s="46">
        <v>-41312</v>
      </c>
      <c r="E43" s="46">
        <v>0</v>
      </c>
      <c r="F43" s="46">
        <v>38394.799078999997</v>
      </c>
      <c r="G43" s="67">
        <v>-0.30386600000000002</v>
      </c>
      <c r="H43" s="87">
        <v>-13271</v>
      </c>
      <c r="I43" s="46">
        <v>27706.613474000002</v>
      </c>
      <c r="J43" s="75">
        <v>-0.30016500000000002</v>
      </c>
      <c r="K43" s="46">
        <v>-28041</v>
      </c>
      <c r="L43" s="46">
        <v>46084.735690000001</v>
      </c>
      <c r="M43" s="67">
        <v>-0.29953099999999999</v>
      </c>
      <c r="N43" s="87">
        <v>0</v>
      </c>
      <c r="O43" s="46">
        <v>0</v>
      </c>
      <c r="P43" s="75">
        <v>0</v>
      </c>
    </row>
    <row r="44" spans="1:16" ht="15" customHeight="1" x14ac:dyDescent="0.2">
      <c r="A44" s="110">
        <v>4</v>
      </c>
      <c r="B44" s="113" t="s">
        <v>59</v>
      </c>
      <c r="C44" s="84" t="s">
        <v>46</v>
      </c>
      <c r="D44" s="44">
        <v>7</v>
      </c>
      <c r="E44" s="53">
        <v>6.9579999999999998E-3</v>
      </c>
      <c r="F44" s="44">
        <v>219078.571429</v>
      </c>
      <c r="G44" s="66">
        <v>0.57142899999999996</v>
      </c>
      <c r="H44" s="43">
        <v>5</v>
      </c>
      <c r="I44" s="44">
        <v>248198.2</v>
      </c>
      <c r="J44" s="74">
        <v>0.8</v>
      </c>
      <c r="K44" s="44">
        <v>2</v>
      </c>
      <c r="L44" s="44">
        <v>146279.5</v>
      </c>
      <c r="M44" s="66">
        <v>0</v>
      </c>
      <c r="N44" s="43">
        <v>0</v>
      </c>
      <c r="O44" s="44">
        <v>0</v>
      </c>
      <c r="P44" s="74">
        <v>0</v>
      </c>
    </row>
    <row r="45" spans="1:16" ht="15" customHeight="1" x14ac:dyDescent="0.2">
      <c r="A45" s="111"/>
      <c r="B45" s="114"/>
      <c r="C45" s="84" t="s">
        <v>47</v>
      </c>
      <c r="D45" s="44">
        <v>255</v>
      </c>
      <c r="E45" s="53">
        <v>3.3610000000000001E-2</v>
      </c>
      <c r="F45" s="44">
        <v>159115.17647100001</v>
      </c>
      <c r="G45" s="66">
        <v>0.17254900000000001</v>
      </c>
      <c r="H45" s="43">
        <v>100</v>
      </c>
      <c r="I45" s="44">
        <v>150227.03</v>
      </c>
      <c r="J45" s="74">
        <v>0.14000000000000001</v>
      </c>
      <c r="K45" s="44">
        <v>155</v>
      </c>
      <c r="L45" s="44">
        <v>164849.46451600001</v>
      </c>
      <c r="M45" s="66">
        <v>0.193548</v>
      </c>
      <c r="N45" s="43">
        <v>0</v>
      </c>
      <c r="O45" s="44">
        <v>0</v>
      </c>
      <c r="P45" s="74">
        <v>0</v>
      </c>
    </row>
    <row r="46" spans="1:16" ht="15" customHeight="1" x14ac:dyDescent="0.2">
      <c r="A46" s="111"/>
      <c r="B46" s="114"/>
      <c r="C46" s="84" t="s">
        <v>48</v>
      </c>
      <c r="D46" s="44">
        <v>4595</v>
      </c>
      <c r="E46" s="53">
        <v>6.9139999999999993E-2</v>
      </c>
      <c r="F46" s="44">
        <v>176350.99521200001</v>
      </c>
      <c r="G46" s="66">
        <v>0.15625700000000001</v>
      </c>
      <c r="H46" s="43">
        <v>2032</v>
      </c>
      <c r="I46" s="44">
        <v>177730.409449</v>
      </c>
      <c r="J46" s="74">
        <v>0.14665400000000001</v>
      </c>
      <c r="K46" s="44">
        <v>2563</v>
      </c>
      <c r="L46" s="44">
        <v>175257.36675799999</v>
      </c>
      <c r="M46" s="66">
        <v>0.16386999999999999</v>
      </c>
      <c r="N46" s="43">
        <v>0</v>
      </c>
      <c r="O46" s="44">
        <v>0</v>
      </c>
      <c r="P46" s="74">
        <v>0</v>
      </c>
    </row>
    <row r="47" spans="1:16" ht="15" customHeight="1" x14ac:dyDescent="0.2">
      <c r="A47" s="111"/>
      <c r="B47" s="114"/>
      <c r="C47" s="84" t="s">
        <v>49</v>
      </c>
      <c r="D47" s="44">
        <v>11897</v>
      </c>
      <c r="E47" s="53">
        <v>8.4629999999999997E-2</v>
      </c>
      <c r="F47" s="44">
        <v>198785.27090900001</v>
      </c>
      <c r="G47" s="66">
        <v>0.346474</v>
      </c>
      <c r="H47" s="43">
        <v>5585</v>
      </c>
      <c r="I47" s="44">
        <v>198195.52175499999</v>
      </c>
      <c r="J47" s="74">
        <v>0.32730500000000001</v>
      </c>
      <c r="K47" s="44">
        <v>6312</v>
      </c>
      <c r="L47" s="44">
        <v>199307.09426499999</v>
      </c>
      <c r="M47" s="66">
        <v>0.36343500000000001</v>
      </c>
      <c r="N47" s="43">
        <v>0</v>
      </c>
      <c r="O47" s="44">
        <v>0</v>
      </c>
      <c r="P47" s="74">
        <v>0</v>
      </c>
    </row>
    <row r="48" spans="1:16" ht="15" customHeight="1" x14ac:dyDescent="0.2">
      <c r="A48" s="111"/>
      <c r="B48" s="114"/>
      <c r="C48" s="84" t="s">
        <v>50</v>
      </c>
      <c r="D48" s="44">
        <v>9901</v>
      </c>
      <c r="E48" s="53">
        <v>6.2626000000000001E-2</v>
      </c>
      <c r="F48" s="44">
        <v>235196.94748</v>
      </c>
      <c r="G48" s="66">
        <v>0.60559499999999999</v>
      </c>
      <c r="H48" s="43">
        <v>4361</v>
      </c>
      <c r="I48" s="44">
        <v>236769.22563599999</v>
      </c>
      <c r="J48" s="74">
        <v>0.59458800000000001</v>
      </c>
      <c r="K48" s="44">
        <v>5540</v>
      </c>
      <c r="L48" s="44">
        <v>233959.27509000001</v>
      </c>
      <c r="M48" s="66">
        <v>0.61426000000000003</v>
      </c>
      <c r="N48" s="43">
        <v>0</v>
      </c>
      <c r="O48" s="44">
        <v>0</v>
      </c>
      <c r="P48" s="74">
        <v>0</v>
      </c>
    </row>
    <row r="49" spans="1:16" ht="15" customHeight="1" x14ac:dyDescent="0.2">
      <c r="A49" s="111"/>
      <c r="B49" s="114"/>
      <c r="C49" s="84" t="s">
        <v>51</v>
      </c>
      <c r="D49" s="44">
        <v>7220</v>
      </c>
      <c r="E49" s="53">
        <v>5.2463000000000003E-2</v>
      </c>
      <c r="F49" s="44">
        <v>262101.642521</v>
      </c>
      <c r="G49" s="66">
        <v>0.85678699999999997</v>
      </c>
      <c r="H49" s="43">
        <v>3095</v>
      </c>
      <c r="I49" s="44">
        <v>257202.0042</v>
      </c>
      <c r="J49" s="74">
        <v>0.76155099999999998</v>
      </c>
      <c r="K49" s="44">
        <v>4125</v>
      </c>
      <c r="L49" s="44">
        <v>265777.85600000003</v>
      </c>
      <c r="M49" s="66">
        <v>0.92824200000000001</v>
      </c>
      <c r="N49" s="43">
        <v>0</v>
      </c>
      <c r="O49" s="44">
        <v>0</v>
      </c>
      <c r="P49" s="74">
        <v>0</v>
      </c>
    </row>
    <row r="50" spans="1:16" s="3" customFormat="1" ht="15" customHeight="1" x14ac:dyDescent="0.2">
      <c r="A50" s="111"/>
      <c r="B50" s="114"/>
      <c r="C50" s="84" t="s">
        <v>52</v>
      </c>
      <c r="D50" s="35">
        <v>4285</v>
      </c>
      <c r="E50" s="55">
        <v>3.7956999999999998E-2</v>
      </c>
      <c r="F50" s="35">
        <v>275879.91575300001</v>
      </c>
      <c r="G50" s="68">
        <v>0.93068799999999996</v>
      </c>
      <c r="H50" s="43">
        <v>1920</v>
      </c>
      <c r="I50" s="44">
        <v>267233.62291699997</v>
      </c>
      <c r="J50" s="74">
        <v>0.76927100000000004</v>
      </c>
      <c r="K50" s="35">
        <v>2365</v>
      </c>
      <c r="L50" s="35">
        <v>282899.31627900002</v>
      </c>
      <c r="M50" s="68">
        <v>1.061734</v>
      </c>
      <c r="N50" s="43">
        <v>0</v>
      </c>
      <c r="O50" s="44">
        <v>0</v>
      </c>
      <c r="P50" s="74">
        <v>0</v>
      </c>
    </row>
    <row r="51" spans="1:16" ht="15" customHeight="1" x14ac:dyDescent="0.2">
      <c r="A51" s="111"/>
      <c r="B51" s="114"/>
      <c r="C51" s="84" t="s">
        <v>53</v>
      </c>
      <c r="D51" s="44">
        <v>2782</v>
      </c>
      <c r="E51" s="53">
        <v>2.8183E-2</v>
      </c>
      <c r="F51" s="44">
        <v>284782.73400400003</v>
      </c>
      <c r="G51" s="66">
        <v>0.91516900000000001</v>
      </c>
      <c r="H51" s="43">
        <v>1236</v>
      </c>
      <c r="I51" s="44">
        <v>261891.410194</v>
      </c>
      <c r="J51" s="74">
        <v>0.66100300000000001</v>
      </c>
      <c r="K51" s="44">
        <v>1546</v>
      </c>
      <c r="L51" s="44">
        <v>303083.94760700001</v>
      </c>
      <c r="M51" s="66">
        <v>1.1183700000000001</v>
      </c>
      <c r="N51" s="43">
        <v>0</v>
      </c>
      <c r="O51" s="44">
        <v>0</v>
      </c>
      <c r="P51" s="74">
        <v>0</v>
      </c>
    </row>
    <row r="52" spans="1:16" ht="15" customHeight="1" x14ac:dyDescent="0.2">
      <c r="A52" s="111"/>
      <c r="B52" s="114"/>
      <c r="C52" s="84" t="s">
        <v>54</v>
      </c>
      <c r="D52" s="44">
        <v>1163</v>
      </c>
      <c r="E52" s="53">
        <v>1.5034E-2</v>
      </c>
      <c r="F52" s="44">
        <v>318082.93293200003</v>
      </c>
      <c r="G52" s="66">
        <v>0.78933799999999998</v>
      </c>
      <c r="H52" s="43">
        <v>476</v>
      </c>
      <c r="I52" s="44">
        <v>284953.48949599999</v>
      </c>
      <c r="J52" s="74">
        <v>0.493697</v>
      </c>
      <c r="K52" s="44">
        <v>687</v>
      </c>
      <c r="L52" s="44">
        <v>341037.24890800001</v>
      </c>
      <c r="M52" s="66">
        <v>0.99417800000000001</v>
      </c>
      <c r="N52" s="43">
        <v>0</v>
      </c>
      <c r="O52" s="44">
        <v>0</v>
      </c>
      <c r="P52" s="74">
        <v>0</v>
      </c>
    </row>
    <row r="53" spans="1:16" ht="15" customHeight="1" x14ac:dyDescent="0.2">
      <c r="A53" s="111"/>
      <c r="B53" s="114"/>
      <c r="C53" s="84" t="s">
        <v>55</v>
      </c>
      <c r="D53" s="44">
        <v>583</v>
      </c>
      <c r="E53" s="53">
        <v>9.0310000000000008E-3</v>
      </c>
      <c r="F53" s="44">
        <v>338232.468268</v>
      </c>
      <c r="G53" s="66">
        <v>0.55059999999999998</v>
      </c>
      <c r="H53" s="43">
        <v>257</v>
      </c>
      <c r="I53" s="44">
        <v>304413.17120600003</v>
      </c>
      <c r="J53" s="74">
        <v>0.249027</v>
      </c>
      <c r="K53" s="44">
        <v>326</v>
      </c>
      <c r="L53" s="44">
        <v>364893.69325200003</v>
      </c>
      <c r="M53" s="66">
        <v>0.78834400000000004</v>
      </c>
      <c r="N53" s="43">
        <v>0</v>
      </c>
      <c r="O53" s="44">
        <v>0</v>
      </c>
      <c r="P53" s="74">
        <v>0</v>
      </c>
    </row>
    <row r="54" spans="1:16" s="3" customFormat="1" ht="15" customHeight="1" x14ac:dyDescent="0.2">
      <c r="A54" s="111"/>
      <c r="B54" s="114"/>
      <c r="C54" s="84" t="s">
        <v>56</v>
      </c>
      <c r="D54" s="35">
        <v>243</v>
      </c>
      <c r="E54" s="55">
        <v>1.933E-3</v>
      </c>
      <c r="F54" s="35">
        <v>433624.88888899999</v>
      </c>
      <c r="G54" s="68">
        <v>0.45678999999999997</v>
      </c>
      <c r="H54" s="43">
        <v>103</v>
      </c>
      <c r="I54" s="44">
        <v>379490.32038799999</v>
      </c>
      <c r="J54" s="74">
        <v>0.15534000000000001</v>
      </c>
      <c r="K54" s="35">
        <v>140</v>
      </c>
      <c r="L54" s="35">
        <v>473452.464286</v>
      </c>
      <c r="M54" s="68">
        <v>0.67857100000000004</v>
      </c>
      <c r="N54" s="43">
        <v>0</v>
      </c>
      <c r="O54" s="44">
        <v>0</v>
      </c>
      <c r="P54" s="74">
        <v>0</v>
      </c>
    </row>
    <row r="55" spans="1:16" s="3" customFormat="1" ht="15" customHeight="1" x14ac:dyDescent="0.2">
      <c r="A55" s="112"/>
      <c r="B55" s="115"/>
      <c r="C55" s="85" t="s">
        <v>9</v>
      </c>
      <c r="D55" s="46">
        <v>42931</v>
      </c>
      <c r="E55" s="54">
        <v>4.3339999999999997E-2</v>
      </c>
      <c r="F55" s="46">
        <v>234919.98276300001</v>
      </c>
      <c r="G55" s="67">
        <v>0.58125800000000005</v>
      </c>
      <c r="H55" s="87">
        <v>19170</v>
      </c>
      <c r="I55" s="46">
        <v>229664.609233</v>
      </c>
      <c r="J55" s="75">
        <v>0.50615500000000002</v>
      </c>
      <c r="K55" s="46">
        <v>23761</v>
      </c>
      <c r="L55" s="46">
        <v>239159.93523</v>
      </c>
      <c r="M55" s="67">
        <v>0.64185000000000003</v>
      </c>
      <c r="N55" s="87">
        <v>0</v>
      </c>
      <c r="O55" s="46">
        <v>0</v>
      </c>
      <c r="P55" s="75">
        <v>0</v>
      </c>
    </row>
    <row r="56" spans="1:16" ht="15" customHeight="1" x14ac:dyDescent="0.2">
      <c r="A56" s="110">
        <v>5</v>
      </c>
      <c r="B56" s="113" t="s">
        <v>60</v>
      </c>
      <c r="C56" s="84" t="s">
        <v>46</v>
      </c>
      <c r="D56" s="44">
        <v>1006</v>
      </c>
      <c r="E56" s="53">
        <v>1</v>
      </c>
      <c r="F56" s="44">
        <v>63641.296222999998</v>
      </c>
      <c r="G56" s="66">
        <v>7.7535000000000007E-2</v>
      </c>
      <c r="H56" s="43">
        <v>480</v>
      </c>
      <c r="I56" s="44">
        <v>66022.556249999994</v>
      </c>
      <c r="J56" s="74">
        <v>9.7917000000000004E-2</v>
      </c>
      <c r="K56" s="44">
        <v>526</v>
      </c>
      <c r="L56" s="44">
        <v>61468.28327</v>
      </c>
      <c r="M56" s="66">
        <v>5.8935000000000001E-2</v>
      </c>
      <c r="N56" s="43">
        <v>0</v>
      </c>
      <c r="O56" s="44">
        <v>0</v>
      </c>
      <c r="P56" s="74">
        <v>0</v>
      </c>
    </row>
    <row r="57" spans="1:16" ht="15" customHeight="1" x14ac:dyDescent="0.2">
      <c r="A57" s="111"/>
      <c r="B57" s="114"/>
      <c r="C57" s="84" t="s">
        <v>47</v>
      </c>
      <c r="D57" s="44">
        <v>7587</v>
      </c>
      <c r="E57" s="53">
        <v>1</v>
      </c>
      <c r="F57" s="44">
        <v>138279.09424000001</v>
      </c>
      <c r="G57" s="66">
        <v>0.108211</v>
      </c>
      <c r="H57" s="43">
        <v>3321</v>
      </c>
      <c r="I57" s="44">
        <v>141328.954532</v>
      </c>
      <c r="J57" s="74">
        <v>0.12737100000000001</v>
      </c>
      <c r="K57" s="44">
        <v>4266</v>
      </c>
      <c r="L57" s="44">
        <v>135904.83591200001</v>
      </c>
      <c r="M57" s="66">
        <v>9.3296000000000004E-2</v>
      </c>
      <c r="N57" s="43">
        <v>0</v>
      </c>
      <c r="O57" s="44">
        <v>0</v>
      </c>
      <c r="P57" s="74">
        <v>0</v>
      </c>
    </row>
    <row r="58" spans="1:16" ht="15" customHeight="1" x14ac:dyDescent="0.2">
      <c r="A58" s="111"/>
      <c r="B58" s="114"/>
      <c r="C58" s="84" t="s">
        <v>48</v>
      </c>
      <c r="D58" s="44">
        <v>66459</v>
      </c>
      <c r="E58" s="53">
        <v>1</v>
      </c>
      <c r="F58" s="44">
        <v>160704.44549300001</v>
      </c>
      <c r="G58" s="66">
        <v>9.9534999999999998E-2</v>
      </c>
      <c r="H58" s="43">
        <v>30909</v>
      </c>
      <c r="I58" s="44">
        <v>164634.74806700001</v>
      </c>
      <c r="J58" s="74">
        <v>0.12232700000000001</v>
      </c>
      <c r="K58" s="44">
        <v>35550</v>
      </c>
      <c r="L58" s="44">
        <v>157287.23811499999</v>
      </c>
      <c r="M58" s="66">
        <v>7.9718999999999998E-2</v>
      </c>
      <c r="N58" s="43">
        <v>0</v>
      </c>
      <c r="O58" s="44">
        <v>0</v>
      </c>
      <c r="P58" s="74">
        <v>0</v>
      </c>
    </row>
    <row r="59" spans="1:16" ht="15" customHeight="1" x14ac:dyDescent="0.2">
      <c r="A59" s="111"/>
      <c r="B59" s="114"/>
      <c r="C59" s="84" t="s">
        <v>49</v>
      </c>
      <c r="D59" s="44">
        <v>140577</v>
      </c>
      <c r="E59" s="53">
        <v>1</v>
      </c>
      <c r="F59" s="44">
        <v>186277.29156300001</v>
      </c>
      <c r="G59" s="66">
        <v>0.269347</v>
      </c>
      <c r="H59" s="43">
        <v>64152</v>
      </c>
      <c r="I59" s="44">
        <v>193197.98151300001</v>
      </c>
      <c r="J59" s="74">
        <v>0.34237400000000001</v>
      </c>
      <c r="K59" s="44">
        <v>76425</v>
      </c>
      <c r="L59" s="44">
        <v>180467.98699400001</v>
      </c>
      <c r="M59" s="66">
        <v>0.20804700000000001</v>
      </c>
      <c r="N59" s="43">
        <v>0</v>
      </c>
      <c r="O59" s="44">
        <v>0</v>
      </c>
      <c r="P59" s="74">
        <v>0</v>
      </c>
    </row>
    <row r="60" spans="1:16" ht="15" customHeight="1" x14ac:dyDescent="0.2">
      <c r="A60" s="111"/>
      <c r="B60" s="114"/>
      <c r="C60" s="84" t="s">
        <v>50</v>
      </c>
      <c r="D60" s="44">
        <v>158097</v>
      </c>
      <c r="E60" s="53">
        <v>1</v>
      </c>
      <c r="F60" s="44">
        <v>219434.42693399999</v>
      </c>
      <c r="G60" s="66">
        <v>0.52933300000000005</v>
      </c>
      <c r="H60" s="43">
        <v>69730</v>
      </c>
      <c r="I60" s="44">
        <v>229926.27804400001</v>
      </c>
      <c r="J60" s="74">
        <v>0.61488600000000004</v>
      </c>
      <c r="K60" s="44">
        <v>88367</v>
      </c>
      <c r="L60" s="44">
        <v>211155.35467999999</v>
      </c>
      <c r="M60" s="66">
        <v>0.46182400000000001</v>
      </c>
      <c r="N60" s="43">
        <v>0</v>
      </c>
      <c r="O60" s="44">
        <v>0</v>
      </c>
      <c r="P60" s="74">
        <v>0</v>
      </c>
    </row>
    <row r="61" spans="1:16" ht="15" customHeight="1" x14ac:dyDescent="0.2">
      <c r="A61" s="111"/>
      <c r="B61" s="114"/>
      <c r="C61" s="84" t="s">
        <v>51</v>
      </c>
      <c r="D61" s="44">
        <v>137620</v>
      </c>
      <c r="E61" s="53">
        <v>1</v>
      </c>
      <c r="F61" s="44">
        <v>250112.33669500001</v>
      </c>
      <c r="G61" s="66">
        <v>0.80680099999999999</v>
      </c>
      <c r="H61" s="43">
        <v>58999</v>
      </c>
      <c r="I61" s="44">
        <v>252079.003322</v>
      </c>
      <c r="J61" s="74">
        <v>0.75197899999999995</v>
      </c>
      <c r="K61" s="44">
        <v>78621</v>
      </c>
      <c r="L61" s="44">
        <v>248636.504992</v>
      </c>
      <c r="M61" s="66">
        <v>0.84794099999999994</v>
      </c>
      <c r="N61" s="43">
        <v>0</v>
      </c>
      <c r="O61" s="44">
        <v>0</v>
      </c>
      <c r="P61" s="74">
        <v>0</v>
      </c>
    </row>
    <row r="62" spans="1:16" s="3" customFormat="1" ht="15" customHeight="1" x14ac:dyDescent="0.2">
      <c r="A62" s="111"/>
      <c r="B62" s="114"/>
      <c r="C62" s="84" t="s">
        <v>52</v>
      </c>
      <c r="D62" s="35">
        <v>112891</v>
      </c>
      <c r="E62" s="55">
        <v>1</v>
      </c>
      <c r="F62" s="35">
        <v>265667.95392</v>
      </c>
      <c r="G62" s="68">
        <v>0.98417900000000003</v>
      </c>
      <c r="H62" s="43">
        <v>48040</v>
      </c>
      <c r="I62" s="44">
        <v>252256.177914</v>
      </c>
      <c r="J62" s="74">
        <v>0.77883000000000002</v>
      </c>
      <c r="K62" s="35">
        <v>64851</v>
      </c>
      <c r="L62" s="35">
        <v>275603.06238900003</v>
      </c>
      <c r="M62" s="68">
        <v>1.1362969999999999</v>
      </c>
      <c r="N62" s="43">
        <v>0</v>
      </c>
      <c r="O62" s="44">
        <v>0</v>
      </c>
      <c r="P62" s="74">
        <v>0</v>
      </c>
    </row>
    <row r="63" spans="1:16" ht="15" customHeight="1" x14ac:dyDescent="0.2">
      <c r="A63" s="111"/>
      <c r="B63" s="114"/>
      <c r="C63" s="84" t="s">
        <v>53</v>
      </c>
      <c r="D63" s="44">
        <v>98712</v>
      </c>
      <c r="E63" s="53">
        <v>1</v>
      </c>
      <c r="F63" s="44">
        <v>271349.83464999998</v>
      </c>
      <c r="G63" s="66">
        <v>1.028305</v>
      </c>
      <c r="H63" s="43">
        <v>41641</v>
      </c>
      <c r="I63" s="44">
        <v>247334.665618</v>
      </c>
      <c r="J63" s="74">
        <v>0.72431000000000001</v>
      </c>
      <c r="K63" s="44">
        <v>57071</v>
      </c>
      <c r="L63" s="44">
        <v>288872.14289199997</v>
      </c>
      <c r="M63" s="66">
        <v>1.2501100000000001</v>
      </c>
      <c r="N63" s="43">
        <v>0</v>
      </c>
      <c r="O63" s="44">
        <v>0</v>
      </c>
      <c r="P63" s="74">
        <v>0</v>
      </c>
    </row>
    <row r="64" spans="1:16" ht="15" customHeight="1" x14ac:dyDescent="0.2">
      <c r="A64" s="111"/>
      <c r="B64" s="114"/>
      <c r="C64" s="84" t="s">
        <v>54</v>
      </c>
      <c r="D64" s="44">
        <v>77358</v>
      </c>
      <c r="E64" s="53">
        <v>1</v>
      </c>
      <c r="F64" s="44">
        <v>266798.43703299999</v>
      </c>
      <c r="G64" s="66">
        <v>0.90024300000000002</v>
      </c>
      <c r="H64" s="43">
        <v>31794</v>
      </c>
      <c r="I64" s="44">
        <v>231505.84377599999</v>
      </c>
      <c r="J64" s="74">
        <v>0.52381</v>
      </c>
      <c r="K64" s="44">
        <v>45564</v>
      </c>
      <c r="L64" s="44">
        <v>291425.17546699999</v>
      </c>
      <c r="M64" s="66">
        <v>1.162914</v>
      </c>
      <c r="N64" s="43">
        <v>0</v>
      </c>
      <c r="O64" s="44">
        <v>0</v>
      </c>
      <c r="P64" s="74">
        <v>0</v>
      </c>
    </row>
    <row r="65" spans="1:16" ht="15" customHeight="1" x14ac:dyDescent="0.2">
      <c r="A65" s="111"/>
      <c r="B65" s="114"/>
      <c r="C65" s="84" t="s">
        <v>55</v>
      </c>
      <c r="D65" s="44">
        <v>64556</v>
      </c>
      <c r="E65" s="53">
        <v>1</v>
      </c>
      <c r="F65" s="44">
        <v>269481.50537500001</v>
      </c>
      <c r="G65" s="66">
        <v>0.69587600000000005</v>
      </c>
      <c r="H65" s="43">
        <v>25677</v>
      </c>
      <c r="I65" s="44">
        <v>231744.870818</v>
      </c>
      <c r="J65" s="74">
        <v>0.31580799999999998</v>
      </c>
      <c r="K65" s="44">
        <v>38879</v>
      </c>
      <c r="L65" s="44">
        <v>294404.04879199999</v>
      </c>
      <c r="M65" s="66">
        <v>0.94688600000000001</v>
      </c>
      <c r="N65" s="43">
        <v>0</v>
      </c>
      <c r="O65" s="44">
        <v>0</v>
      </c>
      <c r="P65" s="74">
        <v>0</v>
      </c>
    </row>
    <row r="66" spans="1:16" s="3" customFormat="1" ht="15" customHeight="1" x14ac:dyDescent="0.2">
      <c r="A66" s="111"/>
      <c r="B66" s="114"/>
      <c r="C66" s="84" t="s">
        <v>56</v>
      </c>
      <c r="D66" s="35">
        <v>125689</v>
      </c>
      <c r="E66" s="55">
        <v>1</v>
      </c>
      <c r="F66" s="35">
        <v>263451.67683700001</v>
      </c>
      <c r="G66" s="68">
        <v>0.39452900000000002</v>
      </c>
      <c r="H66" s="43">
        <v>56139</v>
      </c>
      <c r="I66" s="44">
        <v>213060.28345700001</v>
      </c>
      <c r="J66" s="74">
        <v>9.8220000000000002E-2</v>
      </c>
      <c r="K66" s="35">
        <v>69550</v>
      </c>
      <c r="L66" s="35">
        <v>304126.334393</v>
      </c>
      <c r="M66" s="68">
        <v>0.63370199999999999</v>
      </c>
      <c r="N66" s="43">
        <v>0</v>
      </c>
      <c r="O66" s="44">
        <v>0</v>
      </c>
      <c r="P66" s="74">
        <v>0</v>
      </c>
    </row>
    <row r="67" spans="1:16" s="3" customFormat="1" ht="15" customHeight="1" x14ac:dyDescent="0.2">
      <c r="A67" s="112"/>
      <c r="B67" s="115"/>
      <c r="C67" s="85" t="s">
        <v>9</v>
      </c>
      <c r="D67" s="46">
        <v>990552</v>
      </c>
      <c r="E67" s="54">
        <v>1</v>
      </c>
      <c r="F67" s="46">
        <v>237259.342053</v>
      </c>
      <c r="G67" s="67">
        <v>0.62274300000000005</v>
      </c>
      <c r="H67" s="87">
        <v>430882</v>
      </c>
      <c r="I67" s="46">
        <v>224141.63461000001</v>
      </c>
      <c r="J67" s="75">
        <v>0.49041299999999999</v>
      </c>
      <c r="K67" s="46">
        <v>559670</v>
      </c>
      <c r="L67" s="46">
        <v>247358.479077</v>
      </c>
      <c r="M67" s="67">
        <v>0.72462199999999999</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45678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00" priority="30" operator="notEqual">
      <formula>H8+K8+N8</formula>
    </cfRule>
  </conditionalFormatting>
  <conditionalFormatting sqref="D20:D30">
    <cfRule type="cellIs" dxfId="99" priority="29" operator="notEqual">
      <formula>H20+K20+N20</formula>
    </cfRule>
  </conditionalFormatting>
  <conditionalFormatting sqref="D32:D42">
    <cfRule type="cellIs" dxfId="98" priority="28" operator="notEqual">
      <formula>H32+K32+N32</formula>
    </cfRule>
  </conditionalFormatting>
  <conditionalFormatting sqref="D44:D54">
    <cfRule type="cellIs" dxfId="97" priority="27" operator="notEqual">
      <formula>H44+K44+N44</formula>
    </cfRule>
  </conditionalFormatting>
  <conditionalFormatting sqref="D56:D66">
    <cfRule type="cellIs" dxfId="96" priority="26" operator="notEqual">
      <formula>H56+K56+N56</formula>
    </cfRule>
  </conditionalFormatting>
  <conditionalFormatting sqref="D19">
    <cfRule type="cellIs" dxfId="95" priority="25" operator="notEqual">
      <formula>SUM(D8:D18)</formula>
    </cfRule>
  </conditionalFormatting>
  <conditionalFormatting sqref="D31">
    <cfRule type="cellIs" dxfId="94" priority="24" operator="notEqual">
      <formula>H31+K31+N31</formula>
    </cfRule>
  </conditionalFormatting>
  <conditionalFormatting sqref="D31">
    <cfRule type="cellIs" dxfId="93" priority="23" operator="notEqual">
      <formula>SUM(D20:D30)</formula>
    </cfRule>
  </conditionalFormatting>
  <conditionalFormatting sqref="D43">
    <cfRule type="cellIs" dxfId="92" priority="22" operator="notEqual">
      <formula>H43+K43+N43</formula>
    </cfRule>
  </conditionalFormatting>
  <conditionalFormatting sqref="D43">
    <cfRule type="cellIs" dxfId="91" priority="21" operator="notEqual">
      <formula>SUM(D32:D42)</formula>
    </cfRule>
  </conditionalFormatting>
  <conditionalFormatting sqref="D55">
    <cfRule type="cellIs" dxfId="90" priority="20" operator="notEqual">
      <formula>H55+K55+N55</formula>
    </cfRule>
  </conditionalFormatting>
  <conditionalFormatting sqref="D55">
    <cfRule type="cellIs" dxfId="89" priority="19" operator="notEqual">
      <formula>SUM(D44:D54)</formula>
    </cfRule>
  </conditionalFormatting>
  <conditionalFormatting sqref="D67">
    <cfRule type="cellIs" dxfId="88" priority="18" operator="notEqual">
      <formula>H67+K67+N67</formula>
    </cfRule>
  </conditionalFormatting>
  <conditionalFormatting sqref="D67">
    <cfRule type="cellIs" dxfId="87" priority="17" operator="notEqual">
      <formula>SUM(D56:D66)</formula>
    </cfRule>
  </conditionalFormatting>
  <conditionalFormatting sqref="H19">
    <cfRule type="cellIs" dxfId="86" priority="16" operator="notEqual">
      <formula>SUM(H8:H18)</formula>
    </cfRule>
  </conditionalFormatting>
  <conditionalFormatting sqref="K19">
    <cfRule type="cellIs" dxfId="85" priority="15" operator="notEqual">
      <formula>SUM(K8:K18)</formula>
    </cfRule>
  </conditionalFormatting>
  <conditionalFormatting sqref="N19">
    <cfRule type="cellIs" dxfId="84" priority="14" operator="notEqual">
      <formula>SUM(N8:N18)</formula>
    </cfRule>
  </conditionalFormatting>
  <conditionalFormatting sqref="H31">
    <cfRule type="cellIs" dxfId="83" priority="13" operator="notEqual">
      <formula>SUM(H20:H30)</formula>
    </cfRule>
  </conditionalFormatting>
  <conditionalFormatting sqref="K31">
    <cfRule type="cellIs" dxfId="82" priority="12" operator="notEqual">
      <formula>SUM(K20:K30)</formula>
    </cfRule>
  </conditionalFormatting>
  <conditionalFormatting sqref="N31">
    <cfRule type="cellIs" dxfId="81" priority="11" operator="notEqual">
      <formula>SUM(N20:N30)</formula>
    </cfRule>
  </conditionalFormatting>
  <conditionalFormatting sqref="H43">
    <cfRule type="cellIs" dxfId="80" priority="10" operator="notEqual">
      <formula>SUM(H32:H42)</formula>
    </cfRule>
  </conditionalFormatting>
  <conditionalFormatting sqref="K43">
    <cfRule type="cellIs" dxfId="79" priority="9" operator="notEqual">
      <formula>SUM(K32:K42)</formula>
    </cfRule>
  </conditionalFormatting>
  <conditionalFormatting sqref="N43">
    <cfRule type="cellIs" dxfId="78" priority="8" operator="notEqual">
      <formula>SUM(N32:N42)</formula>
    </cfRule>
  </conditionalFormatting>
  <conditionalFormatting sqref="H55">
    <cfRule type="cellIs" dxfId="77" priority="7" operator="notEqual">
      <formula>SUM(H44:H54)</formula>
    </cfRule>
  </conditionalFormatting>
  <conditionalFormatting sqref="K55">
    <cfRule type="cellIs" dxfId="76" priority="6" operator="notEqual">
      <formula>SUM(K44:K54)</formula>
    </cfRule>
  </conditionalFormatting>
  <conditionalFormatting sqref="N55">
    <cfRule type="cellIs" dxfId="75" priority="5" operator="notEqual">
      <formula>SUM(N44:N54)</formula>
    </cfRule>
  </conditionalFormatting>
  <conditionalFormatting sqref="H67">
    <cfRule type="cellIs" dxfId="74" priority="4" operator="notEqual">
      <formula>SUM(H56:H66)</formula>
    </cfRule>
  </conditionalFormatting>
  <conditionalFormatting sqref="K67">
    <cfRule type="cellIs" dxfId="73" priority="3" operator="notEqual">
      <formula>SUM(K56:K66)</formula>
    </cfRule>
  </conditionalFormatting>
  <conditionalFormatting sqref="N67">
    <cfRule type="cellIs" dxfId="72" priority="2" operator="notEqual">
      <formula>SUM(N56:N66)</formula>
    </cfRule>
  </conditionalFormatting>
  <conditionalFormatting sqref="D32:D43">
    <cfRule type="cellIs" dxfId="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M34"/>
  <sheetViews>
    <sheetView workbookViewId="0"/>
  </sheetViews>
  <sheetFormatPr baseColWidth="10" defaultColWidth="15.6640625" defaultRowHeight="11.25" x14ac:dyDescent="0.2"/>
  <cols>
    <col min="1" max="1" width="6.6640625" style="6" customWidth="1"/>
    <col min="2" max="2" width="35.83203125" style="6"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5" customFormat="1" ht="16.149999999999999" customHeight="1" x14ac:dyDescent="0.2">
      <c r="C5" s="99"/>
      <c r="D5" s="99"/>
      <c r="E5" s="99"/>
      <c r="F5" s="99"/>
      <c r="G5" s="99"/>
      <c r="H5" s="99"/>
      <c r="I5" s="99"/>
    </row>
    <row r="6" spans="1:9" ht="15" x14ac:dyDescent="0.2">
      <c r="C6" s="109" t="str">
        <f>CONCATENATE(Indice!D6," ",Indice!E6)</f>
        <v>DICIEMBRE 2023 Y DICIEMBRE 2024</v>
      </c>
      <c r="D6" s="109"/>
      <c r="E6" s="109"/>
      <c r="F6" s="109"/>
      <c r="G6" s="109"/>
      <c r="H6" s="109"/>
      <c r="I6" s="109"/>
    </row>
    <row r="7" spans="1:9" ht="20.25" x14ac:dyDescent="0.2">
      <c r="A7" s="98"/>
      <c r="B7" s="98"/>
      <c r="C7" s="98"/>
      <c r="D7" s="98"/>
      <c r="E7" s="98"/>
    </row>
    <row r="8" spans="1:9" s="5" customFormat="1" ht="18" x14ac:dyDescent="0.2">
      <c r="B8" s="16" t="s">
        <v>4</v>
      </c>
      <c r="C8" s="12"/>
    </row>
    <row r="9" spans="1:9" x14ac:dyDescent="0.2">
      <c r="B9" s="7"/>
      <c r="C9" s="7"/>
    </row>
    <row r="10" spans="1:9" s="14" customFormat="1" ht="20.45" customHeight="1" thickBot="1" x14ac:dyDescent="0.25">
      <c r="B10" s="25" t="s">
        <v>5</v>
      </c>
      <c r="C10" s="101" t="s">
        <v>6</v>
      </c>
      <c r="D10" s="102"/>
      <c r="E10" s="102"/>
      <c r="F10" s="102"/>
      <c r="G10" s="102"/>
      <c r="H10" s="102"/>
    </row>
    <row r="11" spans="1:9" s="14" customFormat="1" ht="7.15" customHeight="1" thickTop="1" x14ac:dyDescent="0.2">
      <c r="B11" s="18"/>
      <c r="C11" s="29"/>
      <c r="D11" s="18"/>
      <c r="E11" s="18"/>
      <c r="F11" s="30"/>
      <c r="G11" s="30"/>
      <c r="H11" s="30"/>
    </row>
    <row r="12" spans="1:9" s="14" customFormat="1" ht="88.15" customHeight="1" x14ac:dyDescent="0.2">
      <c r="B12" s="31">
        <v>1</v>
      </c>
      <c r="C12" s="105" t="s">
        <v>79</v>
      </c>
      <c r="D12" s="106"/>
      <c r="E12" s="106"/>
      <c r="F12" s="106"/>
      <c r="G12" s="106"/>
      <c r="H12" s="106"/>
    </row>
    <row r="13" spans="1:9" s="14" customFormat="1" ht="88.15" customHeight="1" x14ac:dyDescent="0.2">
      <c r="B13" s="32">
        <v>2</v>
      </c>
      <c r="C13" s="103" t="s">
        <v>80</v>
      </c>
      <c r="D13" s="104"/>
      <c r="E13" s="104"/>
      <c r="F13" s="104"/>
      <c r="G13" s="104"/>
      <c r="H13" s="104"/>
    </row>
    <row r="14" spans="1:9" s="14" customFormat="1" ht="46.15" customHeight="1" x14ac:dyDescent="0.2">
      <c r="B14" s="32">
        <v>3</v>
      </c>
      <c r="C14" s="103" t="s">
        <v>32</v>
      </c>
      <c r="D14" s="104"/>
      <c r="E14" s="104"/>
      <c r="F14" s="104"/>
      <c r="G14" s="104"/>
      <c r="H14" s="104"/>
    </row>
    <row r="15" spans="1:9" s="14" customFormat="1" ht="75.599999999999994" customHeight="1" x14ac:dyDescent="0.2">
      <c r="B15" s="32">
        <v>4</v>
      </c>
      <c r="C15" s="103" t="s">
        <v>81</v>
      </c>
      <c r="D15" s="104"/>
      <c r="E15" s="104"/>
      <c r="F15" s="104"/>
      <c r="G15" s="104"/>
      <c r="H15" s="104"/>
    </row>
    <row r="16" spans="1:9" s="14" customFormat="1" ht="46.9" customHeight="1" x14ac:dyDescent="0.2">
      <c r="B16" s="32">
        <v>5</v>
      </c>
      <c r="C16" s="103" t="s">
        <v>102</v>
      </c>
      <c r="D16" s="104"/>
      <c r="E16" s="104"/>
      <c r="F16" s="104"/>
      <c r="G16" s="104"/>
      <c r="H16" s="104"/>
    </row>
    <row r="17" spans="2:9" s="14" customFormat="1" ht="46.15" customHeight="1" x14ac:dyDescent="0.2">
      <c r="B17" s="32">
        <v>6</v>
      </c>
      <c r="C17" s="107" t="s">
        <v>10</v>
      </c>
      <c r="D17" s="108"/>
      <c r="E17" s="108"/>
      <c r="F17" s="108"/>
      <c r="G17" s="108"/>
      <c r="H17" s="108"/>
    </row>
    <row r="18" spans="2:9" s="14" customFormat="1" ht="46.15" customHeight="1" x14ac:dyDescent="0.2">
      <c r="B18" s="32">
        <v>7</v>
      </c>
      <c r="C18" s="103" t="s">
        <v>7</v>
      </c>
      <c r="D18" s="104"/>
      <c r="E18" s="104"/>
      <c r="F18" s="104"/>
      <c r="G18" s="104"/>
      <c r="H18" s="104"/>
    </row>
    <row r="19" spans="2:9" s="14" customFormat="1" ht="46.15" customHeight="1" x14ac:dyDescent="0.2">
      <c r="B19" s="32">
        <v>8</v>
      </c>
      <c r="C19" s="103" t="s">
        <v>8</v>
      </c>
      <c r="D19" s="104"/>
      <c r="E19" s="104"/>
      <c r="F19" s="104"/>
      <c r="G19" s="104"/>
      <c r="H19" s="104"/>
    </row>
    <row r="20" spans="2:9" ht="10.15" customHeight="1" x14ac:dyDescent="0.2">
      <c r="B20" s="13"/>
      <c r="C20" s="17"/>
      <c r="D20" s="17"/>
      <c r="E20" s="17"/>
      <c r="F20" s="17"/>
      <c r="G20" s="17"/>
      <c r="H20" s="17"/>
      <c r="I20" s="33"/>
    </row>
    <row r="22" spans="2:9" s="22" customFormat="1" ht="15" customHeight="1" x14ac:dyDescent="0.2">
      <c r="B22" s="8"/>
      <c r="C22" s="8"/>
      <c r="D22" s="8"/>
      <c r="E22" s="8"/>
      <c r="F22" s="8"/>
      <c r="G22" s="8"/>
    </row>
    <row r="23" spans="2:9" ht="15" customHeight="1" x14ac:dyDescent="0.2">
      <c r="B23" s="8"/>
      <c r="C23" s="8"/>
      <c r="D23" s="8"/>
      <c r="E23" s="8"/>
      <c r="F23" s="8"/>
      <c r="G23" s="8"/>
    </row>
    <row r="24" spans="2:9" ht="15" customHeight="1" x14ac:dyDescent="0.2">
      <c r="B24" s="8"/>
      <c r="C24" s="8"/>
      <c r="D24" s="8"/>
      <c r="E24" s="8"/>
      <c r="F24" s="8"/>
      <c r="G24" s="8"/>
    </row>
    <row r="31" spans="2:9" x14ac:dyDescent="0.2">
      <c r="F31" s="9"/>
      <c r="G31" s="9"/>
    </row>
    <row r="32" spans="2:9" x14ac:dyDescent="0.2">
      <c r="C32" s="10"/>
      <c r="D32" s="10"/>
      <c r="E32" s="10"/>
      <c r="F32" s="10"/>
      <c r="G32" s="9"/>
    </row>
    <row r="33" spans="3:13" x14ac:dyDescent="0.2">
      <c r="C33" s="10"/>
      <c r="D33" s="10"/>
      <c r="E33" s="10"/>
      <c r="F33" s="10"/>
      <c r="G33" s="9"/>
    </row>
    <row r="34" spans="3:13" x14ac:dyDescent="0.2">
      <c r="C34" s="11"/>
      <c r="D34" s="11"/>
      <c r="E34" s="11"/>
      <c r="F34" s="11"/>
      <c r="G34" s="11"/>
      <c r="H34" s="11"/>
      <c r="I34" s="11"/>
      <c r="J34" s="11"/>
      <c r="K34" s="11"/>
      <c r="L34" s="11"/>
      <c r="M34" s="11"/>
    </row>
  </sheetData>
  <mergeCells count="12">
    <mergeCell ref="C4:I5"/>
    <mergeCell ref="C6:I6"/>
    <mergeCell ref="C15:H15"/>
    <mergeCell ref="C16:H16"/>
    <mergeCell ref="C18:H18"/>
    <mergeCell ref="C19:H19"/>
    <mergeCell ref="A7:E7"/>
    <mergeCell ref="C10:H10"/>
    <mergeCell ref="C12:H12"/>
    <mergeCell ref="C13:H13"/>
    <mergeCell ref="C14:H14"/>
    <mergeCell ref="C17:H17"/>
  </mergeCells>
  <printOptions horizontalCentered="1"/>
  <pageMargins left="0.31496062992125984" right="0.31496062992125984" top="0.74803149606299213" bottom="0.74803149606299213" header="0.31496062992125984" footer="0.31496062992125984"/>
  <pageSetup scale="6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77</v>
      </c>
      <c r="B2" s="116"/>
      <c r="C2" s="116"/>
      <c r="D2" s="116"/>
      <c r="E2" s="116"/>
      <c r="F2" s="116"/>
      <c r="G2" s="116"/>
      <c r="H2" s="116"/>
      <c r="I2" s="116"/>
      <c r="J2" s="116"/>
      <c r="K2" s="116"/>
      <c r="L2" s="116"/>
      <c r="M2" s="116"/>
      <c r="N2" s="116"/>
      <c r="O2" s="116"/>
      <c r="P2" s="116"/>
    </row>
    <row r="3" spans="1:16" s="21" customFormat="1" ht="15" customHeight="1" x14ac:dyDescent="0.2">
      <c r="A3" s="117" t="str">
        <f>+Notas!C6</f>
        <v>DICIEMBRE 2023 Y DICIEMBRE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0</v>
      </c>
      <c r="E8" s="53">
        <v>0</v>
      </c>
      <c r="F8" s="44">
        <v>0</v>
      </c>
      <c r="G8" s="66">
        <v>0</v>
      </c>
      <c r="H8" s="43">
        <v>0</v>
      </c>
      <c r="I8" s="44">
        <v>0</v>
      </c>
      <c r="J8" s="74">
        <v>0</v>
      </c>
      <c r="K8" s="44">
        <v>0</v>
      </c>
      <c r="L8" s="44">
        <v>0</v>
      </c>
      <c r="M8" s="66">
        <v>0</v>
      </c>
      <c r="N8" s="43">
        <v>0</v>
      </c>
      <c r="O8" s="44">
        <v>0</v>
      </c>
      <c r="P8" s="74">
        <v>0</v>
      </c>
    </row>
    <row r="9" spans="1:16" ht="15" customHeight="1" x14ac:dyDescent="0.2">
      <c r="A9" s="111"/>
      <c r="B9" s="114"/>
      <c r="C9" s="84" t="s">
        <v>47</v>
      </c>
      <c r="D9" s="44">
        <v>0</v>
      </c>
      <c r="E9" s="53">
        <v>0</v>
      </c>
      <c r="F9" s="44">
        <v>0</v>
      </c>
      <c r="G9" s="66">
        <v>0</v>
      </c>
      <c r="H9" s="43">
        <v>0</v>
      </c>
      <c r="I9" s="44">
        <v>0</v>
      </c>
      <c r="J9" s="74">
        <v>0</v>
      </c>
      <c r="K9" s="44">
        <v>0</v>
      </c>
      <c r="L9" s="44">
        <v>0</v>
      </c>
      <c r="M9" s="66">
        <v>0</v>
      </c>
      <c r="N9" s="43">
        <v>0</v>
      </c>
      <c r="O9" s="44">
        <v>0</v>
      </c>
      <c r="P9" s="74">
        <v>0</v>
      </c>
    </row>
    <row r="10" spans="1:16" ht="15" customHeight="1" x14ac:dyDescent="0.2">
      <c r="A10" s="111"/>
      <c r="B10" s="114"/>
      <c r="C10" s="84" t="s">
        <v>48</v>
      </c>
      <c r="D10" s="44">
        <v>0</v>
      </c>
      <c r="E10" s="53">
        <v>0</v>
      </c>
      <c r="F10" s="44">
        <v>0</v>
      </c>
      <c r="G10" s="66">
        <v>0</v>
      </c>
      <c r="H10" s="43">
        <v>0</v>
      </c>
      <c r="I10" s="44">
        <v>0</v>
      </c>
      <c r="J10" s="74">
        <v>0</v>
      </c>
      <c r="K10" s="44">
        <v>0</v>
      </c>
      <c r="L10" s="44">
        <v>0</v>
      </c>
      <c r="M10" s="66">
        <v>0</v>
      </c>
      <c r="N10" s="43">
        <v>0</v>
      </c>
      <c r="O10" s="44">
        <v>0</v>
      </c>
      <c r="P10" s="74">
        <v>0</v>
      </c>
    </row>
    <row r="11" spans="1:16" ht="15" customHeight="1" x14ac:dyDescent="0.2">
      <c r="A11" s="111"/>
      <c r="B11" s="114"/>
      <c r="C11" s="84" t="s">
        <v>49</v>
      </c>
      <c r="D11" s="44">
        <v>0</v>
      </c>
      <c r="E11" s="53">
        <v>0</v>
      </c>
      <c r="F11" s="44">
        <v>0</v>
      </c>
      <c r="G11" s="66">
        <v>0</v>
      </c>
      <c r="H11" s="43">
        <v>0</v>
      </c>
      <c r="I11" s="44">
        <v>0</v>
      </c>
      <c r="J11" s="74">
        <v>0</v>
      </c>
      <c r="K11" s="44">
        <v>0</v>
      </c>
      <c r="L11" s="44">
        <v>0</v>
      </c>
      <c r="M11" s="66">
        <v>0</v>
      </c>
      <c r="N11" s="43">
        <v>0</v>
      </c>
      <c r="O11" s="44">
        <v>0</v>
      </c>
      <c r="P11" s="74">
        <v>0</v>
      </c>
    </row>
    <row r="12" spans="1:16" ht="15" customHeight="1" x14ac:dyDescent="0.2">
      <c r="A12" s="111"/>
      <c r="B12" s="114"/>
      <c r="C12" s="84" t="s">
        <v>50</v>
      </c>
      <c r="D12" s="44">
        <v>0</v>
      </c>
      <c r="E12" s="53">
        <v>0</v>
      </c>
      <c r="F12" s="44">
        <v>0</v>
      </c>
      <c r="G12" s="66">
        <v>0</v>
      </c>
      <c r="H12" s="43">
        <v>0</v>
      </c>
      <c r="I12" s="44">
        <v>0</v>
      </c>
      <c r="J12" s="74">
        <v>0</v>
      </c>
      <c r="K12" s="44">
        <v>0</v>
      </c>
      <c r="L12" s="44">
        <v>0</v>
      </c>
      <c r="M12" s="66">
        <v>0</v>
      </c>
      <c r="N12" s="43">
        <v>0</v>
      </c>
      <c r="O12" s="44">
        <v>0</v>
      </c>
      <c r="P12" s="74">
        <v>0</v>
      </c>
    </row>
    <row r="13" spans="1:16" ht="15" customHeight="1" x14ac:dyDescent="0.2">
      <c r="A13" s="111"/>
      <c r="B13" s="114"/>
      <c r="C13" s="84" t="s">
        <v>51</v>
      </c>
      <c r="D13" s="44">
        <v>0</v>
      </c>
      <c r="E13" s="53">
        <v>0</v>
      </c>
      <c r="F13" s="44">
        <v>0</v>
      </c>
      <c r="G13" s="66">
        <v>0</v>
      </c>
      <c r="H13" s="43">
        <v>0</v>
      </c>
      <c r="I13" s="44">
        <v>0</v>
      </c>
      <c r="J13" s="74">
        <v>0</v>
      </c>
      <c r="K13" s="44">
        <v>0</v>
      </c>
      <c r="L13" s="44">
        <v>0</v>
      </c>
      <c r="M13" s="66">
        <v>0</v>
      </c>
      <c r="N13" s="43">
        <v>0</v>
      </c>
      <c r="O13" s="44">
        <v>0</v>
      </c>
      <c r="P13" s="74">
        <v>0</v>
      </c>
    </row>
    <row r="14" spans="1:16" s="3" customFormat="1" ht="15" customHeight="1" x14ac:dyDescent="0.2">
      <c r="A14" s="111"/>
      <c r="B14" s="114"/>
      <c r="C14" s="84" t="s">
        <v>52</v>
      </c>
      <c r="D14" s="35">
        <v>0</v>
      </c>
      <c r="E14" s="55">
        <v>0</v>
      </c>
      <c r="F14" s="35">
        <v>0</v>
      </c>
      <c r="G14" s="68">
        <v>0</v>
      </c>
      <c r="H14" s="43">
        <v>0</v>
      </c>
      <c r="I14" s="44">
        <v>0</v>
      </c>
      <c r="J14" s="74">
        <v>0</v>
      </c>
      <c r="K14" s="35">
        <v>0</v>
      </c>
      <c r="L14" s="35">
        <v>0</v>
      </c>
      <c r="M14" s="68">
        <v>0</v>
      </c>
      <c r="N14" s="43">
        <v>0</v>
      </c>
      <c r="O14" s="44">
        <v>0</v>
      </c>
      <c r="P14" s="74">
        <v>0</v>
      </c>
    </row>
    <row r="15" spans="1:16" ht="15" customHeight="1" x14ac:dyDescent="0.2">
      <c r="A15" s="111"/>
      <c r="B15" s="114"/>
      <c r="C15" s="84" t="s">
        <v>53</v>
      </c>
      <c r="D15" s="44">
        <v>0</v>
      </c>
      <c r="E15" s="53">
        <v>0</v>
      </c>
      <c r="F15" s="44">
        <v>0</v>
      </c>
      <c r="G15" s="66">
        <v>0</v>
      </c>
      <c r="H15" s="43">
        <v>0</v>
      </c>
      <c r="I15" s="44">
        <v>0</v>
      </c>
      <c r="J15" s="74">
        <v>0</v>
      </c>
      <c r="K15" s="44">
        <v>0</v>
      </c>
      <c r="L15" s="44">
        <v>0</v>
      </c>
      <c r="M15" s="66">
        <v>0</v>
      </c>
      <c r="N15" s="43">
        <v>0</v>
      </c>
      <c r="O15" s="44">
        <v>0</v>
      </c>
      <c r="P15" s="74">
        <v>0</v>
      </c>
    </row>
    <row r="16" spans="1:16" ht="15" customHeight="1" x14ac:dyDescent="0.2">
      <c r="A16" s="111"/>
      <c r="B16" s="114"/>
      <c r="C16" s="84" t="s">
        <v>54</v>
      </c>
      <c r="D16" s="44">
        <v>0</v>
      </c>
      <c r="E16" s="53">
        <v>0</v>
      </c>
      <c r="F16" s="44">
        <v>0</v>
      </c>
      <c r="G16" s="66">
        <v>0</v>
      </c>
      <c r="H16" s="43">
        <v>0</v>
      </c>
      <c r="I16" s="44">
        <v>0</v>
      </c>
      <c r="J16" s="74">
        <v>0</v>
      </c>
      <c r="K16" s="44">
        <v>0</v>
      </c>
      <c r="L16" s="44">
        <v>0</v>
      </c>
      <c r="M16" s="66">
        <v>0</v>
      </c>
      <c r="N16" s="43">
        <v>0</v>
      </c>
      <c r="O16" s="44">
        <v>0</v>
      </c>
      <c r="P16" s="74">
        <v>0</v>
      </c>
    </row>
    <row r="17" spans="1:16" ht="15" customHeight="1" x14ac:dyDescent="0.2">
      <c r="A17" s="111"/>
      <c r="B17" s="114"/>
      <c r="C17" s="84" t="s">
        <v>55</v>
      </c>
      <c r="D17" s="44">
        <v>0</v>
      </c>
      <c r="E17" s="53">
        <v>0</v>
      </c>
      <c r="F17" s="44">
        <v>0</v>
      </c>
      <c r="G17" s="66">
        <v>0</v>
      </c>
      <c r="H17" s="43">
        <v>0</v>
      </c>
      <c r="I17" s="44">
        <v>0</v>
      </c>
      <c r="J17" s="74">
        <v>0</v>
      </c>
      <c r="K17" s="44">
        <v>0</v>
      </c>
      <c r="L17" s="44">
        <v>0</v>
      </c>
      <c r="M17" s="66">
        <v>0</v>
      </c>
      <c r="N17" s="43">
        <v>0</v>
      </c>
      <c r="O17" s="44">
        <v>0</v>
      </c>
      <c r="P17" s="74">
        <v>0</v>
      </c>
    </row>
    <row r="18" spans="1:16" s="3" customFormat="1" ht="15" customHeight="1" x14ac:dyDescent="0.2">
      <c r="A18" s="111"/>
      <c r="B18" s="114"/>
      <c r="C18" s="84" t="s">
        <v>56</v>
      </c>
      <c r="D18" s="35">
        <v>0</v>
      </c>
      <c r="E18" s="55">
        <v>0</v>
      </c>
      <c r="F18" s="35">
        <v>0</v>
      </c>
      <c r="G18" s="68">
        <v>0</v>
      </c>
      <c r="H18" s="43">
        <v>0</v>
      </c>
      <c r="I18" s="44">
        <v>0</v>
      </c>
      <c r="J18" s="74">
        <v>0</v>
      </c>
      <c r="K18" s="35">
        <v>0</v>
      </c>
      <c r="L18" s="35">
        <v>0</v>
      </c>
      <c r="M18" s="68">
        <v>0</v>
      </c>
      <c r="N18" s="43">
        <v>0</v>
      </c>
      <c r="O18" s="44">
        <v>0</v>
      </c>
      <c r="P18" s="74">
        <v>0</v>
      </c>
    </row>
    <row r="19" spans="1:16" s="3" customFormat="1" ht="15" customHeight="1" x14ac:dyDescent="0.2">
      <c r="A19" s="112"/>
      <c r="B19" s="115"/>
      <c r="C19" s="85" t="s">
        <v>9</v>
      </c>
      <c r="D19" s="46">
        <v>0</v>
      </c>
      <c r="E19" s="54">
        <v>0</v>
      </c>
      <c r="F19" s="46">
        <v>0</v>
      </c>
      <c r="G19" s="67">
        <v>0</v>
      </c>
      <c r="H19" s="87">
        <v>0</v>
      </c>
      <c r="I19" s="46">
        <v>0</v>
      </c>
      <c r="J19" s="75">
        <v>0</v>
      </c>
      <c r="K19" s="46">
        <v>0</v>
      </c>
      <c r="L19" s="46">
        <v>0</v>
      </c>
      <c r="M19" s="67">
        <v>0</v>
      </c>
      <c r="N19" s="87">
        <v>0</v>
      </c>
      <c r="O19" s="46">
        <v>0</v>
      </c>
      <c r="P19" s="75">
        <v>0</v>
      </c>
    </row>
    <row r="20" spans="1:16" ht="15" customHeight="1" x14ac:dyDescent="0.2">
      <c r="A20" s="110">
        <v>2</v>
      </c>
      <c r="B20" s="113"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
      <c r="A21" s="111"/>
      <c r="B21" s="114"/>
      <c r="C21" s="84" t="s">
        <v>47</v>
      </c>
      <c r="D21" s="44">
        <v>0</v>
      </c>
      <c r="E21" s="53">
        <v>0</v>
      </c>
      <c r="F21" s="44">
        <v>0</v>
      </c>
      <c r="G21" s="66">
        <v>0</v>
      </c>
      <c r="H21" s="43">
        <v>0</v>
      </c>
      <c r="I21" s="44">
        <v>0</v>
      </c>
      <c r="J21" s="74">
        <v>0</v>
      </c>
      <c r="K21" s="44">
        <v>0</v>
      </c>
      <c r="L21" s="44">
        <v>0</v>
      </c>
      <c r="M21" s="66">
        <v>0</v>
      </c>
      <c r="N21" s="43">
        <v>0</v>
      </c>
      <c r="O21" s="44">
        <v>0</v>
      </c>
      <c r="P21" s="74">
        <v>0</v>
      </c>
    </row>
    <row r="22" spans="1:16" ht="15" customHeight="1" x14ac:dyDescent="0.2">
      <c r="A22" s="111"/>
      <c r="B22" s="114"/>
      <c r="C22" s="84" t="s">
        <v>48</v>
      </c>
      <c r="D22" s="44">
        <v>0</v>
      </c>
      <c r="E22" s="53">
        <v>0</v>
      </c>
      <c r="F22" s="44">
        <v>0</v>
      </c>
      <c r="G22" s="66">
        <v>0</v>
      </c>
      <c r="H22" s="43">
        <v>0</v>
      </c>
      <c r="I22" s="44">
        <v>0</v>
      </c>
      <c r="J22" s="74">
        <v>0</v>
      </c>
      <c r="K22" s="44">
        <v>0</v>
      </c>
      <c r="L22" s="44">
        <v>0</v>
      </c>
      <c r="M22" s="66">
        <v>0</v>
      </c>
      <c r="N22" s="43">
        <v>0</v>
      </c>
      <c r="O22" s="44">
        <v>0</v>
      </c>
      <c r="P22" s="74">
        <v>0</v>
      </c>
    </row>
    <row r="23" spans="1:16" ht="15" customHeight="1" x14ac:dyDescent="0.2">
      <c r="A23" s="111"/>
      <c r="B23" s="114"/>
      <c r="C23" s="84" t="s">
        <v>49</v>
      </c>
      <c r="D23" s="44">
        <v>0</v>
      </c>
      <c r="E23" s="53">
        <v>0</v>
      </c>
      <c r="F23" s="44">
        <v>0</v>
      </c>
      <c r="G23" s="66">
        <v>0</v>
      </c>
      <c r="H23" s="43">
        <v>0</v>
      </c>
      <c r="I23" s="44">
        <v>0</v>
      </c>
      <c r="J23" s="74">
        <v>0</v>
      </c>
      <c r="K23" s="44">
        <v>0</v>
      </c>
      <c r="L23" s="44">
        <v>0</v>
      </c>
      <c r="M23" s="66">
        <v>0</v>
      </c>
      <c r="N23" s="43">
        <v>0</v>
      </c>
      <c r="O23" s="44">
        <v>0</v>
      </c>
      <c r="P23" s="74">
        <v>0</v>
      </c>
    </row>
    <row r="24" spans="1:16" ht="15" customHeight="1" x14ac:dyDescent="0.2">
      <c r="A24" s="111"/>
      <c r="B24" s="114"/>
      <c r="C24" s="84" t="s">
        <v>50</v>
      </c>
      <c r="D24" s="44">
        <v>0</v>
      </c>
      <c r="E24" s="53">
        <v>0</v>
      </c>
      <c r="F24" s="44">
        <v>0</v>
      </c>
      <c r="G24" s="66">
        <v>0</v>
      </c>
      <c r="H24" s="43">
        <v>0</v>
      </c>
      <c r="I24" s="44">
        <v>0</v>
      </c>
      <c r="J24" s="74">
        <v>0</v>
      </c>
      <c r="K24" s="44">
        <v>0</v>
      </c>
      <c r="L24" s="44">
        <v>0</v>
      </c>
      <c r="M24" s="66">
        <v>0</v>
      </c>
      <c r="N24" s="43">
        <v>0</v>
      </c>
      <c r="O24" s="44">
        <v>0</v>
      </c>
      <c r="P24" s="74">
        <v>0</v>
      </c>
    </row>
    <row r="25" spans="1:16" ht="15" customHeight="1" x14ac:dyDescent="0.2">
      <c r="A25" s="111"/>
      <c r="B25" s="114"/>
      <c r="C25" s="84" t="s">
        <v>51</v>
      </c>
      <c r="D25" s="44">
        <v>0</v>
      </c>
      <c r="E25" s="53">
        <v>0</v>
      </c>
      <c r="F25" s="44">
        <v>0</v>
      </c>
      <c r="G25" s="66">
        <v>0</v>
      </c>
      <c r="H25" s="43">
        <v>0</v>
      </c>
      <c r="I25" s="44">
        <v>0</v>
      </c>
      <c r="J25" s="74">
        <v>0</v>
      </c>
      <c r="K25" s="44">
        <v>0</v>
      </c>
      <c r="L25" s="44">
        <v>0</v>
      </c>
      <c r="M25" s="66">
        <v>0</v>
      </c>
      <c r="N25" s="43">
        <v>0</v>
      </c>
      <c r="O25" s="44">
        <v>0</v>
      </c>
      <c r="P25" s="74">
        <v>0</v>
      </c>
    </row>
    <row r="26" spans="1:16" s="3" customFormat="1" ht="15" customHeight="1" x14ac:dyDescent="0.2">
      <c r="A26" s="111"/>
      <c r="B26" s="114"/>
      <c r="C26" s="84" t="s">
        <v>52</v>
      </c>
      <c r="D26" s="35">
        <v>0</v>
      </c>
      <c r="E26" s="55">
        <v>0</v>
      </c>
      <c r="F26" s="35">
        <v>0</v>
      </c>
      <c r="G26" s="68">
        <v>0</v>
      </c>
      <c r="H26" s="43">
        <v>0</v>
      </c>
      <c r="I26" s="44">
        <v>0</v>
      </c>
      <c r="J26" s="74">
        <v>0</v>
      </c>
      <c r="K26" s="35">
        <v>0</v>
      </c>
      <c r="L26" s="35">
        <v>0</v>
      </c>
      <c r="M26" s="68">
        <v>0</v>
      </c>
      <c r="N26" s="43">
        <v>0</v>
      </c>
      <c r="O26" s="44">
        <v>0</v>
      </c>
      <c r="P26" s="74">
        <v>0</v>
      </c>
    </row>
    <row r="27" spans="1:16" ht="15" customHeight="1" x14ac:dyDescent="0.2">
      <c r="A27" s="111"/>
      <c r="B27" s="114"/>
      <c r="C27" s="84" t="s">
        <v>53</v>
      </c>
      <c r="D27" s="44">
        <v>0</v>
      </c>
      <c r="E27" s="53">
        <v>0</v>
      </c>
      <c r="F27" s="44">
        <v>0</v>
      </c>
      <c r="G27" s="66">
        <v>0</v>
      </c>
      <c r="H27" s="43">
        <v>0</v>
      </c>
      <c r="I27" s="44">
        <v>0</v>
      </c>
      <c r="J27" s="74">
        <v>0</v>
      </c>
      <c r="K27" s="44">
        <v>0</v>
      </c>
      <c r="L27" s="44">
        <v>0</v>
      </c>
      <c r="M27" s="66">
        <v>0</v>
      </c>
      <c r="N27" s="43">
        <v>0</v>
      </c>
      <c r="O27" s="44">
        <v>0</v>
      </c>
      <c r="P27" s="74">
        <v>0</v>
      </c>
    </row>
    <row r="28" spans="1:16" ht="15" customHeight="1" x14ac:dyDescent="0.2">
      <c r="A28" s="111"/>
      <c r="B28" s="114"/>
      <c r="C28" s="84" t="s">
        <v>54</v>
      </c>
      <c r="D28" s="44">
        <v>0</v>
      </c>
      <c r="E28" s="53">
        <v>0</v>
      </c>
      <c r="F28" s="44">
        <v>0</v>
      </c>
      <c r="G28" s="66">
        <v>0</v>
      </c>
      <c r="H28" s="43">
        <v>0</v>
      </c>
      <c r="I28" s="44">
        <v>0</v>
      </c>
      <c r="J28" s="74">
        <v>0</v>
      </c>
      <c r="K28" s="44">
        <v>0</v>
      </c>
      <c r="L28" s="44">
        <v>0</v>
      </c>
      <c r="M28" s="66">
        <v>0</v>
      </c>
      <c r="N28" s="43">
        <v>0</v>
      </c>
      <c r="O28" s="44">
        <v>0</v>
      </c>
      <c r="P28" s="74">
        <v>0</v>
      </c>
    </row>
    <row r="29" spans="1:16" ht="15" customHeight="1" x14ac:dyDescent="0.2">
      <c r="A29" s="111"/>
      <c r="B29" s="114"/>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
      <c r="A30" s="111"/>
      <c r="B30" s="114"/>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
      <c r="A31" s="112"/>
      <c r="B31" s="115"/>
      <c r="C31" s="85" t="s">
        <v>9</v>
      </c>
      <c r="D31" s="46">
        <v>0</v>
      </c>
      <c r="E31" s="54">
        <v>0</v>
      </c>
      <c r="F31" s="46">
        <v>0</v>
      </c>
      <c r="G31" s="67">
        <v>0</v>
      </c>
      <c r="H31" s="87">
        <v>0</v>
      </c>
      <c r="I31" s="46">
        <v>0</v>
      </c>
      <c r="J31" s="75">
        <v>0</v>
      </c>
      <c r="K31" s="46">
        <v>0</v>
      </c>
      <c r="L31" s="46">
        <v>0</v>
      </c>
      <c r="M31" s="67">
        <v>0</v>
      </c>
      <c r="N31" s="87">
        <v>0</v>
      </c>
      <c r="O31" s="46">
        <v>0</v>
      </c>
      <c r="P31" s="75">
        <v>0</v>
      </c>
    </row>
    <row r="32" spans="1:16" ht="15" customHeight="1" x14ac:dyDescent="0.2">
      <c r="A32" s="110">
        <v>3</v>
      </c>
      <c r="B32" s="113" t="s">
        <v>58</v>
      </c>
      <c r="C32" s="84" t="s">
        <v>46</v>
      </c>
      <c r="D32" s="44">
        <v>0</v>
      </c>
      <c r="E32" s="44">
        <v>0</v>
      </c>
      <c r="F32" s="44">
        <v>0</v>
      </c>
      <c r="G32" s="66">
        <v>0</v>
      </c>
      <c r="H32" s="43">
        <v>0</v>
      </c>
      <c r="I32" s="44">
        <v>0</v>
      </c>
      <c r="J32" s="74">
        <v>0</v>
      </c>
      <c r="K32" s="44">
        <v>0</v>
      </c>
      <c r="L32" s="44">
        <v>0</v>
      </c>
      <c r="M32" s="66">
        <v>0</v>
      </c>
      <c r="N32" s="43">
        <v>0</v>
      </c>
      <c r="O32" s="44">
        <v>0</v>
      </c>
      <c r="P32" s="74">
        <v>0</v>
      </c>
    </row>
    <row r="33" spans="1:16" ht="15" customHeight="1" x14ac:dyDescent="0.2">
      <c r="A33" s="111"/>
      <c r="B33" s="114"/>
      <c r="C33" s="84" t="s">
        <v>47</v>
      </c>
      <c r="D33" s="44">
        <v>0</v>
      </c>
      <c r="E33" s="44">
        <v>0</v>
      </c>
      <c r="F33" s="44">
        <v>0</v>
      </c>
      <c r="G33" s="66">
        <v>0</v>
      </c>
      <c r="H33" s="43">
        <v>0</v>
      </c>
      <c r="I33" s="44">
        <v>0</v>
      </c>
      <c r="J33" s="74">
        <v>0</v>
      </c>
      <c r="K33" s="44">
        <v>0</v>
      </c>
      <c r="L33" s="44">
        <v>0</v>
      </c>
      <c r="M33" s="66">
        <v>0</v>
      </c>
      <c r="N33" s="43">
        <v>0</v>
      </c>
      <c r="O33" s="44">
        <v>0</v>
      </c>
      <c r="P33" s="74">
        <v>0</v>
      </c>
    </row>
    <row r="34" spans="1:16" ht="15" customHeight="1" x14ac:dyDescent="0.2">
      <c r="A34" s="111"/>
      <c r="B34" s="114"/>
      <c r="C34" s="84" t="s">
        <v>48</v>
      </c>
      <c r="D34" s="44">
        <v>0</v>
      </c>
      <c r="E34" s="44">
        <v>0</v>
      </c>
      <c r="F34" s="44">
        <v>0</v>
      </c>
      <c r="G34" s="66">
        <v>0</v>
      </c>
      <c r="H34" s="43">
        <v>0</v>
      </c>
      <c r="I34" s="44">
        <v>0</v>
      </c>
      <c r="J34" s="74">
        <v>0</v>
      </c>
      <c r="K34" s="44">
        <v>0</v>
      </c>
      <c r="L34" s="44">
        <v>0</v>
      </c>
      <c r="M34" s="66">
        <v>0</v>
      </c>
      <c r="N34" s="43">
        <v>0</v>
      </c>
      <c r="O34" s="44">
        <v>0</v>
      </c>
      <c r="P34" s="74">
        <v>0</v>
      </c>
    </row>
    <row r="35" spans="1:16" ht="15" customHeight="1" x14ac:dyDescent="0.2">
      <c r="A35" s="111"/>
      <c r="B35" s="114"/>
      <c r="C35" s="84" t="s">
        <v>49</v>
      </c>
      <c r="D35" s="44">
        <v>0</v>
      </c>
      <c r="E35" s="44">
        <v>0</v>
      </c>
      <c r="F35" s="44">
        <v>0</v>
      </c>
      <c r="G35" s="66">
        <v>0</v>
      </c>
      <c r="H35" s="43">
        <v>0</v>
      </c>
      <c r="I35" s="44">
        <v>0</v>
      </c>
      <c r="J35" s="74">
        <v>0</v>
      </c>
      <c r="K35" s="44">
        <v>0</v>
      </c>
      <c r="L35" s="44">
        <v>0</v>
      </c>
      <c r="M35" s="66">
        <v>0</v>
      </c>
      <c r="N35" s="43">
        <v>0</v>
      </c>
      <c r="O35" s="44">
        <v>0</v>
      </c>
      <c r="P35" s="74">
        <v>0</v>
      </c>
    </row>
    <row r="36" spans="1:16" ht="15" customHeight="1" x14ac:dyDescent="0.2">
      <c r="A36" s="111"/>
      <c r="B36" s="114"/>
      <c r="C36" s="84" t="s">
        <v>50</v>
      </c>
      <c r="D36" s="44">
        <v>0</v>
      </c>
      <c r="E36" s="44">
        <v>0</v>
      </c>
      <c r="F36" s="44">
        <v>0</v>
      </c>
      <c r="G36" s="66">
        <v>0</v>
      </c>
      <c r="H36" s="43">
        <v>0</v>
      </c>
      <c r="I36" s="44">
        <v>0</v>
      </c>
      <c r="J36" s="74">
        <v>0</v>
      </c>
      <c r="K36" s="44">
        <v>0</v>
      </c>
      <c r="L36" s="44">
        <v>0</v>
      </c>
      <c r="M36" s="66">
        <v>0</v>
      </c>
      <c r="N36" s="43">
        <v>0</v>
      </c>
      <c r="O36" s="44">
        <v>0</v>
      </c>
      <c r="P36" s="74">
        <v>0</v>
      </c>
    </row>
    <row r="37" spans="1:16" ht="15" customHeight="1" x14ac:dyDescent="0.2">
      <c r="A37" s="111"/>
      <c r="B37" s="114"/>
      <c r="C37" s="84" t="s">
        <v>51</v>
      </c>
      <c r="D37" s="44">
        <v>0</v>
      </c>
      <c r="E37" s="44">
        <v>0</v>
      </c>
      <c r="F37" s="44">
        <v>0</v>
      </c>
      <c r="G37" s="66">
        <v>0</v>
      </c>
      <c r="H37" s="43">
        <v>0</v>
      </c>
      <c r="I37" s="44">
        <v>0</v>
      </c>
      <c r="J37" s="74">
        <v>0</v>
      </c>
      <c r="K37" s="44">
        <v>0</v>
      </c>
      <c r="L37" s="44">
        <v>0</v>
      </c>
      <c r="M37" s="66">
        <v>0</v>
      </c>
      <c r="N37" s="43">
        <v>0</v>
      </c>
      <c r="O37" s="44">
        <v>0</v>
      </c>
      <c r="P37" s="74">
        <v>0</v>
      </c>
    </row>
    <row r="38" spans="1:16" s="3" customFormat="1" ht="15" customHeight="1" x14ac:dyDescent="0.2">
      <c r="A38" s="111"/>
      <c r="B38" s="114"/>
      <c r="C38" s="84" t="s">
        <v>52</v>
      </c>
      <c r="D38" s="35">
        <v>0</v>
      </c>
      <c r="E38" s="35">
        <v>0</v>
      </c>
      <c r="F38" s="35">
        <v>0</v>
      </c>
      <c r="G38" s="68">
        <v>0</v>
      </c>
      <c r="H38" s="43">
        <v>0</v>
      </c>
      <c r="I38" s="44">
        <v>0</v>
      </c>
      <c r="J38" s="74">
        <v>0</v>
      </c>
      <c r="K38" s="35">
        <v>0</v>
      </c>
      <c r="L38" s="35">
        <v>0</v>
      </c>
      <c r="M38" s="68">
        <v>0</v>
      </c>
      <c r="N38" s="43">
        <v>0</v>
      </c>
      <c r="O38" s="44">
        <v>0</v>
      </c>
      <c r="P38" s="74">
        <v>0</v>
      </c>
    </row>
    <row r="39" spans="1:16" ht="15" customHeight="1" x14ac:dyDescent="0.2">
      <c r="A39" s="111"/>
      <c r="B39" s="114"/>
      <c r="C39" s="84" t="s">
        <v>53</v>
      </c>
      <c r="D39" s="44">
        <v>0</v>
      </c>
      <c r="E39" s="44">
        <v>0</v>
      </c>
      <c r="F39" s="44">
        <v>0</v>
      </c>
      <c r="G39" s="66">
        <v>0</v>
      </c>
      <c r="H39" s="43">
        <v>0</v>
      </c>
      <c r="I39" s="44">
        <v>0</v>
      </c>
      <c r="J39" s="74">
        <v>0</v>
      </c>
      <c r="K39" s="44">
        <v>0</v>
      </c>
      <c r="L39" s="44">
        <v>0</v>
      </c>
      <c r="M39" s="66">
        <v>0</v>
      </c>
      <c r="N39" s="43">
        <v>0</v>
      </c>
      <c r="O39" s="44">
        <v>0</v>
      </c>
      <c r="P39" s="74">
        <v>0</v>
      </c>
    </row>
    <row r="40" spans="1:16" ht="15" customHeight="1" x14ac:dyDescent="0.2">
      <c r="A40" s="111"/>
      <c r="B40" s="114"/>
      <c r="C40" s="84" t="s">
        <v>54</v>
      </c>
      <c r="D40" s="44">
        <v>0</v>
      </c>
      <c r="E40" s="44">
        <v>0</v>
      </c>
      <c r="F40" s="44">
        <v>0</v>
      </c>
      <c r="G40" s="66">
        <v>0</v>
      </c>
      <c r="H40" s="43">
        <v>0</v>
      </c>
      <c r="I40" s="44">
        <v>0</v>
      </c>
      <c r="J40" s="74">
        <v>0</v>
      </c>
      <c r="K40" s="44">
        <v>0</v>
      </c>
      <c r="L40" s="44">
        <v>0</v>
      </c>
      <c r="M40" s="66">
        <v>0</v>
      </c>
      <c r="N40" s="43">
        <v>0</v>
      </c>
      <c r="O40" s="44">
        <v>0</v>
      </c>
      <c r="P40" s="74">
        <v>0</v>
      </c>
    </row>
    <row r="41" spans="1:16" ht="15" customHeight="1" x14ac:dyDescent="0.2">
      <c r="A41" s="111"/>
      <c r="B41" s="114"/>
      <c r="C41" s="84" t="s">
        <v>55</v>
      </c>
      <c r="D41" s="44">
        <v>0</v>
      </c>
      <c r="E41" s="44">
        <v>0</v>
      </c>
      <c r="F41" s="44">
        <v>0</v>
      </c>
      <c r="G41" s="66">
        <v>0</v>
      </c>
      <c r="H41" s="43">
        <v>0</v>
      </c>
      <c r="I41" s="44">
        <v>0</v>
      </c>
      <c r="J41" s="74">
        <v>0</v>
      </c>
      <c r="K41" s="44">
        <v>0</v>
      </c>
      <c r="L41" s="44">
        <v>0</v>
      </c>
      <c r="M41" s="66">
        <v>0</v>
      </c>
      <c r="N41" s="43">
        <v>0</v>
      </c>
      <c r="O41" s="44">
        <v>0</v>
      </c>
      <c r="P41" s="74">
        <v>0</v>
      </c>
    </row>
    <row r="42" spans="1:16" s="3" customFormat="1" ht="15" customHeight="1" x14ac:dyDescent="0.2">
      <c r="A42" s="111"/>
      <c r="B42" s="114"/>
      <c r="C42" s="84" t="s">
        <v>56</v>
      </c>
      <c r="D42" s="35">
        <v>0</v>
      </c>
      <c r="E42" s="35">
        <v>0</v>
      </c>
      <c r="F42" s="35">
        <v>0</v>
      </c>
      <c r="G42" s="68">
        <v>0</v>
      </c>
      <c r="H42" s="43">
        <v>0</v>
      </c>
      <c r="I42" s="44">
        <v>0</v>
      </c>
      <c r="J42" s="74">
        <v>0</v>
      </c>
      <c r="K42" s="35">
        <v>0</v>
      </c>
      <c r="L42" s="35">
        <v>0</v>
      </c>
      <c r="M42" s="68">
        <v>0</v>
      </c>
      <c r="N42" s="43">
        <v>0</v>
      </c>
      <c r="O42" s="44">
        <v>0</v>
      </c>
      <c r="P42" s="74">
        <v>0</v>
      </c>
    </row>
    <row r="43" spans="1:16" s="3" customFormat="1" ht="15" customHeight="1" x14ac:dyDescent="0.2">
      <c r="A43" s="112"/>
      <c r="B43" s="115"/>
      <c r="C43" s="85" t="s">
        <v>9</v>
      </c>
      <c r="D43" s="46">
        <v>0</v>
      </c>
      <c r="E43" s="46">
        <v>0</v>
      </c>
      <c r="F43" s="46">
        <v>0</v>
      </c>
      <c r="G43" s="67">
        <v>0</v>
      </c>
      <c r="H43" s="87">
        <v>0</v>
      </c>
      <c r="I43" s="46">
        <v>0</v>
      </c>
      <c r="J43" s="75">
        <v>0</v>
      </c>
      <c r="K43" s="46">
        <v>0</v>
      </c>
      <c r="L43" s="46">
        <v>0</v>
      </c>
      <c r="M43" s="67">
        <v>0</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11"/>
      <c r="B46" s="114"/>
      <c r="C46" s="84" t="s">
        <v>48</v>
      </c>
      <c r="D46" s="44">
        <v>0</v>
      </c>
      <c r="E46" s="53">
        <v>0</v>
      </c>
      <c r="F46" s="44">
        <v>0</v>
      </c>
      <c r="G46" s="66">
        <v>0</v>
      </c>
      <c r="H46" s="43">
        <v>0</v>
      </c>
      <c r="I46" s="44">
        <v>0</v>
      </c>
      <c r="J46" s="74">
        <v>0</v>
      </c>
      <c r="K46" s="44">
        <v>0</v>
      </c>
      <c r="L46" s="44">
        <v>0</v>
      </c>
      <c r="M46" s="66">
        <v>0</v>
      </c>
      <c r="N46" s="43">
        <v>0</v>
      </c>
      <c r="O46" s="44">
        <v>0</v>
      </c>
      <c r="P46" s="74">
        <v>0</v>
      </c>
    </row>
    <row r="47" spans="1:16" ht="15" customHeight="1" x14ac:dyDescent="0.2">
      <c r="A47" s="111"/>
      <c r="B47" s="114"/>
      <c r="C47" s="84" t="s">
        <v>49</v>
      </c>
      <c r="D47" s="44">
        <v>0</v>
      </c>
      <c r="E47" s="53">
        <v>0</v>
      </c>
      <c r="F47" s="44">
        <v>0</v>
      </c>
      <c r="G47" s="66">
        <v>0</v>
      </c>
      <c r="H47" s="43">
        <v>0</v>
      </c>
      <c r="I47" s="44">
        <v>0</v>
      </c>
      <c r="J47" s="74">
        <v>0</v>
      </c>
      <c r="K47" s="44">
        <v>0</v>
      </c>
      <c r="L47" s="44">
        <v>0</v>
      </c>
      <c r="M47" s="66">
        <v>0</v>
      </c>
      <c r="N47" s="43">
        <v>0</v>
      </c>
      <c r="O47" s="44">
        <v>0</v>
      </c>
      <c r="P47" s="74">
        <v>0</v>
      </c>
    </row>
    <row r="48" spans="1:16" ht="15" customHeight="1" x14ac:dyDescent="0.2">
      <c r="A48" s="111"/>
      <c r="B48" s="114"/>
      <c r="C48" s="84" t="s">
        <v>50</v>
      </c>
      <c r="D48" s="44">
        <v>0</v>
      </c>
      <c r="E48" s="53">
        <v>0</v>
      </c>
      <c r="F48" s="44">
        <v>0</v>
      </c>
      <c r="G48" s="66">
        <v>0</v>
      </c>
      <c r="H48" s="43">
        <v>0</v>
      </c>
      <c r="I48" s="44">
        <v>0</v>
      </c>
      <c r="J48" s="74">
        <v>0</v>
      </c>
      <c r="K48" s="44">
        <v>0</v>
      </c>
      <c r="L48" s="44">
        <v>0</v>
      </c>
      <c r="M48" s="66">
        <v>0</v>
      </c>
      <c r="N48" s="43">
        <v>0</v>
      </c>
      <c r="O48" s="44">
        <v>0</v>
      </c>
      <c r="P48" s="74">
        <v>0</v>
      </c>
    </row>
    <row r="49" spans="1:16" ht="15" customHeight="1" x14ac:dyDescent="0.2">
      <c r="A49" s="111"/>
      <c r="B49" s="114"/>
      <c r="C49" s="84" t="s">
        <v>51</v>
      </c>
      <c r="D49" s="44">
        <v>0</v>
      </c>
      <c r="E49" s="53">
        <v>0</v>
      </c>
      <c r="F49" s="44">
        <v>0</v>
      </c>
      <c r="G49" s="66">
        <v>0</v>
      </c>
      <c r="H49" s="43">
        <v>0</v>
      </c>
      <c r="I49" s="44">
        <v>0</v>
      </c>
      <c r="J49" s="74">
        <v>0</v>
      </c>
      <c r="K49" s="44">
        <v>0</v>
      </c>
      <c r="L49" s="44">
        <v>0</v>
      </c>
      <c r="M49" s="66">
        <v>0</v>
      </c>
      <c r="N49" s="43">
        <v>0</v>
      </c>
      <c r="O49" s="44">
        <v>0</v>
      </c>
      <c r="P49" s="74">
        <v>0</v>
      </c>
    </row>
    <row r="50" spans="1:16" s="3" customFormat="1" ht="15" customHeight="1" x14ac:dyDescent="0.2">
      <c r="A50" s="111"/>
      <c r="B50" s="114"/>
      <c r="C50" s="84" t="s">
        <v>52</v>
      </c>
      <c r="D50" s="35">
        <v>0</v>
      </c>
      <c r="E50" s="55">
        <v>0</v>
      </c>
      <c r="F50" s="35">
        <v>0</v>
      </c>
      <c r="G50" s="68">
        <v>0</v>
      </c>
      <c r="H50" s="43">
        <v>0</v>
      </c>
      <c r="I50" s="44">
        <v>0</v>
      </c>
      <c r="J50" s="74">
        <v>0</v>
      </c>
      <c r="K50" s="35">
        <v>0</v>
      </c>
      <c r="L50" s="35">
        <v>0</v>
      </c>
      <c r="M50" s="68">
        <v>0</v>
      </c>
      <c r="N50" s="43">
        <v>0</v>
      </c>
      <c r="O50" s="44">
        <v>0</v>
      </c>
      <c r="P50" s="74">
        <v>0</v>
      </c>
    </row>
    <row r="51" spans="1:16" ht="15" customHeight="1" x14ac:dyDescent="0.2">
      <c r="A51" s="111"/>
      <c r="B51" s="114"/>
      <c r="C51" s="84" t="s">
        <v>53</v>
      </c>
      <c r="D51" s="44">
        <v>0</v>
      </c>
      <c r="E51" s="53">
        <v>0</v>
      </c>
      <c r="F51" s="44">
        <v>0</v>
      </c>
      <c r="G51" s="66">
        <v>0</v>
      </c>
      <c r="H51" s="43">
        <v>0</v>
      </c>
      <c r="I51" s="44">
        <v>0</v>
      </c>
      <c r="J51" s="74">
        <v>0</v>
      </c>
      <c r="K51" s="44">
        <v>0</v>
      </c>
      <c r="L51" s="44">
        <v>0</v>
      </c>
      <c r="M51" s="66">
        <v>0</v>
      </c>
      <c r="N51" s="43">
        <v>0</v>
      </c>
      <c r="O51" s="44">
        <v>0</v>
      </c>
      <c r="P51" s="74">
        <v>0</v>
      </c>
    </row>
    <row r="52" spans="1:16" ht="15" customHeight="1" x14ac:dyDescent="0.2">
      <c r="A52" s="111"/>
      <c r="B52" s="114"/>
      <c r="C52" s="84" t="s">
        <v>54</v>
      </c>
      <c r="D52" s="44">
        <v>0</v>
      </c>
      <c r="E52" s="53">
        <v>0</v>
      </c>
      <c r="F52" s="44">
        <v>0</v>
      </c>
      <c r="G52" s="66">
        <v>0</v>
      </c>
      <c r="H52" s="43">
        <v>0</v>
      </c>
      <c r="I52" s="44">
        <v>0</v>
      </c>
      <c r="J52" s="74">
        <v>0</v>
      </c>
      <c r="K52" s="44">
        <v>0</v>
      </c>
      <c r="L52" s="44">
        <v>0</v>
      </c>
      <c r="M52" s="66">
        <v>0</v>
      </c>
      <c r="N52" s="43">
        <v>0</v>
      </c>
      <c r="O52" s="44">
        <v>0</v>
      </c>
      <c r="P52" s="74">
        <v>0</v>
      </c>
    </row>
    <row r="53" spans="1:16" ht="15" customHeight="1" x14ac:dyDescent="0.2">
      <c r="A53" s="111"/>
      <c r="B53" s="114"/>
      <c r="C53" s="84" t="s">
        <v>55</v>
      </c>
      <c r="D53" s="44">
        <v>0</v>
      </c>
      <c r="E53" s="53">
        <v>0</v>
      </c>
      <c r="F53" s="44">
        <v>0</v>
      </c>
      <c r="G53" s="66">
        <v>0</v>
      </c>
      <c r="H53" s="43">
        <v>0</v>
      </c>
      <c r="I53" s="44">
        <v>0</v>
      </c>
      <c r="J53" s="74">
        <v>0</v>
      </c>
      <c r="K53" s="44">
        <v>0</v>
      </c>
      <c r="L53" s="44">
        <v>0</v>
      </c>
      <c r="M53" s="66">
        <v>0</v>
      </c>
      <c r="N53" s="43">
        <v>0</v>
      </c>
      <c r="O53" s="44">
        <v>0</v>
      </c>
      <c r="P53" s="74">
        <v>0</v>
      </c>
    </row>
    <row r="54" spans="1:16" s="3" customFormat="1" ht="15" customHeight="1" x14ac:dyDescent="0.2">
      <c r="A54" s="111"/>
      <c r="B54" s="114"/>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12"/>
      <c r="B55" s="115"/>
      <c r="C55" s="85" t="s">
        <v>9</v>
      </c>
      <c r="D55" s="46">
        <v>0</v>
      </c>
      <c r="E55" s="54">
        <v>0</v>
      </c>
      <c r="F55" s="46">
        <v>0</v>
      </c>
      <c r="G55" s="67">
        <v>0</v>
      </c>
      <c r="H55" s="87">
        <v>0</v>
      </c>
      <c r="I55" s="46">
        <v>0</v>
      </c>
      <c r="J55" s="75">
        <v>0</v>
      </c>
      <c r="K55" s="46">
        <v>0</v>
      </c>
      <c r="L55" s="46">
        <v>0</v>
      </c>
      <c r="M55" s="67">
        <v>0</v>
      </c>
      <c r="N55" s="87">
        <v>0</v>
      </c>
      <c r="O55" s="46">
        <v>0</v>
      </c>
      <c r="P55" s="75">
        <v>0</v>
      </c>
    </row>
    <row r="56" spans="1:16" ht="15" customHeight="1" x14ac:dyDescent="0.2">
      <c r="A56" s="110">
        <v>5</v>
      </c>
      <c r="B56" s="113" t="s">
        <v>60</v>
      </c>
      <c r="C56" s="84" t="s">
        <v>46</v>
      </c>
      <c r="D56" s="44">
        <v>0</v>
      </c>
      <c r="E56" s="53">
        <v>0</v>
      </c>
      <c r="F56" s="44">
        <v>0</v>
      </c>
      <c r="G56" s="66">
        <v>0</v>
      </c>
      <c r="H56" s="43">
        <v>0</v>
      </c>
      <c r="I56" s="44">
        <v>0</v>
      </c>
      <c r="J56" s="74">
        <v>0</v>
      </c>
      <c r="K56" s="44">
        <v>0</v>
      </c>
      <c r="L56" s="44">
        <v>0</v>
      </c>
      <c r="M56" s="66">
        <v>0</v>
      </c>
      <c r="N56" s="43">
        <v>0</v>
      </c>
      <c r="O56" s="44">
        <v>0</v>
      </c>
      <c r="P56" s="74">
        <v>0</v>
      </c>
    </row>
    <row r="57" spans="1:16" ht="15" customHeight="1" x14ac:dyDescent="0.2">
      <c r="A57" s="111"/>
      <c r="B57" s="114"/>
      <c r="C57" s="84" t="s">
        <v>47</v>
      </c>
      <c r="D57" s="44">
        <v>0</v>
      </c>
      <c r="E57" s="53">
        <v>0</v>
      </c>
      <c r="F57" s="44">
        <v>0</v>
      </c>
      <c r="G57" s="66">
        <v>0</v>
      </c>
      <c r="H57" s="43">
        <v>0</v>
      </c>
      <c r="I57" s="44">
        <v>0</v>
      </c>
      <c r="J57" s="74">
        <v>0</v>
      </c>
      <c r="K57" s="44">
        <v>0</v>
      </c>
      <c r="L57" s="44">
        <v>0</v>
      </c>
      <c r="M57" s="66">
        <v>0</v>
      </c>
      <c r="N57" s="43">
        <v>0</v>
      </c>
      <c r="O57" s="44">
        <v>0</v>
      </c>
      <c r="P57" s="74">
        <v>0</v>
      </c>
    </row>
    <row r="58" spans="1:16" ht="15" customHeight="1" x14ac:dyDescent="0.2">
      <c r="A58" s="111"/>
      <c r="B58" s="114"/>
      <c r="C58" s="84" t="s">
        <v>48</v>
      </c>
      <c r="D58" s="44">
        <v>0</v>
      </c>
      <c r="E58" s="53">
        <v>0</v>
      </c>
      <c r="F58" s="44">
        <v>0</v>
      </c>
      <c r="G58" s="66">
        <v>0</v>
      </c>
      <c r="H58" s="43">
        <v>0</v>
      </c>
      <c r="I58" s="44">
        <v>0</v>
      </c>
      <c r="J58" s="74">
        <v>0</v>
      </c>
      <c r="K58" s="44">
        <v>0</v>
      </c>
      <c r="L58" s="44">
        <v>0</v>
      </c>
      <c r="M58" s="66">
        <v>0</v>
      </c>
      <c r="N58" s="43">
        <v>0</v>
      </c>
      <c r="O58" s="44">
        <v>0</v>
      </c>
      <c r="P58" s="74">
        <v>0</v>
      </c>
    </row>
    <row r="59" spans="1:16" ht="15" customHeight="1" x14ac:dyDescent="0.2">
      <c r="A59" s="111"/>
      <c r="B59" s="114"/>
      <c r="C59" s="84" t="s">
        <v>49</v>
      </c>
      <c r="D59" s="44">
        <v>0</v>
      </c>
      <c r="E59" s="53">
        <v>0</v>
      </c>
      <c r="F59" s="44">
        <v>0</v>
      </c>
      <c r="G59" s="66">
        <v>0</v>
      </c>
      <c r="H59" s="43">
        <v>0</v>
      </c>
      <c r="I59" s="44">
        <v>0</v>
      </c>
      <c r="J59" s="74">
        <v>0</v>
      </c>
      <c r="K59" s="44">
        <v>0</v>
      </c>
      <c r="L59" s="44">
        <v>0</v>
      </c>
      <c r="M59" s="66">
        <v>0</v>
      </c>
      <c r="N59" s="43">
        <v>0</v>
      </c>
      <c r="O59" s="44">
        <v>0</v>
      </c>
      <c r="P59" s="74">
        <v>0</v>
      </c>
    </row>
    <row r="60" spans="1:16" ht="15" customHeight="1" x14ac:dyDescent="0.2">
      <c r="A60" s="111"/>
      <c r="B60" s="114"/>
      <c r="C60" s="84" t="s">
        <v>50</v>
      </c>
      <c r="D60" s="44">
        <v>0</v>
      </c>
      <c r="E60" s="53">
        <v>0</v>
      </c>
      <c r="F60" s="44">
        <v>0</v>
      </c>
      <c r="G60" s="66">
        <v>0</v>
      </c>
      <c r="H60" s="43">
        <v>0</v>
      </c>
      <c r="I60" s="44">
        <v>0</v>
      </c>
      <c r="J60" s="74">
        <v>0</v>
      </c>
      <c r="K60" s="44">
        <v>0</v>
      </c>
      <c r="L60" s="44">
        <v>0</v>
      </c>
      <c r="M60" s="66">
        <v>0</v>
      </c>
      <c r="N60" s="43">
        <v>0</v>
      </c>
      <c r="O60" s="44">
        <v>0</v>
      </c>
      <c r="P60" s="74">
        <v>0</v>
      </c>
    </row>
    <row r="61" spans="1:16" ht="15" customHeight="1" x14ac:dyDescent="0.2">
      <c r="A61" s="111"/>
      <c r="B61" s="114"/>
      <c r="C61" s="84" t="s">
        <v>51</v>
      </c>
      <c r="D61" s="44">
        <v>0</v>
      </c>
      <c r="E61" s="53">
        <v>0</v>
      </c>
      <c r="F61" s="44">
        <v>0</v>
      </c>
      <c r="G61" s="66">
        <v>0</v>
      </c>
      <c r="H61" s="43">
        <v>0</v>
      </c>
      <c r="I61" s="44">
        <v>0</v>
      </c>
      <c r="J61" s="74">
        <v>0</v>
      </c>
      <c r="K61" s="44">
        <v>0</v>
      </c>
      <c r="L61" s="44">
        <v>0</v>
      </c>
      <c r="M61" s="66">
        <v>0</v>
      </c>
      <c r="N61" s="43">
        <v>0</v>
      </c>
      <c r="O61" s="44">
        <v>0</v>
      </c>
      <c r="P61" s="74">
        <v>0</v>
      </c>
    </row>
    <row r="62" spans="1:16" s="3" customFormat="1" ht="15" customHeight="1" x14ac:dyDescent="0.2">
      <c r="A62" s="111"/>
      <c r="B62" s="114"/>
      <c r="C62" s="84" t="s">
        <v>52</v>
      </c>
      <c r="D62" s="35">
        <v>0</v>
      </c>
      <c r="E62" s="55">
        <v>0</v>
      </c>
      <c r="F62" s="35">
        <v>0</v>
      </c>
      <c r="G62" s="68">
        <v>0</v>
      </c>
      <c r="H62" s="43">
        <v>0</v>
      </c>
      <c r="I62" s="44">
        <v>0</v>
      </c>
      <c r="J62" s="74">
        <v>0</v>
      </c>
      <c r="K62" s="35">
        <v>0</v>
      </c>
      <c r="L62" s="35">
        <v>0</v>
      </c>
      <c r="M62" s="68">
        <v>0</v>
      </c>
      <c r="N62" s="43">
        <v>0</v>
      </c>
      <c r="O62" s="44">
        <v>0</v>
      </c>
      <c r="P62" s="74">
        <v>0</v>
      </c>
    </row>
    <row r="63" spans="1:16" ht="15" customHeight="1" x14ac:dyDescent="0.2">
      <c r="A63" s="111"/>
      <c r="B63" s="114"/>
      <c r="C63" s="84" t="s">
        <v>53</v>
      </c>
      <c r="D63" s="44">
        <v>0</v>
      </c>
      <c r="E63" s="53">
        <v>0</v>
      </c>
      <c r="F63" s="44">
        <v>0</v>
      </c>
      <c r="G63" s="66">
        <v>0</v>
      </c>
      <c r="H63" s="43">
        <v>0</v>
      </c>
      <c r="I63" s="44">
        <v>0</v>
      </c>
      <c r="J63" s="74">
        <v>0</v>
      </c>
      <c r="K63" s="44">
        <v>0</v>
      </c>
      <c r="L63" s="44">
        <v>0</v>
      </c>
      <c r="M63" s="66">
        <v>0</v>
      </c>
      <c r="N63" s="43">
        <v>0</v>
      </c>
      <c r="O63" s="44">
        <v>0</v>
      </c>
      <c r="P63" s="74">
        <v>0</v>
      </c>
    </row>
    <row r="64" spans="1:16" ht="15" customHeight="1" x14ac:dyDescent="0.2">
      <c r="A64" s="111"/>
      <c r="B64" s="114"/>
      <c r="C64" s="84" t="s">
        <v>54</v>
      </c>
      <c r="D64" s="44">
        <v>0</v>
      </c>
      <c r="E64" s="53">
        <v>0</v>
      </c>
      <c r="F64" s="44">
        <v>0</v>
      </c>
      <c r="G64" s="66">
        <v>0</v>
      </c>
      <c r="H64" s="43">
        <v>0</v>
      </c>
      <c r="I64" s="44">
        <v>0</v>
      </c>
      <c r="J64" s="74">
        <v>0</v>
      </c>
      <c r="K64" s="44">
        <v>0</v>
      </c>
      <c r="L64" s="44">
        <v>0</v>
      </c>
      <c r="M64" s="66">
        <v>0</v>
      </c>
      <c r="N64" s="43">
        <v>0</v>
      </c>
      <c r="O64" s="44">
        <v>0</v>
      </c>
      <c r="P64" s="74">
        <v>0</v>
      </c>
    </row>
    <row r="65" spans="1:16" ht="15" customHeight="1" x14ac:dyDescent="0.2">
      <c r="A65" s="111"/>
      <c r="B65" s="114"/>
      <c r="C65" s="84" t="s">
        <v>55</v>
      </c>
      <c r="D65" s="44">
        <v>0</v>
      </c>
      <c r="E65" s="53">
        <v>0</v>
      </c>
      <c r="F65" s="44">
        <v>0</v>
      </c>
      <c r="G65" s="66">
        <v>0</v>
      </c>
      <c r="H65" s="43">
        <v>0</v>
      </c>
      <c r="I65" s="44">
        <v>0</v>
      </c>
      <c r="J65" s="74">
        <v>0</v>
      </c>
      <c r="K65" s="44">
        <v>0</v>
      </c>
      <c r="L65" s="44">
        <v>0</v>
      </c>
      <c r="M65" s="66">
        <v>0</v>
      </c>
      <c r="N65" s="43">
        <v>0</v>
      </c>
      <c r="O65" s="44">
        <v>0</v>
      </c>
      <c r="P65" s="74">
        <v>0</v>
      </c>
    </row>
    <row r="66" spans="1:16" s="3" customFormat="1" ht="15" customHeight="1" x14ac:dyDescent="0.2">
      <c r="A66" s="111"/>
      <c r="B66" s="114"/>
      <c r="C66" s="84" t="s">
        <v>56</v>
      </c>
      <c r="D66" s="35">
        <v>0</v>
      </c>
      <c r="E66" s="55">
        <v>0</v>
      </c>
      <c r="F66" s="35">
        <v>0</v>
      </c>
      <c r="G66" s="68">
        <v>0</v>
      </c>
      <c r="H66" s="43">
        <v>0</v>
      </c>
      <c r="I66" s="44">
        <v>0</v>
      </c>
      <c r="J66" s="74">
        <v>0</v>
      </c>
      <c r="K66" s="35">
        <v>0</v>
      </c>
      <c r="L66" s="35">
        <v>0</v>
      </c>
      <c r="M66" s="68">
        <v>0</v>
      </c>
      <c r="N66" s="43">
        <v>0</v>
      </c>
      <c r="O66" s="44">
        <v>0</v>
      </c>
      <c r="P66" s="74">
        <v>0</v>
      </c>
    </row>
    <row r="67" spans="1:16" s="3" customFormat="1" ht="15" customHeight="1" x14ac:dyDescent="0.2">
      <c r="A67" s="112"/>
      <c r="B67" s="115"/>
      <c r="C67" s="85" t="s">
        <v>9</v>
      </c>
      <c r="D67" s="46">
        <v>0</v>
      </c>
      <c r="E67" s="54">
        <v>0</v>
      </c>
      <c r="F67" s="46">
        <v>0</v>
      </c>
      <c r="G67" s="67">
        <v>0</v>
      </c>
      <c r="H67" s="87">
        <v>0</v>
      </c>
      <c r="I67" s="46">
        <v>0</v>
      </c>
      <c r="J67" s="75">
        <v>0</v>
      </c>
      <c r="K67" s="46">
        <v>0</v>
      </c>
      <c r="L67" s="46">
        <v>0</v>
      </c>
      <c r="M67" s="67">
        <v>0</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45678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70" priority="30" operator="notEqual">
      <formula>H8+K8+N8</formula>
    </cfRule>
  </conditionalFormatting>
  <conditionalFormatting sqref="D20:D30">
    <cfRule type="cellIs" dxfId="69" priority="29" operator="notEqual">
      <formula>H20+K20+N20</formula>
    </cfRule>
  </conditionalFormatting>
  <conditionalFormatting sqref="D32:D42">
    <cfRule type="cellIs" dxfId="68" priority="28" operator="notEqual">
      <formula>H32+K32+N32</formula>
    </cfRule>
  </conditionalFormatting>
  <conditionalFormatting sqref="D44:D54">
    <cfRule type="cellIs" dxfId="67" priority="27" operator="notEqual">
      <formula>H44+K44+N44</formula>
    </cfRule>
  </conditionalFormatting>
  <conditionalFormatting sqref="D56:D66">
    <cfRule type="cellIs" dxfId="66" priority="26" operator="notEqual">
      <formula>H56+K56+N56</formula>
    </cfRule>
  </conditionalFormatting>
  <conditionalFormatting sqref="D19">
    <cfRule type="cellIs" dxfId="65" priority="25" operator="notEqual">
      <formula>SUM(D8:D18)</formula>
    </cfRule>
  </conditionalFormatting>
  <conditionalFormatting sqref="D31">
    <cfRule type="cellIs" dxfId="64" priority="24" operator="notEqual">
      <formula>H31+K31+N31</formula>
    </cfRule>
  </conditionalFormatting>
  <conditionalFormatting sqref="D31">
    <cfRule type="cellIs" dxfId="63" priority="23" operator="notEqual">
      <formula>SUM(D20:D30)</formula>
    </cfRule>
  </conditionalFormatting>
  <conditionalFormatting sqref="D43">
    <cfRule type="cellIs" dxfId="62" priority="22" operator="notEqual">
      <formula>H43+K43+N43</formula>
    </cfRule>
  </conditionalFormatting>
  <conditionalFormatting sqref="D43">
    <cfRule type="cellIs" dxfId="61" priority="21" operator="notEqual">
      <formula>SUM(D32:D42)</formula>
    </cfRule>
  </conditionalFormatting>
  <conditionalFormatting sqref="D55">
    <cfRule type="cellIs" dxfId="60" priority="20" operator="notEqual">
      <formula>H55+K55+N55</formula>
    </cfRule>
  </conditionalFormatting>
  <conditionalFormatting sqref="D55">
    <cfRule type="cellIs" dxfId="59" priority="19" operator="notEqual">
      <formula>SUM(D44:D54)</formula>
    </cfRule>
  </conditionalFormatting>
  <conditionalFormatting sqref="D67">
    <cfRule type="cellIs" dxfId="58" priority="18" operator="notEqual">
      <formula>H67+K67+N67</formula>
    </cfRule>
  </conditionalFormatting>
  <conditionalFormatting sqref="D67">
    <cfRule type="cellIs" dxfId="57" priority="17" operator="notEqual">
      <formula>SUM(D56:D66)</formula>
    </cfRule>
  </conditionalFormatting>
  <conditionalFormatting sqref="H19">
    <cfRule type="cellIs" dxfId="56" priority="16" operator="notEqual">
      <formula>SUM(H8:H18)</formula>
    </cfRule>
  </conditionalFormatting>
  <conditionalFormatting sqref="K19">
    <cfRule type="cellIs" dxfId="55" priority="15" operator="notEqual">
      <formula>SUM(K8:K18)</formula>
    </cfRule>
  </conditionalFormatting>
  <conditionalFormatting sqref="N19">
    <cfRule type="cellIs" dxfId="54" priority="14" operator="notEqual">
      <formula>SUM(N8:N18)</formula>
    </cfRule>
  </conditionalFormatting>
  <conditionalFormatting sqref="H31">
    <cfRule type="cellIs" dxfId="53" priority="13" operator="notEqual">
      <formula>SUM(H20:H30)</formula>
    </cfRule>
  </conditionalFormatting>
  <conditionalFormatting sqref="K31">
    <cfRule type="cellIs" dxfId="52" priority="12" operator="notEqual">
      <formula>SUM(K20:K30)</formula>
    </cfRule>
  </conditionalFormatting>
  <conditionalFormatting sqref="N31">
    <cfRule type="cellIs" dxfId="51" priority="11" operator="notEqual">
      <formula>SUM(N20:N30)</formula>
    </cfRule>
  </conditionalFormatting>
  <conditionalFormatting sqref="H43">
    <cfRule type="cellIs" dxfId="50" priority="10" operator="notEqual">
      <formula>SUM(H32:H42)</formula>
    </cfRule>
  </conditionalFormatting>
  <conditionalFormatting sqref="K43">
    <cfRule type="cellIs" dxfId="49" priority="9" operator="notEqual">
      <formula>SUM(K32:K42)</formula>
    </cfRule>
  </conditionalFormatting>
  <conditionalFormatting sqref="N43">
    <cfRule type="cellIs" dxfId="48" priority="8" operator="notEqual">
      <formula>SUM(N32:N42)</formula>
    </cfRule>
  </conditionalFormatting>
  <conditionalFormatting sqref="H55">
    <cfRule type="cellIs" dxfId="47" priority="7" operator="notEqual">
      <formula>SUM(H44:H54)</formula>
    </cfRule>
  </conditionalFormatting>
  <conditionalFormatting sqref="K55">
    <cfRule type="cellIs" dxfId="46" priority="6" operator="notEqual">
      <formula>SUM(K44:K54)</formula>
    </cfRule>
  </conditionalFormatting>
  <conditionalFormatting sqref="N55">
    <cfRule type="cellIs" dxfId="45" priority="5" operator="notEqual">
      <formula>SUM(N44:N54)</formula>
    </cfRule>
  </conditionalFormatting>
  <conditionalFormatting sqref="H67">
    <cfRule type="cellIs" dxfId="44" priority="4" operator="notEqual">
      <formula>SUM(H56:H66)</formula>
    </cfRule>
  </conditionalFormatting>
  <conditionalFormatting sqref="K67">
    <cfRule type="cellIs" dxfId="43" priority="3" operator="notEqual">
      <formula>SUM(K56:K66)</formula>
    </cfRule>
  </conditionalFormatting>
  <conditionalFormatting sqref="N67">
    <cfRule type="cellIs" dxfId="42" priority="2" operator="notEqual">
      <formula>SUM(N56:N66)</formula>
    </cfRule>
  </conditionalFormatting>
  <conditionalFormatting sqref="D32:D43">
    <cfRule type="cellIs" dxfId="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4:M30"/>
  <sheetViews>
    <sheetView workbookViewId="0"/>
  </sheetViews>
  <sheetFormatPr baseColWidth="10" defaultColWidth="15.6640625" defaultRowHeight="11.25" x14ac:dyDescent="0.2"/>
  <cols>
    <col min="1" max="1" width="6.6640625" style="6" customWidth="1"/>
    <col min="2" max="2" width="35.83203125" style="8"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2:8" s="4" customFormat="1" ht="27.6" customHeight="1" x14ac:dyDescent="0.2">
      <c r="B4" s="89"/>
      <c r="C4" s="99" t="s">
        <v>104</v>
      </c>
      <c r="D4" s="99"/>
      <c r="E4" s="99"/>
      <c r="F4" s="99"/>
      <c r="G4" s="99"/>
      <c r="H4" s="99"/>
    </row>
    <row r="5" spans="2:8" s="5" customFormat="1" ht="15" x14ac:dyDescent="0.2">
      <c r="B5" s="90"/>
      <c r="C5" s="99"/>
      <c r="D5" s="99"/>
      <c r="E5" s="99"/>
      <c r="F5" s="99"/>
      <c r="G5" s="99"/>
      <c r="H5" s="99"/>
    </row>
    <row r="6" spans="2:8" ht="15" x14ac:dyDescent="0.2">
      <c r="D6" s="15"/>
      <c r="E6" s="91"/>
      <c r="F6" s="92"/>
      <c r="G6" s="92"/>
      <c r="H6" s="92"/>
    </row>
    <row r="7" spans="2:8" x14ac:dyDescent="0.2">
      <c r="B7" s="93"/>
      <c r="C7" s="7"/>
    </row>
    <row r="8" spans="2:8" s="14" customFormat="1" ht="20.45" customHeight="1" thickBot="1" x14ac:dyDescent="0.25">
      <c r="B8" s="94" t="s">
        <v>105</v>
      </c>
      <c r="C8" s="101" t="s">
        <v>106</v>
      </c>
      <c r="D8" s="102"/>
      <c r="E8" s="102"/>
      <c r="F8" s="102"/>
      <c r="G8" s="102"/>
      <c r="H8" s="102"/>
    </row>
    <row r="9" spans="2:8" s="14" customFormat="1" ht="7.15" customHeight="1" thickTop="1" x14ac:dyDescent="0.2">
      <c r="B9" s="95"/>
      <c r="C9" s="29"/>
      <c r="D9" s="18"/>
      <c r="E9" s="18"/>
      <c r="F9" s="30"/>
      <c r="G9" s="30"/>
      <c r="H9" s="30"/>
    </row>
    <row r="10" spans="2:8" s="14" customFormat="1" ht="46.15" customHeight="1" x14ac:dyDescent="0.2">
      <c r="B10" s="96" t="s">
        <v>107</v>
      </c>
      <c r="C10" s="127" t="s">
        <v>121</v>
      </c>
      <c r="D10" s="128"/>
      <c r="E10" s="128"/>
      <c r="F10" s="128"/>
      <c r="G10" s="128"/>
      <c r="H10" s="128"/>
    </row>
    <row r="11" spans="2:8" s="14" customFormat="1" ht="46.15" customHeight="1" x14ac:dyDescent="0.2">
      <c r="B11" s="97" t="s">
        <v>108</v>
      </c>
      <c r="C11" s="125" t="s">
        <v>122</v>
      </c>
      <c r="D11" s="126"/>
      <c r="E11" s="126"/>
      <c r="F11" s="126"/>
      <c r="G11" s="126"/>
      <c r="H11" s="126"/>
    </row>
    <row r="12" spans="2:8" s="14" customFormat="1" ht="46.15" customHeight="1" x14ac:dyDescent="0.2">
      <c r="B12" s="97" t="s">
        <v>109</v>
      </c>
      <c r="C12" s="125" t="s">
        <v>110</v>
      </c>
      <c r="D12" s="126"/>
      <c r="E12" s="126"/>
      <c r="F12" s="126"/>
      <c r="G12" s="126"/>
      <c r="H12" s="126"/>
    </row>
    <row r="13" spans="2:8" s="14" customFormat="1" ht="46.15" customHeight="1" x14ac:dyDescent="0.2">
      <c r="B13" s="97" t="s">
        <v>111</v>
      </c>
      <c r="C13" s="125" t="s">
        <v>123</v>
      </c>
      <c r="D13" s="126"/>
      <c r="E13" s="126"/>
      <c r="F13" s="126"/>
      <c r="G13" s="126"/>
      <c r="H13" s="126"/>
    </row>
    <row r="14" spans="2:8" s="14" customFormat="1" ht="46.15" customHeight="1" x14ac:dyDescent="0.2">
      <c r="B14" s="97" t="s">
        <v>112</v>
      </c>
      <c r="C14" s="125" t="s">
        <v>124</v>
      </c>
      <c r="D14" s="126"/>
      <c r="E14" s="126"/>
      <c r="F14" s="126"/>
      <c r="G14" s="126"/>
      <c r="H14" s="126"/>
    </row>
    <row r="15" spans="2:8" s="14" customFormat="1" ht="46.15" customHeight="1" x14ac:dyDescent="0.2">
      <c r="B15" s="97" t="s">
        <v>113</v>
      </c>
      <c r="C15" s="125" t="s">
        <v>114</v>
      </c>
      <c r="D15" s="126"/>
      <c r="E15" s="126"/>
      <c r="F15" s="126"/>
      <c r="G15" s="126"/>
      <c r="H15" s="126"/>
    </row>
    <row r="16" spans="2:8" s="14" customFormat="1" ht="46.15" customHeight="1" x14ac:dyDescent="0.2">
      <c r="B16" s="97" t="s">
        <v>115</v>
      </c>
      <c r="C16" s="125" t="s">
        <v>114</v>
      </c>
      <c r="D16" s="126"/>
      <c r="E16" s="126"/>
      <c r="F16" s="126"/>
      <c r="G16" s="126"/>
      <c r="H16" s="126"/>
    </row>
    <row r="17" spans="2:13" s="14" customFormat="1" ht="46.15" customHeight="1" x14ac:dyDescent="0.2">
      <c r="B17" s="97" t="s">
        <v>116</v>
      </c>
      <c r="C17" s="125" t="s">
        <v>117</v>
      </c>
      <c r="D17" s="126"/>
      <c r="E17" s="126"/>
      <c r="F17" s="126"/>
      <c r="G17" s="126"/>
      <c r="H17" s="126"/>
    </row>
    <row r="18" spans="2:13" s="14" customFormat="1" ht="46.15" customHeight="1" x14ac:dyDescent="0.2">
      <c r="B18" s="97" t="s">
        <v>118</v>
      </c>
      <c r="C18" s="125" t="s">
        <v>119</v>
      </c>
      <c r="D18" s="126"/>
      <c r="E18" s="126"/>
      <c r="F18" s="126"/>
      <c r="G18" s="126"/>
      <c r="H18" s="126"/>
    </row>
    <row r="19" spans="2:13" s="14" customFormat="1" ht="46.15" customHeight="1" x14ac:dyDescent="0.2">
      <c r="B19" s="97" t="s">
        <v>120</v>
      </c>
      <c r="C19" s="125" t="s">
        <v>125</v>
      </c>
      <c r="D19" s="126"/>
      <c r="E19" s="126"/>
      <c r="F19" s="126"/>
      <c r="G19" s="126"/>
      <c r="H19" s="126"/>
    </row>
    <row r="20" spans="2:13" ht="15" customHeight="1" x14ac:dyDescent="0.2">
      <c r="C20" s="8"/>
      <c r="D20" s="8"/>
      <c r="E20" s="8"/>
      <c r="F20" s="8"/>
      <c r="G20" s="8"/>
    </row>
    <row r="27" spans="2:13" x14ac:dyDescent="0.2">
      <c r="F27" s="9"/>
      <c r="G27" s="9"/>
    </row>
    <row r="28" spans="2:13" x14ac:dyDescent="0.2">
      <c r="C28" s="10"/>
      <c r="D28" s="10"/>
      <c r="E28" s="10"/>
      <c r="F28" s="10"/>
      <c r="G28" s="9"/>
    </row>
    <row r="29" spans="2:13" x14ac:dyDescent="0.2">
      <c r="C29" s="10"/>
      <c r="D29" s="10"/>
      <c r="E29" s="10"/>
      <c r="F29" s="10"/>
      <c r="G29" s="9"/>
    </row>
    <row r="30" spans="2:13" x14ac:dyDescent="0.2">
      <c r="C30" s="11"/>
      <c r="D30" s="11"/>
      <c r="E30" s="11"/>
      <c r="F30" s="11"/>
      <c r="G30" s="11"/>
      <c r="H30" s="11"/>
      <c r="I30" s="11"/>
      <c r="J30" s="11"/>
      <c r="K30" s="11"/>
      <c r="L30" s="11"/>
      <c r="M30" s="11"/>
    </row>
  </sheetData>
  <mergeCells count="12">
    <mergeCell ref="C19:H19"/>
    <mergeCell ref="C4:H5"/>
    <mergeCell ref="C8:H8"/>
    <mergeCell ref="C10:H10"/>
    <mergeCell ref="C11:H11"/>
    <mergeCell ref="C12:H12"/>
    <mergeCell ref="C13:H13"/>
    <mergeCell ref="C14:H14"/>
    <mergeCell ref="C15:H15"/>
    <mergeCell ref="C16:H16"/>
    <mergeCell ref="C17:H17"/>
    <mergeCell ref="C18:H18"/>
  </mergeCells>
  <printOptions horizontalCentered="1"/>
  <pageMargins left="0.31496062992125984" right="0.31496062992125984" top="0.74803149606299213" bottom="0.74803149606299213" header="0.31496062992125984" footer="0.31496062992125984"/>
  <pageSetup scale="7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D19" sqref="D19"/>
    </sheetView>
  </sheetViews>
  <sheetFormatPr baseColWidth="10" defaultColWidth="10.5" defaultRowHeight="15" customHeight="1" x14ac:dyDescent="0.2"/>
  <cols>
    <col min="1" max="1" width="5" style="3" customWidth="1"/>
    <col min="2" max="2" width="14.66406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78</v>
      </c>
      <c r="B2" s="116"/>
      <c r="C2" s="116"/>
      <c r="D2" s="116"/>
      <c r="E2" s="116"/>
      <c r="F2" s="116"/>
      <c r="G2" s="116"/>
      <c r="H2" s="116"/>
      <c r="I2" s="116"/>
      <c r="J2" s="116"/>
      <c r="K2" s="116"/>
      <c r="L2" s="116"/>
      <c r="M2" s="116"/>
      <c r="N2" s="116"/>
      <c r="O2" s="116"/>
      <c r="P2" s="116"/>
    </row>
    <row r="3" spans="1:16" s="21" customFormat="1" ht="15" customHeight="1" x14ac:dyDescent="0.2">
      <c r="A3" s="117" t="str">
        <f>+Notas!C6</f>
        <v>DICIEMBRE 2023 Y DICIEMBRE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f>+XV!D8+I!D8+II!D8+III!D8+IV!D8+V!D8+VI!D8+VII!D8+XVI!D8+VIII!D8+IX!D8+XIV!D8+X!D8+XI!D8+XII!D8+RM!D8+SI!D8</f>
        <v>250</v>
      </c>
      <c r="E8" s="53"/>
      <c r="F8" s="44"/>
      <c r="G8" s="66"/>
      <c r="H8" s="43">
        <f>+XV!H8+I!H8+II!H8+III!H8+IV!H8+V!H8+VI!H8+VII!H8+XVI!H8+VIII!H8+IX!H8+XIV!H8+X!H8+XI!H8+XII!H8+RM!H8+SI!H8</f>
        <v>113</v>
      </c>
      <c r="I8" s="44"/>
      <c r="J8" s="74"/>
      <c r="K8" s="44">
        <f>+XV!K8+I!K8+II!K8+III!K8+IV!K8+V!K8+VI!K8+VII!K8+XVI!K8+VIII!K8+IX!K8+XIV!K8+X!K8+XI!K8+XII!K8+RM!K8+SI!K8</f>
        <v>137</v>
      </c>
      <c r="L8" s="44"/>
      <c r="M8" s="66"/>
      <c r="N8" s="44">
        <f>+XV!N8+I!N8+II!N8+III!N8+IV!N8+V!N8+VI!N8+VII!N8+XVI!N8+VIII!N8+IX!N8+XIV!N8+X!N8+XI!N8+XII!N8+RM!N8+SI!N8</f>
        <v>0</v>
      </c>
      <c r="O8" s="44"/>
      <c r="P8" s="74"/>
    </row>
    <row r="9" spans="1:16" ht="15" customHeight="1" x14ac:dyDescent="0.2">
      <c r="A9" s="111"/>
      <c r="B9" s="114"/>
      <c r="C9" s="84" t="s">
        <v>47</v>
      </c>
      <c r="D9" s="44">
        <f>+XV!D9+I!D9+II!D9+III!D9+IV!D9+V!D9+VI!D9+VII!D9+XVI!D9+VIII!D9+IX!D9+XIV!D9+X!D9+XI!D9+XII!D9+RM!D9+SI!D9</f>
        <v>2618</v>
      </c>
      <c r="E9" s="53"/>
      <c r="F9" s="44"/>
      <c r="G9" s="66"/>
      <c r="H9" s="43">
        <f>+XV!H9+I!H9+II!H9+III!H9+IV!H9+V!H9+VI!H9+VII!H9+XVI!H9+VIII!H9+IX!H9+XIV!H9+X!H9+XI!H9+XII!H9+RM!H9+SI!H9</f>
        <v>864</v>
      </c>
      <c r="I9" s="44"/>
      <c r="J9" s="74"/>
      <c r="K9" s="44">
        <f>+XV!K9+I!K9+II!K9+III!K9+IV!K9+V!K9+VI!K9+VII!K9+XVI!K9+VIII!K9+IX!K9+XIV!K9+X!K9+XI!K9+XII!K9+RM!K9+SI!K9</f>
        <v>1754</v>
      </c>
      <c r="L9" s="44"/>
      <c r="M9" s="66"/>
      <c r="N9" s="44">
        <f>+XV!N9+I!N9+II!N9+III!N9+IV!N9+V!N9+VI!N9+VII!N9+XVI!N9+VIII!N9+IX!N9+XIV!N9+X!N9+XI!N9+XII!N9+RM!N9+SI!N9</f>
        <v>0</v>
      </c>
      <c r="O9" s="44"/>
      <c r="P9" s="74"/>
    </row>
    <row r="10" spans="1:16" ht="15" customHeight="1" x14ac:dyDescent="0.2">
      <c r="A10" s="111"/>
      <c r="B10" s="114"/>
      <c r="C10" s="84" t="s">
        <v>48</v>
      </c>
      <c r="D10" s="44">
        <f>+XV!D10+I!D10+II!D10+III!D10+IV!D10+V!D10+VI!D10+VII!D10+XVI!D10+VIII!D10+IX!D10+XIV!D10+X!D10+XI!D10+XII!D10+RM!D10+SI!D10</f>
        <v>14935</v>
      </c>
      <c r="E10" s="53"/>
      <c r="F10" s="44"/>
      <c r="G10" s="66"/>
      <c r="H10" s="43">
        <f>+XV!H10+I!H10+II!H10+III!H10+IV!H10+V!H10+VI!H10+VII!H10+XVI!H10+VIII!H10+IX!H10+XIV!H10+X!H10+XI!H10+XII!H10+RM!H10+SI!H10</f>
        <v>6141</v>
      </c>
      <c r="I10" s="44"/>
      <c r="J10" s="74"/>
      <c r="K10" s="44">
        <f>+XV!K10+I!K10+II!K10+III!K10+IV!K10+V!K10+VI!K10+VII!K10+XVI!K10+VIII!K10+IX!K10+XIV!K10+X!K10+XI!K10+XII!K10+RM!K10+SI!K10</f>
        <v>8794</v>
      </c>
      <c r="L10" s="44"/>
      <c r="M10" s="66"/>
      <c r="N10" s="44">
        <f>+XV!N10+I!N10+II!N10+III!N10+IV!N10+V!N10+VI!N10+VII!N10+XVI!N10+VIII!N10+IX!N10+XIV!N10+X!N10+XI!N10+XII!N10+RM!N10+SI!N10</f>
        <v>0</v>
      </c>
      <c r="O10" s="44"/>
      <c r="P10" s="74"/>
    </row>
    <row r="11" spans="1:16" ht="15" customHeight="1" x14ac:dyDescent="0.2">
      <c r="A11" s="111"/>
      <c r="B11" s="114"/>
      <c r="C11" s="84" t="s">
        <v>49</v>
      </c>
      <c r="D11" s="44">
        <f>+XV!D11+I!D11+II!D11+III!D11+IV!D11+V!D11+VI!D11+VII!D11+XVI!D11+VIII!D11+IX!D11+XIV!D11+X!D11+XI!D11+XII!D11+RM!D11+SI!D11</f>
        <v>26347</v>
      </c>
      <c r="E11" s="53"/>
      <c r="F11" s="44"/>
      <c r="G11" s="66"/>
      <c r="H11" s="43">
        <f>+XV!H11+I!H11+II!H11+III!H11+IV!H11+V!H11+VI!H11+VII!H11+XVI!H11+VIII!H11+IX!H11+XIV!H11+X!H11+XI!H11+XII!H11+RM!H11+SI!H11</f>
        <v>10643</v>
      </c>
      <c r="I11" s="44"/>
      <c r="J11" s="74"/>
      <c r="K11" s="44">
        <f>+XV!K11+I!K11+II!K11+III!K11+IV!K11+V!K11+VI!K11+VII!K11+XVI!K11+VIII!K11+IX!K11+XIV!K11+X!K11+XI!K11+XII!K11+RM!K11+SI!K11</f>
        <v>15704</v>
      </c>
      <c r="L11" s="44"/>
      <c r="M11" s="66"/>
      <c r="N11" s="44">
        <f>+XV!N11+I!N11+II!N11+III!N11+IV!N11+V!N11+VI!N11+VII!N11+XVI!N11+VIII!N11+IX!N11+XIV!N11+X!N11+XI!N11+XII!N11+RM!N11+SI!N11</f>
        <v>0</v>
      </c>
      <c r="O11" s="44"/>
      <c r="P11" s="74"/>
    </row>
    <row r="12" spans="1:16" ht="15" customHeight="1" x14ac:dyDescent="0.2">
      <c r="A12" s="111"/>
      <c r="B12" s="114"/>
      <c r="C12" s="84" t="s">
        <v>50</v>
      </c>
      <c r="D12" s="44">
        <f>+XV!D12+I!D12+II!D12+III!D12+IV!D12+V!D12+VI!D12+VII!D12+XVI!D12+VIII!D12+IX!D12+XIV!D12+X!D12+XI!D12+XII!D12+RM!D12+SI!D12</f>
        <v>25005</v>
      </c>
      <c r="E12" s="53"/>
      <c r="F12" s="44"/>
      <c r="G12" s="66"/>
      <c r="H12" s="43">
        <f>+XV!H12+I!H12+II!H12+III!H12+IV!H12+V!H12+VI!H12+VII!H12+XVI!H12+VIII!H12+IX!H12+XIV!H12+X!H12+XI!H12+XII!H12+RM!H12+SI!H12</f>
        <v>9544</v>
      </c>
      <c r="I12" s="44"/>
      <c r="J12" s="74"/>
      <c r="K12" s="44">
        <f>+XV!K12+I!K12+II!K12+III!K12+IV!K12+V!K12+VI!K12+VII!K12+XVI!K12+VIII!K12+IX!K12+XIV!K12+X!K12+XI!K12+XII!K12+RM!K12+SI!K12</f>
        <v>15461</v>
      </c>
      <c r="L12" s="44"/>
      <c r="M12" s="66"/>
      <c r="N12" s="44">
        <f>+XV!N12+I!N12+II!N12+III!N12+IV!N12+V!N12+VI!N12+VII!N12+XVI!N12+VIII!N12+IX!N12+XIV!N12+X!N12+XI!N12+XII!N12+RM!N12+SI!N12</f>
        <v>0</v>
      </c>
      <c r="O12" s="44"/>
      <c r="P12" s="74"/>
    </row>
    <row r="13" spans="1:16" ht="15" customHeight="1" x14ac:dyDescent="0.2">
      <c r="A13" s="111"/>
      <c r="B13" s="114"/>
      <c r="C13" s="84" t="s">
        <v>51</v>
      </c>
      <c r="D13" s="44">
        <f>+XV!D13+I!D13+II!D13+III!D13+IV!D13+V!D13+VI!D13+VII!D13+XVI!D13+VIII!D13+IX!D13+XIV!D13+X!D13+XI!D13+XII!D13+RM!D13+SI!D13</f>
        <v>19705</v>
      </c>
      <c r="E13" s="53"/>
      <c r="F13" s="44"/>
      <c r="G13" s="66"/>
      <c r="H13" s="43">
        <f>+XV!H13+I!H13+II!H13+III!H13+IV!H13+V!H13+VI!H13+VII!H13+XVI!H13+VIII!H13+IX!H13+XIV!H13+X!H13+XI!H13+XII!H13+RM!H13+SI!H13</f>
        <v>7152</v>
      </c>
      <c r="I13" s="44"/>
      <c r="J13" s="74"/>
      <c r="K13" s="44">
        <f>+XV!K13+I!K13+II!K13+III!K13+IV!K13+V!K13+VI!K13+VII!K13+XVI!K13+VIII!K13+IX!K13+XIV!K13+X!K13+XI!K13+XII!K13+RM!K13+SI!K13</f>
        <v>12553</v>
      </c>
      <c r="L13" s="44"/>
      <c r="M13" s="66"/>
      <c r="N13" s="44">
        <f>+XV!N13+I!N13+II!N13+III!N13+IV!N13+V!N13+VI!N13+VII!N13+XVI!N13+VIII!N13+IX!N13+XIV!N13+X!N13+XI!N13+XII!N13+RM!N13+SI!N13</f>
        <v>0</v>
      </c>
      <c r="O13" s="44"/>
      <c r="P13" s="74"/>
    </row>
    <row r="14" spans="1:16" s="3" customFormat="1" ht="15" customHeight="1" x14ac:dyDescent="0.2">
      <c r="A14" s="111"/>
      <c r="B14" s="114"/>
      <c r="C14" s="84" t="s">
        <v>52</v>
      </c>
      <c r="D14" s="35">
        <f>+XV!D14+I!D14+II!D14+III!D14+IV!D14+V!D14+VI!D14+VII!D14+XVI!D14+VIII!D14+IX!D14+XIV!D14+X!D14+XI!D14+XII!D14+RM!D14+SI!D14</f>
        <v>15302</v>
      </c>
      <c r="E14" s="55"/>
      <c r="F14" s="35"/>
      <c r="G14" s="68"/>
      <c r="H14" s="43">
        <f>+XV!H14+I!H14+II!H14+III!H14+IV!H14+V!H14+VI!H14+VII!H14+XVI!H14+VIII!H14+IX!H14+XIV!H14+X!H14+XI!H14+XII!H14+RM!H14+SI!H14</f>
        <v>5415</v>
      </c>
      <c r="I14" s="44"/>
      <c r="J14" s="74"/>
      <c r="K14" s="35">
        <f>+XV!K14+I!K14+II!K14+III!K14+IV!K14+V!K14+VI!K14+VII!K14+XVI!K14+VIII!K14+IX!K14+XIV!K14+X!K14+XI!K14+XII!K14+RM!K14+SI!K14</f>
        <v>9887</v>
      </c>
      <c r="L14" s="35"/>
      <c r="M14" s="68"/>
      <c r="N14" s="35">
        <f>+XV!N14+I!N14+II!N14+III!N14+IV!N14+V!N14+VI!N14+VII!N14+XVI!N14+VIII!N14+IX!N14+XIV!N14+X!N14+XI!N14+XII!N14+RM!N14+SI!N14</f>
        <v>0</v>
      </c>
      <c r="O14" s="44"/>
      <c r="P14" s="74"/>
    </row>
    <row r="15" spans="1:16" ht="15" customHeight="1" x14ac:dyDescent="0.2">
      <c r="A15" s="111"/>
      <c r="B15" s="114"/>
      <c r="C15" s="84" t="s">
        <v>53</v>
      </c>
      <c r="D15" s="44">
        <f>+XV!D15+I!D15+II!D15+III!D15+IV!D15+V!D15+VI!D15+VII!D15+XVI!D15+VIII!D15+IX!D15+XIV!D15+X!D15+XI!D15+XII!D15+RM!D15+SI!D15</f>
        <v>12003</v>
      </c>
      <c r="E15" s="53"/>
      <c r="F15" s="44"/>
      <c r="G15" s="66"/>
      <c r="H15" s="43">
        <f>+XV!H15+I!H15+II!H15+III!H15+IV!H15+V!H15+VI!H15+VII!H15+XVI!H15+VIII!H15+IX!H15+XIV!H15+X!H15+XI!H15+XII!H15+RM!H15+SI!H15</f>
        <v>4090</v>
      </c>
      <c r="I15" s="44"/>
      <c r="J15" s="74"/>
      <c r="K15" s="44">
        <f>+XV!K15+I!K15+II!K15+III!K15+IV!K15+V!K15+VI!K15+VII!K15+XVI!K15+VIII!K15+IX!K15+XIV!K15+X!K15+XI!K15+XII!K15+RM!K15+SI!K15</f>
        <v>7913</v>
      </c>
      <c r="L15" s="44"/>
      <c r="M15" s="66"/>
      <c r="N15" s="44">
        <f>+XV!N15+I!N15+II!N15+III!N15+IV!N15+V!N15+VI!N15+VII!N15+XVI!N15+VIII!N15+IX!N15+XIV!N15+X!N15+XI!N15+XII!N15+RM!N15+SI!N15</f>
        <v>0</v>
      </c>
      <c r="O15" s="44"/>
      <c r="P15" s="74"/>
    </row>
    <row r="16" spans="1:16" ht="15" customHeight="1" x14ac:dyDescent="0.2">
      <c r="A16" s="111"/>
      <c r="B16" s="114"/>
      <c r="C16" s="84" t="s">
        <v>54</v>
      </c>
      <c r="D16" s="44">
        <f>+XV!D16+I!D16+II!D16+III!D16+IV!D16+V!D16+VI!D16+VII!D16+XVI!D16+VIII!D16+IX!D16+XIV!D16+X!D16+XI!D16+XII!D16+RM!D16+SI!D16</f>
        <v>9263</v>
      </c>
      <c r="E16" s="53"/>
      <c r="F16" s="44"/>
      <c r="G16" s="66"/>
      <c r="H16" s="43">
        <f>+XV!H16+I!H16+II!H16+III!H16+IV!H16+V!H16+VI!H16+VII!H16+XVI!H16+VIII!H16+IX!H16+XIV!H16+X!H16+XI!H16+XII!H16+RM!H16+SI!H16</f>
        <v>3285</v>
      </c>
      <c r="I16" s="44"/>
      <c r="J16" s="74"/>
      <c r="K16" s="44">
        <f>+XV!K16+I!K16+II!K16+III!K16+IV!K16+V!K16+VI!K16+VII!K16+XVI!K16+VIII!K16+IX!K16+XIV!K16+X!K16+XI!K16+XII!K16+RM!K16+SI!K16</f>
        <v>5978</v>
      </c>
      <c r="L16" s="44"/>
      <c r="M16" s="66"/>
      <c r="N16" s="44">
        <f>+XV!N16+I!N16+II!N16+III!N16+IV!N16+V!N16+VI!N16+VII!N16+XVI!N16+VIII!N16+IX!N16+XIV!N16+X!N16+XI!N16+XII!N16+RM!N16+SI!N16</f>
        <v>0</v>
      </c>
      <c r="O16" s="44"/>
      <c r="P16" s="74"/>
    </row>
    <row r="17" spans="1:16" ht="15" customHeight="1" x14ac:dyDescent="0.2">
      <c r="A17" s="111"/>
      <c r="B17" s="114"/>
      <c r="C17" s="84" t="s">
        <v>55</v>
      </c>
      <c r="D17" s="44">
        <f>+XV!D17+I!D17+II!D17+III!D17+IV!D17+V!D17+VI!D17+VII!D17+XVI!D17+VIII!D17+IX!D17+XIV!D17+X!D17+XI!D17+XII!D17+RM!D17+SI!D17</f>
        <v>8583</v>
      </c>
      <c r="E17" s="53"/>
      <c r="F17" s="44"/>
      <c r="G17" s="66"/>
      <c r="H17" s="43">
        <f>+XV!H17+I!H17+II!H17+III!H17+IV!H17+V!H17+VI!H17+VII!H17+XVI!H17+VIII!H17+IX!H17+XIV!H17+X!H17+XI!H17+XII!H17+RM!H17+SI!H17</f>
        <v>3431</v>
      </c>
      <c r="I17" s="44"/>
      <c r="J17" s="74"/>
      <c r="K17" s="44">
        <f>+XV!K17+I!K17+II!K17+III!K17+IV!K17+V!K17+VI!K17+VII!K17+XVI!K17+VIII!K17+IX!K17+XIV!K17+X!K17+XI!K17+XII!K17+RM!K17+SI!K17</f>
        <v>5152</v>
      </c>
      <c r="L17" s="44"/>
      <c r="M17" s="66"/>
      <c r="N17" s="44">
        <f>+XV!N17+I!N17+II!N17+III!N17+IV!N17+V!N17+VI!N17+VII!N17+XVI!N17+VIII!N17+IX!N17+XIV!N17+X!N17+XI!N17+XII!N17+RM!N17+SI!N17</f>
        <v>0</v>
      </c>
      <c r="O17" s="44"/>
      <c r="P17" s="74"/>
    </row>
    <row r="18" spans="1:16" s="3" customFormat="1" ht="15" customHeight="1" x14ac:dyDescent="0.2">
      <c r="A18" s="111"/>
      <c r="B18" s="114"/>
      <c r="C18" s="84" t="s">
        <v>56</v>
      </c>
      <c r="D18" s="35">
        <f>+XV!D18+I!D18+II!D18+III!D18+IV!D18+V!D18+VI!D18+VII!D18+XVI!D18+VIII!D18+IX!D18+XIV!D18+X!D18+XI!D18+XII!D18+RM!D18+SI!D18</f>
        <v>12733</v>
      </c>
      <c r="E18" s="55"/>
      <c r="F18" s="35"/>
      <c r="G18" s="68"/>
      <c r="H18" s="43">
        <f>+XV!H18+I!H18+II!H18+III!H18+IV!H18+V!H18+VI!H18+VII!H18+XVI!H18+VIII!H18+IX!H18+XIV!H18+X!H18+XI!H18+XII!H18+RM!H18+SI!H18</f>
        <v>4881</v>
      </c>
      <c r="I18" s="44"/>
      <c r="J18" s="74"/>
      <c r="K18" s="35">
        <f>+XV!K18+I!K18+II!K18+III!K18+IV!K18+V!K18+VI!K18+VII!K18+XVI!K18+VIII!K18+IX!K18+XIV!K18+X!K18+XI!K18+XII!K18+RM!K18+SI!K18</f>
        <v>7852</v>
      </c>
      <c r="L18" s="35"/>
      <c r="M18" s="68"/>
      <c r="N18" s="35">
        <f>+XV!N18+I!N18+II!N18+III!N18+IV!N18+V!N18+VI!N18+VII!N18+XVI!N18+VIII!N18+IX!N18+XIV!N18+X!N18+XI!N18+XII!N18+RM!N18+SI!N18</f>
        <v>0</v>
      </c>
      <c r="O18" s="44"/>
      <c r="P18" s="74"/>
    </row>
    <row r="19" spans="1:16" s="3" customFormat="1" ht="15" customHeight="1" x14ac:dyDescent="0.2">
      <c r="A19" s="112"/>
      <c r="B19" s="115"/>
      <c r="C19" s="85" t="s">
        <v>9</v>
      </c>
      <c r="D19" s="46">
        <f>+XV!D19+I!D19+II!D19+III!D19+IV!D19+V!D19+VI!D19+VII!D19+XVI!D19+VIII!D19+IX!D19+XIV!D19+X!D19+XI!D19+XII!D19+RM!D19+SI!D19</f>
        <v>146744</v>
      </c>
      <c r="E19" s="54"/>
      <c r="F19" s="46"/>
      <c r="G19" s="67"/>
      <c r="H19" s="87">
        <f>+XV!H19+I!H19+II!H19+III!H19+IV!H19+V!H19+VI!H19+VII!H19+XVI!H19+VIII!H19+IX!H19+XIV!H19+X!H19+XI!H19+XII!H19+RM!H19+SI!H19</f>
        <v>55559</v>
      </c>
      <c r="I19" s="46"/>
      <c r="J19" s="75"/>
      <c r="K19" s="46">
        <f>+XV!K19+I!K19+II!K19+III!K19+IV!K19+V!K19+VI!K19+VII!K19+XVI!K19+VIII!K19+IX!K19+XIV!K19+X!K19+XI!K19+XII!K19+RM!K19+SI!K19</f>
        <v>91185</v>
      </c>
      <c r="L19" s="46"/>
      <c r="M19" s="67"/>
      <c r="N19" s="46">
        <f>+XV!N19+I!N19+II!N19+III!N19+IV!N19+V!N19+VI!N19+VII!N19+XVI!N19+VIII!N19+IX!N19+XIV!N19+X!N19+XI!N19+XII!N19+RM!N19+SI!N19</f>
        <v>0</v>
      </c>
      <c r="O19" s="46"/>
      <c r="P19" s="75"/>
    </row>
    <row r="20" spans="1:16" ht="15" customHeight="1" x14ac:dyDescent="0.2">
      <c r="A20" s="110">
        <v>2</v>
      </c>
      <c r="B20" s="113" t="s">
        <v>57</v>
      </c>
      <c r="C20" s="84" t="s">
        <v>46</v>
      </c>
      <c r="D20" s="44">
        <f>+XV!D20+I!D20+II!D20+III!D20+IV!D20+V!D20+VI!D20+VII!D20+XVI!D20+VIII!D20+IX!D20+XIV!D20+X!D20+XI!D20+XII!D20+RM!D20+SI!D20</f>
        <v>515</v>
      </c>
      <c r="E20" s="53"/>
      <c r="F20" s="44"/>
      <c r="G20" s="66"/>
      <c r="H20" s="43">
        <f>+XV!H20+I!H20+II!H20+III!H20+IV!H20+V!H20+VI!H20+VII!H20+XVI!H20+VIII!H20+IX!H20+XIV!H20+X!H20+XI!H20+XII!H20+RM!H20+SI!H20</f>
        <v>239</v>
      </c>
      <c r="I20" s="44"/>
      <c r="J20" s="74"/>
      <c r="K20" s="44">
        <f>+XV!K20+I!K20+II!K20+III!K20+IV!K20+V!K20+VI!K20+VII!K20+XVI!K20+VIII!K20+IX!K20+XIV!K20+X!K20+XI!K20+XII!K20+RM!K20+SI!K20</f>
        <v>276</v>
      </c>
      <c r="L20" s="44"/>
      <c r="M20" s="66"/>
      <c r="N20" s="44">
        <f>+XV!N20+I!N20+II!N20+III!N20+IV!N20+V!N20+VI!N20+VII!N20+XVI!N20+VIII!N20+IX!N20+XIV!N20+X!N20+XI!N20+XII!N20+RM!N20+SI!N20</f>
        <v>0</v>
      </c>
      <c r="O20" s="44"/>
      <c r="P20" s="74"/>
    </row>
    <row r="21" spans="1:16" ht="15" customHeight="1" x14ac:dyDescent="0.2">
      <c r="A21" s="111"/>
      <c r="B21" s="114"/>
      <c r="C21" s="84" t="s">
        <v>47</v>
      </c>
      <c r="D21" s="44">
        <f>+XV!D21+I!D21+II!D21+III!D21+IV!D21+V!D21+VI!D21+VII!D21+XVI!D21+VIII!D21+IX!D21+XIV!D21+X!D21+XI!D21+XII!D21+RM!D21+SI!D21</f>
        <v>4400</v>
      </c>
      <c r="E21" s="53"/>
      <c r="F21" s="44"/>
      <c r="G21" s="66"/>
      <c r="H21" s="43">
        <f>+XV!H21+I!H21+II!H21+III!H21+IV!H21+V!H21+VI!H21+VII!H21+XVI!H21+VIII!H21+IX!H21+XIV!H21+X!H21+XI!H21+XII!H21+RM!H21+SI!H21</f>
        <v>1933</v>
      </c>
      <c r="I21" s="44"/>
      <c r="J21" s="74"/>
      <c r="K21" s="44">
        <f>+XV!K21+I!K21+II!K21+III!K21+IV!K21+V!K21+VI!K21+VII!K21+XVI!K21+VIII!K21+IX!K21+XIV!K21+X!K21+XI!K21+XII!K21+RM!K21+SI!K21</f>
        <v>2467</v>
      </c>
      <c r="L21" s="44"/>
      <c r="M21" s="66"/>
      <c r="N21" s="44">
        <f>+XV!N21+I!N21+II!N21+III!N21+IV!N21+V!N21+VI!N21+VII!N21+XVI!N21+VIII!N21+IX!N21+XIV!N21+X!N21+XI!N21+XII!N21+RM!N21+SI!N21</f>
        <v>0</v>
      </c>
      <c r="O21" s="44"/>
      <c r="P21" s="74"/>
    </row>
    <row r="22" spans="1:16" ht="15" customHeight="1" x14ac:dyDescent="0.2">
      <c r="A22" s="111"/>
      <c r="B22" s="114"/>
      <c r="C22" s="84" t="s">
        <v>48</v>
      </c>
      <c r="D22" s="44">
        <f>+XV!D22+I!D22+II!D22+III!D22+IV!D22+V!D22+VI!D22+VII!D22+XVI!D22+VIII!D22+IX!D22+XIV!D22+X!D22+XI!D22+XII!D22+RM!D22+SI!D22</f>
        <v>17884</v>
      </c>
      <c r="E22" s="53"/>
      <c r="F22" s="44"/>
      <c r="G22" s="66"/>
      <c r="H22" s="43">
        <f>+XV!H22+I!H22+II!H22+III!H22+IV!H22+V!H22+VI!H22+VII!H22+XVI!H22+VIII!H22+IX!H22+XIV!H22+X!H22+XI!H22+XII!H22+RM!H22+SI!H22</f>
        <v>8263</v>
      </c>
      <c r="I22" s="44"/>
      <c r="J22" s="74"/>
      <c r="K22" s="44">
        <f>+XV!K22+I!K22+II!K22+III!K22+IV!K22+V!K22+VI!K22+VII!K22+XVI!K22+VIII!K22+IX!K22+XIV!K22+X!K22+XI!K22+XII!K22+RM!K22+SI!K22</f>
        <v>9621</v>
      </c>
      <c r="L22" s="44"/>
      <c r="M22" s="66"/>
      <c r="N22" s="44">
        <f>+XV!N22+I!N22+II!N22+III!N22+IV!N22+V!N22+VI!N22+VII!N22+XVI!N22+VIII!N22+IX!N22+XIV!N22+X!N22+XI!N22+XII!N22+RM!N22+SI!N22</f>
        <v>0</v>
      </c>
      <c r="O22" s="44"/>
      <c r="P22" s="74"/>
    </row>
    <row r="23" spans="1:16" ht="15" customHeight="1" x14ac:dyDescent="0.2">
      <c r="A23" s="111"/>
      <c r="B23" s="114"/>
      <c r="C23" s="84" t="s">
        <v>49</v>
      </c>
      <c r="D23" s="44">
        <f>+XV!D23+I!D23+II!D23+III!D23+IV!D23+V!D23+VI!D23+VII!D23+XVI!D23+VIII!D23+IX!D23+XIV!D23+X!D23+XI!D23+XII!D23+RM!D23+SI!D23</f>
        <v>13055</v>
      </c>
      <c r="E23" s="53"/>
      <c r="F23" s="44"/>
      <c r="G23" s="66"/>
      <c r="H23" s="43">
        <f>+XV!H23+I!H23+II!H23+III!H23+IV!H23+V!H23+VI!H23+VII!H23+XVI!H23+VIII!H23+IX!H23+XIV!H23+X!H23+XI!H23+XII!H23+RM!H23+SI!H23</f>
        <v>6061</v>
      </c>
      <c r="I23" s="44"/>
      <c r="J23" s="74"/>
      <c r="K23" s="44">
        <f>+XV!K23+I!K23+II!K23+III!K23+IV!K23+V!K23+VI!K23+VII!K23+XVI!K23+VIII!K23+IX!K23+XIV!K23+X!K23+XI!K23+XII!K23+RM!K23+SI!K23</f>
        <v>6994</v>
      </c>
      <c r="L23" s="44"/>
      <c r="M23" s="66"/>
      <c r="N23" s="44">
        <f>+XV!N23+I!N23+II!N23+III!N23+IV!N23+V!N23+VI!N23+VII!N23+XVI!N23+VIII!N23+IX!N23+XIV!N23+X!N23+XI!N23+XII!N23+RM!N23+SI!N23</f>
        <v>0</v>
      </c>
      <c r="O23" s="44"/>
      <c r="P23" s="74"/>
    </row>
    <row r="24" spans="1:16" ht="15" customHeight="1" x14ac:dyDescent="0.2">
      <c r="A24" s="111"/>
      <c r="B24" s="114"/>
      <c r="C24" s="84" t="s">
        <v>50</v>
      </c>
      <c r="D24" s="44">
        <f>+XV!D24+I!D24+II!D24+III!D24+IV!D24+V!D24+VI!D24+VII!D24+XVI!D24+VIII!D24+IX!D24+XIV!D24+X!D24+XI!D24+XII!D24+RM!D24+SI!D24</f>
        <v>8076</v>
      </c>
      <c r="E24" s="53"/>
      <c r="F24" s="44"/>
      <c r="G24" s="66"/>
      <c r="H24" s="43">
        <f>+XV!H24+I!H24+II!H24+III!H24+IV!H24+V!H24+VI!H24+VII!H24+XVI!H24+VIII!H24+IX!H24+XIV!H24+X!H24+XI!H24+XII!H24+RM!H24+SI!H24</f>
        <v>3432</v>
      </c>
      <c r="I24" s="44"/>
      <c r="J24" s="74"/>
      <c r="K24" s="44">
        <f>+XV!K24+I!K24+II!K24+III!K24+IV!K24+V!K24+VI!K24+VII!K24+XVI!K24+VIII!K24+IX!K24+XIV!K24+X!K24+XI!K24+XII!K24+RM!K24+SI!K24</f>
        <v>4644</v>
      </c>
      <c r="L24" s="44"/>
      <c r="M24" s="66"/>
      <c r="N24" s="44">
        <f>+XV!N24+I!N24+II!N24+III!N24+IV!N24+V!N24+VI!N24+VII!N24+XVI!N24+VIII!N24+IX!N24+XIV!N24+X!N24+XI!N24+XII!N24+RM!N24+SI!N24</f>
        <v>0</v>
      </c>
      <c r="O24" s="44"/>
      <c r="P24" s="74"/>
    </row>
    <row r="25" spans="1:16" ht="15" customHeight="1" x14ac:dyDescent="0.2">
      <c r="A25" s="111"/>
      <c r="B25" s="114"/>
      <c r="C25" s="84" t="s">
        <v>51</v>
      </c>
      <c r="D25" s="44">
        <f>+XV!D25+I!D25+II!D25+III!D25+IV!D25+V!D25+VI!D25+VII!D25+XVI!D25+VIII!D25+IX!D25+XIV!D25+X!D25+XI!D25+XII!D25+RM!D25+SI!D25</f>
        <v>5550</v>
      </c>
      <c r="E25" s="53"/>
      <c r="F25" s="44"/>
      <c r="G25" s="66"/>
      <c r="H25" s="43">
        <f>+XV!H25+I!H25+II!H25+III!H25+IV!H25+V!H25+VI!H25+VII!H25+XVI!H25+VIII!H25+IX!H25+XIV!H25+X!H25+XI!H25+XII!H25+RM!H25+SI!H25</f>
        <v>2264</v>
      </c>
      <c r="I25" s="44"/>
      <c r="J25" s="74"/>
      <c r="K25" s="44">
        <f>+XV!K25+I!K25+II!K25+III!K25+IV!K25+V!K25+VI!K25+VII!K25+XVI!K25+VIII!K25+IX!K25+XIV!K25+X!K25+XI!K25+XII!K25+RM!K25+SI!K25</f>
        <v>3286</v>
      </c>
      <c r="L25" s="44"/>
      <c r="M25" s="66"/>
      <c r="N25" s="44">
        <f>+XV!N25+I!N25+II!N25+III!N25+IV!N25+V!N25+VI!N25+VII!N25+XVI!N25+VIII!N25+IX!N25+XIV!N25+X!N25+XI!N25+XII!N25+RM!N25+SI!N25</f>
        <v>0</v>
      </c>
      <c r="O25" s="44"/>
      <c r="P25" s="74"/>
    </row>
    <row r="26" spans="1:16" s="3" customFormat="1" ht="15" customHeight="1" x14ac:dyDescent="0.2">
      <c r="A26" s="111"/>
      <c r="B26" s="114"/>
      <c r="C26" s="84" t="s">
        <v>52</v>
      </c>
      <c r="D26" s="35">
        <f>+XV!D26+I!D26+II!D26+III!D26+IV!D26+V!D26+VI!D26+VII!D26+XVI!D26+VIII!D26+IX!D26+XIV!D26+X!D26+XI!D26+XII!D26+RM!D26+SI!D26</f>
        <v>3680</v>
      </c>
      <c r="E26" s="55"/>
      <c r="F26" s="35"/>
      <c r="G26" s="68"/>
      <c r="H26" s="43">
        <f>+XV!H26+I!H26+II!H26+III!H26+IV!H26+V!H26+VI!H26+VII!H26+XVI!H26+VIII!H26+IX!H26+XIV!H26+X!H26+XI!H26+XII!H26+RM!H26+SI!H26</f>
        <v>1549</v>
      </c>
      <c r="I26" s="44"/>
      <c r="J26" s="74"/>
      <c r="K26" s="35">
        <f>+XV!K26+I!K26+II!K26+III!K26+IV!K26+V!K26+VI!K26+VII!K26+XVI!K26+VIII!K26+IX!K26+XIV!K26+X!K26+XI!K26+XII!K26+RM!K26+SI!K26</f>
        <v>2131</v>
      </c>
      <c r="L26" s="35"/>
      <c r="M26" s="68"/>
      <c r="N26" s="35">
        <f>+XV!N26+I!N26+II!N26+III!N26+IV!N26+V!N26+VI!N26+VII!N26+XVI!N26+VIII!N26+IX!N26+XIV!N26+X!N26+XI!N26+XII!N26+RM!N26+SI!N26</f>
        <v>0</v>
      </c>
      <c r="O26" s="44"/>
      <c r="P26" s="74"/>
    </row>
    <row r="27" spans="1:16" ht="15" customHeight="1" x14ac:dyDescent="0.2">
      <c r="A27" s="111"/>
      <c r="B27" s="114"/>
      <c r="C27" s="84" t="s">
        <v>53</v>
      </c>
      <c r="D27" s="44">
        <f>+XV!D27+I!D27+II!D27+III!D27+IV!D27+V!D27+VI!D27+VII!D27+XVI!D27+VIII!D27+IX!D27+XIV!D27+X!D27+XI!D27+XII!D27+RM!D27+SI!D27</f>
        <v>2453</v>
      </c>
      <c r="E27" s="53"/>
      <c r="F27" s="44"/>
      <c r="G27" s="66"/>
      <c r="H27" s="43">
        <f>+XV!H27+I!H27+II!H27+III!H27+IV!H27+V!H27+VI!H27+VII!H27+XVI!H27+VIII!H27+IX!H27+XIV!H27+X!H27+XI!H27+XII!H27+RM!H27+SI!H27</f>
        <v>1043</v>
      </c>
      <c r="I27" s="44"/>
      <c r="J27" s="74"/>
      <c r="K27" s="44">
        <f>+XV!K27+I!K27+II!K27+III!K27+IV!K27+V!K27+VI!K27+VII!K27+XVI!K27+VIII!K27+IX!K27+XIV!K27+X!K27+XI!K27+XII!K27+RM!K27+SI!K27</f>
        <v>1410</v>
      </c>
      <c r="L27" s="44"/>
      <c r="M27" s="66"/>
      <c r="N27" s="44">
        <f>+XV!N27+I!N27+II!N27+III!N27+IV!N27+V!N27+VI!N27+VII!N27+XVI!N27+VIII!N27+IX!N27+XIV!N27+X!N27+XI!N27+XII!N27+RM!N27+SI!N27</f>
        <v>0</v>
      </c>
      <c r="O27" s="44"/>
      <c r="P27" s="74"/>
    </row>
    <row r="28" spans="1:16" ht="15" customHeight="1" x14ac:dyDescent="0.2">
      <c r="A28" s="111"/>
      <c r="B28" s="114"/>
      <c r="C28" s="84" t="s">
        <v>54</v>
      </c>
      <c r="D28" s="44">
        <f>+XV!D28+I!D28+II!D28+III!D28+IV!D28+V!D28+VI!D28+VII!D28+XVI!D28+VIII!D28+IX!D28+XIV!D28+X!D28+XI!D28+XII!D28+RM!D28+SI!D28</f>
        <v>1148</v>
      </c>
      <c r="E28" s="53"/>
      <c r="F28" s="44"/>
      <c r="G28" s="66"/>
      <c r="H28" s="43">
        <f>+XV!H28+I!H28+II!H28+III!H28+IV!H28+V!H28+VI!H28+VII!H28+XVI!H28+VIII!H28+IX!H28+XIV!H28+X!H28+XI!H28+XII!H28+RM!H28+SI!H28</f>
        <v>539</v>
      </c>
      <c r="I28" s="44"/>
      <c r="J28" s="74"/>
      <c r="K28" s="44">
        <f>+XV!K28+I!K28+II!K28+III!K28+IV!K28+V!K28+VI!K28+VII!K28+XVI!K28+VIII!K28+IX!K28+XIV!K28+X!K28+XI!K28+XII!K28+RM!K28+SI!K28</f>
        <v>609</v>
      </c>
      <c r="L28" s="44"/>
      <c r="M28" s="66"/>
      <c r="N28" s="44">
        <f>+XV!N28+I!N28+II!N28+III!N28+IV!N28+V!N28+VI!N28+VII!N28+XVI!N28+VIII!N28+IX!N28+XIV!N28+X!N28+XI!N28+XII!N28+RM!N28+SI!N28</f>
        <v>0</v>
      </c>
      <c r="O28" s="44"/>
      <c r="P28" s="74"/>
    </row>
    <row r="29" spans="1:16" ht="15" customHeight="1" x14ac:dyDescent="0.2">
      <c r="A29" s="111"/>
      <c r="B29" s="114"/>
      <c r="C29" s="84" t="s">
        <v>55</v>
      </c>
      <c r="D29" s="44">
        <f>+XV!D29+I!D29+II!D29+III!D29+IV!D29+V!D29+VI!D29+VII!D29+XVI!D29+VIII!D29+IX!D29+XIV!D29+X!D29+XI!D29+XII!D29+RM!D29+SI!D29</f>
        <v>636</v>
      </c>
      <c r="E29" s="53"/>
      <c r="F29" s="44"/>
      <c r="G29" s="66"/>
      <c r="H29" s="43">
        <f>+XV!H29+I!H29+II!H29+III!H29+IV!H29+V!H29+VI!H29+VII!H29+XVI!H29+VIII!H29+IX!H29+XIV!H29+X!H29+XI!H29+XII!H29+RM!H29+SI!H29</f>
        <v>335</v>
      </c>
      <c r="I29" s="44"/>
      <c r="J29" s="74"/>
      <c r="K29" s="44">
        <f>+XV!K29+I!K29+II!K29+III!K29+IV!K29+V!K29+VI!K29+VII!K29+XVI!K29+VIII!K29+IX!K29+XIV!K29+X!K29+XI!K29+XII!K29+RM!K29+SI!K29</f>
        <v>301</v>
      </c>
      <c r="L29" s="44"/>
      <c r="M29" s="66"/>
      <c r="N29" s="44">
        <f>+XV!N29+I!N29+II!N29+III!N29+IV!N29+V!N29+VI!N29+VII!N29+XVI!N29+VIII!N29+IX!N29+XIV!N29+X!N29+XI!N29+XII!N29+RM!N29+SI!N29</f>
        <v>0</v>
      </c>
      <c r="O29" s="44"/>
      <c r="P29" s="74"/>
    </row>
    <row r="30" spans="1:16" s="3" customFormat="1" ht="15" customHeight="1" x14ac:dyDescent="0.2">
      <c r="A30" s="111"/>
      <c r="B30" s="114"/>
      <c r="C30" s="84" t="s">
        <v>56</v>
      </c>
      <c r="D30" s="35">
        <f>+XV!D30+I!D30+II!D30+III!D30+IV!D30+V!D30+VI!D30+VII!D30+XVI!D30+VIII!D30+IX!D30+XIV!D30+X!D30+XI!D30+XII!D30+RM!D30+SI!D30</f>
        <v>1104</v>
      </c>
      <c r="E30" s="55"/>
      <c r="F30" s="35"/>
      <c r="G30" s="68"/>
      <c r="H30" s="43">
        <f>+XV!H30+I!H30+II!H30+III!H30+IV!H30+V!H30+VI!H30+VII!H30+XVI!H30+VIII!H30+IX!H30+XIV!H30+X!H30+XI!H30+XII!H30+RM!H30+SI!H30</f>
        <v>992</v>
      </c>
      <c r="I30" s="44"/>
      <c r="J30" s="74"/>
      <c r="K30" s="35">
        <f>+XV!K30+I!K30+II!K30+III!K30+IV!K30+V!K30+VI!K30+VII!K30+XVI!K30+VIII!K30+IX!K30+XIV!K30+X!K30+XI!K30+XII!K30+RM!K30+SI!K30</f>
        <v>112</v>
      </c>
      <c r="L30" s="35"/>
      <c r="M30" s="68"/>
      <c r="N30" s="35">
        <f>+XV!N30+I!N30+II!N30+III!N30+IV!N30+V!N30+VI!N30+VII!N30+XVI!N30+VIII!N30+IX!N30+XIV!N30+X!N30+XI!N30+XII!N30+RM!N30+SI!N30</f>
        <v>0</v>
      </c>
      <c r="O30" s="44"/>
      <c r="P30" s="74"/>
    </row>
    <row r="31" spans="1:16" s="3" customFormat="1" ht="15" customHeight="1" x14ac:dyDescent="0.2">
      <c r="A31" s="112"/>
      <c r="B31" s="115"/>
      <c r="C31" s="85" t="s">
        <v>9</v>
      </c>
      <c r="D31" s="46">
        <f>+XV!D31+I!D31+II!D31+III!D31+IV!D31+V!D31+VI!D31+VII!D31+XVI!D31+VIII!D31+IX!D31+XIV!D31+X!D31+XI!D31+XII!D31+RM!D31+SI!D31</f>
        <v>58501</v>
      </c>
      <c r="E31" s="54"/>
      <c r="F31" s="46"/>
      <c r="G31" s="67"/>
      <c r="H31" s="87">
        <f>+XV!H31+I!H31+II!H31+III!H31+IV!H31+V!H31+VI!H31+VII!H31+XVI!H31+VIII!H31+IX!H31+XIV!H31+X!H31+XI!H31+XII!H31+RM!H31+SI!H31</f>
        <v>26650</v>
      </c>
      <c r="I31" s="46"/>
      <c r="J31" s="75"/>
      <c r="K31" s="46">
        <f>+XV!K31+I!K31+II!K31+III!K31+IV!K31+V!K31+VI!K31+VII!K31+XVI!K31+VIII!K31+IX!K31+XIV!K31+X!K31+XI!K31+XII!K31+RM!K31+SI!K31</f>
        <v>31851</v>
      </c>
      <c r="L31" s="46"/>
      <c r="M31" s="67"/>
      <c r="N31" s="46">
        <f>+XV!N31+I!N31+II!N31+III!N31+IV!N31+V!N31+VI!N31+VII!N31+XVI!N31+VIII!N31+IX!N31+XIV!N31+X!N31+XI!N31+XII!N31+RM!N31+SI!N31</f>
        <v>0</v>
      </c>
      <c r="O31" s="46"/>
      <c r="P31" s="75"/>
    </row>
    <row r="32" spans="1:16" ht="15" customHeight="1" x14ac:dyDescent="0.2">
      <c r="A32" s="110">
        <v>3</v>
      </c>
      <c r="B32" s="113" t="s">
        <v>58</v>
      </c>
      <c r="C32" s="84" t="s">
        <v>46</v>
      </c>
      <c r="D32" s="44">
        <f>+XV!D32+I!D32+II!D32+III!D32+IV!D32+V!D32+VI!D32+VII!D32+XVI!D32+VIII!D32+IX!D32+XIV!D32+X!D32+XI!D32+XII!D32+RM!D32+SI!D32</f>
        <v>265</v>
      </c>
      <c r="E32" s="44"/>
      <c r="F32" s="44"/>
      <c r="G32" s="66"/>
      <c r="H32" s="43">
        <f>+XV!H32+I!H32+II!H32+III!H32+IV!H32+V!H32+VI!H32+VII!H32+XVI!H32+VIII!H32+IX!H32+XIV!H32+X!H32+XI!H32+XII!H32+RM!H32+SI!H32</f>
        <v>126</v>
      </c>
      <c r="I32" s="44"/>
      <c r="J32" s="74"/>
      <c r="K32" s="44">
        <f>+XV!K32+I!K32+II!K32+III!K32+IV!K32+V!K32+VI!K32+VII!K32+XVI!K32+VIII!K32+IX!K32+XIV!K32+X!K32+XI!K32+XII!K32+RM!K32+SI!K32</f>
        <v>139</v>
      </c>
      <c r="L32" s="44"/>
      <c r="M32" s="66"/>
      <c r="N32" s="44">
        <f>+XV!N32+I!N32+II!N32+III!N32+IV!N32+V!N32+VI!N32+VII!N32+XVI!N32+VIII!N32+IX!N32+XIV!N32+X!N32+XI!N32+XII!N32+RM!N32+SI!N32</f>
        <v>0</v>
      </c>
      <c r="O32" s="44"/>
      <c r="P32" s="74"/>
    </row>
    <row r="33" spans="1:16" ht="15" customHeight="1" x14ac:dyDescent="0.2">
      <c r="A33" s="111"/>
      <c r="B33" s="114"/>
      <c r="C33" s="84" t="s">
        <v>47</v>
      </c>
      <c r="D33" s="44">
        <f>+XV!D33+I!D33+II!D33+III!D33+IV!D33+V!D33+VI!D33+VII!D33+XVI!D33+VIII!D33+IX!D33+XIV!D33+X!D33+XI!D33+XII!D33+RM!D33+SI!D33</f>
        <v>1782</v>
      </c>
      <c r="E33" s="44"/>
      <c r="F33" s="44"/>
      <c r="G33" s="66"/>
      <c r="H33" s="43">
        <f>+XV!H33+I!H33+II!H33+III!H33+IV!H33+V!H33+VI!H33+VII!H33+XVI!H33+VIII!H33+IX!H33+XIV!H33+X!H33+XI!H33+XII!H33+RM!H33+SI!H33</f>
        <v>1069</v>
      </c>
      <c r="I33" s="44"/>
      <c r="J33" s="74"/>
      <c r="K33" s="44">
        <f>+XV!K33+I!K33+II!K33+III!K33+IV!K33+V!K33+VI!K33+VII!K33+XVI!K33+VIII!K33+IX!K33+XIV!K33+X!K33+XI!K33+XII!K33+RM!K33+SI!K33</f>
        <v>713</v>
      </c>
      <c r="L33" s="44"/>
      <c r="M33" s="66"/>
      <c r="N33" s="44">
        <f>+XV!N33+I!N33+II!N33+III!N33+IV!N33+V!N33+VI!N33+VII!N33+XVI!N33+VIII!N33+IX!N33+XIV!N33+X!N33+XI!N33+XII!N33+RM!N33+SI!N33</f>
        <v>0</v>
      </c>
      <c r="O33" s="44"/>
      <c r="P33" s="74"/>
    </row>
    <row r="34" spans="1:16" ht="15" customHeight="1" x14ac:dyDescent="0.2">
      <c r="A34" s="111"/>
      <c r="B34" s="114"/>
      <c r="C34" s="84" t="s">
        <v>48</v>
      </c>
      <c r="D34" s="44">
        <f>+XV!D34+I!D34+II!D34+III!D34+IV!D34+V!D34+VI!D34+VII!D34+XVI!D34+VIII!D34+IX!D34+XIV!D34+X!D34+XI!D34+XII!D34+RM!D34+SI!D34</f>
        <v>2949</v>
      </c>
      <c r="E34" s="44"/>
      <c r="F34" s="44"/>
      <c r="G34" s="66"/>
      <c r="H34" s="43">
        <f>+XV!H34+I!H34+II!H34+III!H34+IV!H34+V!H34+VI!H34+VII!H34+XVI!H34+VIII!H34+IX!H34+XIV!H34+X!H34+XI!H34+XII!H34+RM!H34+SI!H34</f>
        <v>2122</v>
      </c>
      <c r="I34" s="44"/>
      <c r="J34" s="74"/>
      <c r="K34" s="44">
        <f>+XV!K34+I!K34+II!K34+III!K34+IV!K34+V!K34+VI!K34+VII!K34+XVI!K34+VIII!K34+IX!K34+XIV!K34+X!K34+XI!K34+XII!K34+RM!K34+SI!K34</f>
        <v>827</v>
      </c>
      <c r="L34" s="44"/>
      <c r="M34" s="66"/>
      <c r="N34" s="44">
        <f>+XV!N34+I!N34+II!N34+III!N34+IV!N34+V!N34+VI!N34+VII!N34+XVI!N34+VIII!N34+IX!N34+XIV!N34+X!N34+XI!N34+XII!N34+RM!N34+SI!N34</f>
        <v>0</v>
      </c>
      <c r="O34" s="44"/>
      <c r="P34" s="74"/>
    </row>
    <row r="35" spans="1:16" ht="15" customHeight="1" x14ac:dyDescent="0.2">
      <c r="A35" s="111"/>
      <c r="B35" s="114"/>
      <c r="C35" s="84" t="s">
        <v>49</v>
      </c>
      <c r="D35" s="44">
        <f>+XV!D35+I!D35+II!D35+III!D35+IV!D35+V!D35+VI!D35+VII!D35+XVI!D35+VIII!D35+IX!D35+XIV!D35+X!D35+XI!D35+XII!D35+RM!D35+SI!D35</f>
        <v>-13292</v>
      </c>
      <c r="E35" s="44"/>
      <c r="F35" s="44"/>
      <c r="G35" s="66"/>
      <c r="H35" s="43">
        <f>+XV!H35+I!H35+II!H35+III!H35+IV!H35+V!H35+VI!H35+VII!H35+XVI!H35+VIII!H35+IX!H35+XIV!H35+X!H35+XI!H35+XII!H35+RM!H35+SI!H35</f>
        <v>-4582</v>
      </c>
      <c r="I35" s="44"/>
      <c r="J35" s="74"/>
      <c r="K35" s="44">
        <f>+XV!K35+I!K35+II!K35+III!K35+IV!K35+V!K35+VI!K35+VII!K35+XVI!K35+VIII!K35+IX!K35+XIV!K35+X!K35+XI!K35+XII!K35+RM!K35+SI!K35</f>
        <v>-8710</v>
      </c>
      <c r="L35" s="44"/>
      <c r="M35" s="66"/>
      <c r="N35" s="44">
        <f>+XV!N35+I!N35+II!N35+III!N35+IV!N35+V!N35+VI!N35+VII!N35+XVI!N35+VIII!N35+IX!N35+XIV!N35+X!N35+XI!N35+XII!N35+RM!N35+SI!N35</f>
        <v>0</v>
      </c>
      <c r="O35" s="44"/>
      <c r="P35" s="74"/>
    </row>
    <row r="36" spans="1:16" ht="15" customHeight="1" x14ac:dyDescent="0.2">
      <c r="A36" s="111"/>
      <c r="B36" s="114"/>
      <c r="C36" s="84" t="s">
        <v>50</v>
      </c>
      <c r="D36" s="44">
        <f>+XV!D36+I!D36+II!D36+III!D36+IV!D36+V!D36+VI!D36+VII!D36+XVI!D36+VIII!D36+IX!D36+XIV!D36+X!D36+XI!D36+XII!D36+RM!D36+SI!D36</f>
        <v>-16929</v>
      </c>
      <c r="E36" s="44"/>
      <c r="F36" s="44"/>
      <c r="G36" s="66"/>
      <c r="H36" s="43">
        <f>+XV!H36+I!H36+II!H36+III!H36+IV!H36+V!H36+VI!H36+VII!H36+XVI!H36+VIII!H36+IX!H36+XIV!H36+X!H36+XI!H36+XII!H36+RM!H36+SI!H36</f>
        <v>-6112</v>
      </c>
      <c r="I36" s="44"/>
      <c r="J36" s="74"/>
      <c r="K36" s="44">
        <f>+XV!K36+I!K36+II!K36+III!K36+IV!K36+V!K36+VI!K36+VII!K36+XVI!K36+VIII!K36+IX!K36+XIV!K36+X!K36+XI!K36+XII!K36+RM!K36+SI!K36</f>
        <v>-10817</v>
      </c>
      <c r="L36" s="44"/>
      <c r="M36" s="66"/>
      <c r="N36" s="44">
        <f>+XV!N36+I!N36+II!N36+III!N36+IV!N36+V!N36+VI!N36+VII!N36+XVI!N36+VIII!N36+IX!N36+XIV!N36+X!N36+XI!N36+XII!N36+RM!N36+SI!N36</f>
        <v>0</v>
      </c>
      <c r="O36" s="44"/>
      <c r="P36" s="74"/>
    </row>
    <row r="37" spans="1:16" ht="15" customHeight="1" x14ac:dyDescent="0.2">
      <c r="A37" s="111"/>
      <c r="B37" s="114"/>
      <c r="C37" s="84" t="s">
        <v>51</v>
      </c>
      <c r="D37" s="44">
        <f>+XV!D37+I!D37+II!D37+III!D37+IV!D37+V!D37+VI!D37+VII!D37+XVI!D37+VIII!D37+IX!D37+XIV!D37+X!D37+XI!D37+XII!D37+RM!D37+SI!D37</f>
        <v>-14155</v>
      </c>
      <c r="E37" s="44"/>
      <c r="F37" s="44"/>
      <c r="G37" s="66"/>
      <c r="H37" s="43">
        <f>+XV!H37+I!H37+II!H37+III!H37+IV!H37+V!H37+VI!H37+VII!H37+XVI!H37+VIII!H37+IX!H37+XIV!H37+X!H37+XI!H37+XII!H37+RM!H37+SI!H37</f>
        <v>-4888</v>
      </c>
      <c r="I37" s="44"/>
      <c r="J37" s="74"/>
      <c r="K37" s="44">
        <f>+XV!K37+I!K37+II!K37+III!K37+IV!K37+V!K37+VI!K37+VII!K37+XVI!K37+VIII!K37+IX!K37+XIV!K37+X!K37+XI!K37+XII!K37+RM!K37+SI!K37</f>
        <v>-9267</v>
      </c>
      <c r="L37" s="44"/>
      <c r="M37" s="66"/>
      <c r="N37" s="44">
        <f>+XV!N37+I!N37+II!N37+III!N37+IV!N37+V!N37+VI!N37+VII!N37+XVI!N37+VIII!N37+IX!N37+XIV!N37+X!N37+XI!N37+XII!N37+RM!N37+SI!N37</f>
        <v>0</v>
      </c>
      <c r="O37" s="44"/>
      <c r="P37" s="74"/>
    </row>
    <row r="38" spans="1:16" s="3" customFormat="1" ht="15" customHeight="1" x14ac:dyDescent="0.2">
      <c r="A38" s="111"/>
      <c r="B38" s="114"/>
      <c r="C38" s="84" t="s">
        <v>52</v>
      </c>
      <c r="D38" s="35">
        <f>+XV!D38+I!D38+II!D38+III!D38+IV!D38+V!D38+VI!D38+VII!D38+XVI!D38+VIII!D38+IX!D38+XIV!D38+X!D38+XI!D38+XII!D38+RM!D38+SI!D38</f>
        <v>-11622</v>
      </c>
      <c r="E38" s="35"/>
      <c r="F38" s="35"/>
      <c r="G38" s="68"/>
      <c r="H38" s="43">
        <f>+XV!H38+I!H38+II!H38+III!H38+IV!H38+V!H38+VI!H38+VII!H38+XVI!H38+VIII!H38+IX!H38+XIV!H38+X!H38+XI!H38+XII!H38+RM!H38+SI!H38</f>
        <v>-3866</v>
      </c>
      <c r="I38" s="44"/>
      <c r="J38" s="74"/>
      <c r="K38" s="35">
        <f>+XV!K38+I!K38+II!K38+III!K38+IV!K38+V!K38+VI!K38+VII!K38+XVI!K38+VIII!K38+IX!K38+XIV!K38+X!K38+XI!K38+XII!K38+RM!K38+SI!K38</f>
        <v>-7756</v>
      </c>
      <c r="L38" s="35"/>
      <c r="M38" s="68"/>
      <c r="N38" s="35">
        <f>+XV!N38+I!N38+II!N38+III!N38+IV!N38+V!N38+VI!N38+VII!N38+XVI!N38+VIII!N38+IX!N38+XIV!N38+X!N38+XI!N38+XII!N38+RM!N38+SI!N38</f>
        <v>0</v>
      </c>
      <c r="O38" s="44"/>
      <c r="P38" s="74"/>
    </row>
    <row r="39" spans="1:16" ht="15" customHeight="1" x14ac:dyDescent="0.2">
      <c r="A39" s="111"/>
      <c r="B39" s="114"/>
      <c r="C39" s="84" t="s">
        <v>53</v>
      </c>
      <c r="D39" s="44">
        <f>+XV!D39+I!D39+II!D39+III!D39+IV!D39+V!D39+VI!D39+VII!D39+XVI!D39+VIII!D39+IX!D39+XIV!D39+X!D39+XI!D39+XII!D39+RM!D39+SI!D39</f>
        <v>-9550</v>
      </c>
      <c r="E39" s="44"/>
      <c r="F39" s="44"/>
      <c r="G39" s="66"/>
      <c r="H39" s="43">
        <f>+XV!H39+I!H39+II!H39+III!H39+IV!H39+V!H39+VI!H39+VII!H39+XVI!H39+VIII!H39+IX!H39+XIV!H39+X!H39+XI!H39+XII!H39+RM!H39+SI!H39</f>
        <v>-3047</v>
      </c>
      <c r="I39" s="44"/>
      <c r="J39" s="74"/>
      <c r="K39" s="44">
        <f>+XV!K39+I!K39+II!K39+III!K39+IV!K39+V!K39+VI!K39+VII!K39+XVI!K39+VIII!K39+IX!K39+XIV!K39+X!K39+XI!K39+XII!K39+RM!K39+SI!K39</f>
        <v>-6503</v>
      </c>
      <c r="L39" s="44"/>
      <c r="M39" s="66"/>
      <c r="N39" s="44">
        <f>+XV!N39+I!N39+II!N39+III!N39+IV!N39+V!N39+VI!N39+VII!N39+XVI!N39+VIII!N39+IX!N39+XIV!N39+X!N39+XI!N39+XII!N39+RM!N39+SI!N39</f>
        <v>0</v>
      </c>
      <c r="O39" s="44"/>
      <c r="P39" s="74"/>
    </row>
    <row r="40" spans="1:16" ht="15" customHeight="1" x14ac:dyDescent="0.2">
      <c r="A40" s="111"/>
      <c r="B40" s="114"/>
      <c r="C40" s="84" t="s">
        <v>54</v>
      </c>
      <c r="D40" s="44">
        <f>+XV!D40+I!D40+II!D40+III!D40+IV!D40+V!D40+VI!D40+VII!D40+XVI!D40+VIII!D40+IX!D40+XIV!D40+X!D40+XI!D40+XII!D40+RM!D40+SI!D40</f>
        <v>-8115</v>
      </c>
      <c r="E40" s="44"/>
      <c r="F40" s="44"/>
      <c r="G40" s="66"/>
      <c r="H40" s="43">
        <f>+XV!H40+I!H40+II!H40+III!H40+IV!H40+V!H40+VI!H40+VII!H40+XVI!H40+VIII!H40+IX!H40+XIV!H40+X!H40+XI!H40+XII!H40+RM!H40+SI!H40</f>
        <v>-2746</v>
      </c>
      <c r="I40" s="44"/>
      <c r="J40" s="74"/>
      <c r="K40" s="44">
        <f>+XV!K40+I!K40+II!K40+III!K40+IV!K40+V!K40+VI!K40+VII!K40+XVI!K40+VIII!K40+IX!K40+XIV!K40+X!K40+XI!K40+XII!K40+RM!K40+SI!K40</f>
        <v>-5369</v>
      </c>
      <c r="L40" s="44"/>
      <c r="M40" s="66"/>
      <c r="N40" s="44">
        <f>+XV!N40+I!N40+II!N40+III!N40+IV!N40+V!N40+VI!N40+VII!N40+XVI!N40+VIII!N40+IX!N40+XIV!N40+X!N40+XI!N40+XII!N40+RM!N40+SI!N40</f>
        <v>0</v>
      </c>
      <c r="O40" s="44"/>
      <c r="P40" s="74"/>
    </row>
    <row r="41" spans="1:16" ht="15" customHeight="1" x14ac:dyDescent="0.2">
      <c r="A41" s="111"/>
      <c r="B41" s="114"/>
      <c r="C41" s="84" t="s">
        <v>55</v>
      </c>
      <c r="D41" s="44">
        <f>+XV!D41+I!D41+II!D41+III!D41+IV!D41+V!D41+VI!D41+VII!D41+XVI!D41+VIII!D41+IX!D41+XIV!D41+X!D41+XI!D41+XII!D41+RM!D41+SI!D41</f>
        <v>-7947</v>
      </c>
      <c r="E41" s="44"/>
      <c r="F41" s="44"/>
      <c r="G41" s="66"/>
      <c r="H41" s="43">
        <f>+XV!H41+I!H41+II!H41+III!H41+IV!H41+V!H41+VI!H41+VII!H41+XVI!H41+VIII!H41+IX!H41+XIV!H41+X!H41+XI!H41+XII!H41+RM!H41+SI!H41</f>
        <v>-3096</v>
      </c>
      <c r="I41" s="44"/>
      <c r="J41" s="74"/>
      <c r="K41" s="44">
        <f>+XV!K41+I!K41+II!K41+III!K41+IV!K41+V!K41+VI!K41+VII!K41+XVI!K41+VIII!K41+IX!K41+XIV!K41+X!K41+XI!K41+XII!K41+RM!K41+SI!K41</f>
        <v>-4851</v>
      </c>
      <c r="L41" s="44"/>
      <c r="M41" s="66"/>
      <c r="N41" s="44">
        <f>+XV!N41+I!N41+II!N41+III!N41+IV!N41+V!N41+VI!N41+VII!N41+XVI!N41+VIII!N41+IX!N41+XIV!N41+X!N41+XI!N41+XII!N41+RM!N41+SI!N41</f>
        <v>0</v>
      </c>
      <c r="O41" s="44"/>
      <c r="P41" s="74"/>
    </row>
    <row r="42" spans="1:16" s="3" customFormat="1" ht="15" customHeight="1" x14ac:dyDescent="0.2">
      <c r="A42" s="111"/>
      <c r="B42" s="114"/>
      <c r="C42" s="84" t="s">
        <v>56</v>
      </c>
      <c r="D42" s="35">
        <f>+XV!D42+I!D42+II!D42+III!D42+IV!D42+V!D42+VI!D42+VII!D42+XVI!D42+VIII!D42+IX!D42+XIV!D42+X!D42+XI!D42+XII!D42+RM!D42+SI!D42</f>
        <v>-11629</v>
      </c>
      <c r="E42" s="35"/>
      <c r="F42" s="35"/>
      <c r="G42" s="68"/>
      <c r="H42" s="43">
        <f>+XV!H42+I!H42+II!H42+III!H42+IV!H42+V!H42+VI!H42+VII!H42+XVI!H42+VIII!H42+IX!H42+XIV!H42+X!H42+XI!H42+XII!H42+RM!H42+SI!H42</f>
        <v>-3889</v>
      </c>
      <c r="I42" s="44"/>
      <c r="J42" s="74"/>
      <c r="K42" s="35">
        <f>+XV!K42+I!K42+II!K42+III!K42+IV!K42+V!K42+VI!K42+VII!K42+XVI!K42+VIII!K42+IX!K42+XIV!K42+X!K42+XI!K42+XII!K42+RM!K42+SI!K42</f>
        <v>-7740</v>
      </c>
      <c r="L42" s="35"/>
      <c r="M42" s="68"/>
      <c r="N42" s="35">
        <f>+XV!N42+I!N42+II!N42+III!N42+IV!N42+V!N42+VI!N42+VII!N42+XVI!N42+VIII!N42+IX!N42+XIV!N42+X!N42+XI!N42+XII!N42+RM!N42+SI!N42</f>
        <v>0</v>
      </c>
      <c r="O42" s="44"/>
      <c r="P42" s="74"/>
    </row>
    <row r="43" spans="1:16" s="3" customFormat="1" ht="15" customHeight="1" x14ac:dyDescent="0.2">
      <c r="A43" s="112"/>
      <c r="B43" s="115"/>
      <c r="C43" s="85" t="s">
        <v>9</v>
      </c>
      <c r="D43" s="46">
        <f>+XV!D43+I!D43+II!D43+III!D43+IV!D43+V!D43+VI!D43+VII!D43+XVI!D43+VIII!D43+IX!D43+XIV!D43+X!D43+XI!D43+XII!D43+RM!D43+SI!D43</f>
        <v>-88243</v>
      </c>
      <c r="E43" s="46"/>
      <c r="F43" s="46"/>
      <c r="G43" s="67"/>
      <c r="H43" s="87">
        <f>+XV!H43+I!H43+II!H43+III!H43+IV!H43+V!H43+VI!H43+VII!H43+XVI!H43+VIII!H43+IX!H43+XIV!H43+X!H43+XI!H43+XII!H43+RM!H43+SI!H43</f>
        <v>-28909</v>
      </c>
      <c r="I43" s="46"/>
      <c r="J43" s="75"/>
      <c r="K43" s="46">
        <f>+XV!K43+I!K43+II!K43+III!K43+IV!K43+V!K43+VI!K43+VII!K43+XVI!K43+VIII!K43+IX!K43+XIV!K43+X!K43+XI!K43+XII!K43+RM!K43+SI!K43</f>
        <v>-59334</v>
      </c>
      <c r="L43" s="46"/>
      <c r="M43" s="67"/>
      <c r="N43" s="46">
        <f>+XV!N43+I!N43+II!N43+III!N43+IV!N43+V!N43+VI!N43+VII!N43+XVI!N43+VIII!N43+IX!N43+XIV!N43+X!N43+XI!N43+XII!N43+RM!N43+SI!N43</f>
        <v>0</v>
      </c>
      <c r="O43" s="46"/>
      <c r="P43" s="75"/>
    </row>
    <row r="44" spans="1:16" ht="15" customHeight="1" x14ac:dyDescent="0.2">
      <c r="A44" s="110">
        <v>4</v>
      </c>
      <c r="B44" s="113" t="s">
        <v>59</v>
      </c>
      <c r="C44" s="84" t="s">
        <v>46</v>
      </c>
      <c r="D44" s="44">
        <f>+XV!D44+I!D44+II!D44+III!D44+IV!D44+V!D44+VI!D44+VII!D44+XVI!D44+VIII!D44+IX!D44+XIV!D44+X!D44+XI!D44+XII!D44+RM!D44+SI!D44</f>
        <v>7</v>
      </c>
      <c r="E44" s="53"/>
      <c r="F44" s="44"/>
      <c r="G44" s="66"/>
      <c r="H44" s="43">
        <f>+XV!H44+I!H44+II!H44+III!H44+IV!H44+V!H44+VI!H44+VII!H44+XVI!H44+VIII!H44+IX!H44+XIV!H44+X!H44+XI!H44+XII!H44+RM!H44+SI!H44</f>
        <v>5</v>
      </c>
      <c r="I44" s="44"/>
      <c r="J44" s="74"/>
      <c r="K44" s="44">
        <f>+XV!K44+I!K44+II!K44+III!K44+IV!K44+V!K44+VI!K44+VII!K44+XVI!K44+VIII!K44+IX!K44+XIV!K44+X!K44+XI!K44+XII!K44+RM!K44+SI!K44</f>
        <v>2</v>
      </c>
      <c r="L44" s="44"/>
      <c r="M44" s="66"/>
      <c r="N44" s="44">
        <f>+XV!N44+I!N44+II!N44+III!N44+IV!N44+V!N44+VI!N44+VII!N44+XVI!N44+VIII!N44+IX!N44+XIV!N44+X!N44+XI!N44+XII!N44+RM!N44+SI!N44</f>
        <v>0</v>
      </c>
      <c r="O44" s="44"/>
      <c r="P44" s="74"/>
    </row>
    <row r="45" spans="1:16" ht="15" customHeight="1" x14ac:dyDescent="0.2">
      <c r="A45" s="111"/>
      <c r="B45" s="114"/>
      <c r="C45" s="84" t="s">
        <v>47</v>
      </c>
      <c r="D45" s="44">
        <f>+XV!D45+I!D45+II!D45+III!D45+IV!D45+V!D45+VI!D45+VII!D45+XVI!D45+VIII!D45+IX!D45+XIV!D45+X!D45+XI!D45+XII!D45+RM!D45+SI!D45</f>
        <v>422</v>
      </c>
      <c r="E45" s="53"/>
      <c r="F45" s="44"/>
      <c r="G45" s="66"/>
      <c r="H45" s="43">
        <f>+XV!H45+I!H45+II!H45+III!H45+IV!H45+V!H45+VI!H45+VII!H45+XVI!H45+VIII!H45+IX!H45+XIV!H45+X!H45+XI!H45+XII!H45+RM!H45+SI!H45</f>
        <v>139</v>
      </c>
      <c r="I45" s="44"/>
      <c r="J45" s="74"/>
      <c r="K45" s="44">
        <f>+XV!K45+I!K45+II!K45+III!K45+IV!K45+V!K45+VI!K45+VII!K45+XVI!K45+VIII!K45+IX!K45+XIV!K45+X!K45+XI!K45+XII!K45+RM!K45+SI!K45</f>
        <v>283</v>
      </c>
      <c r="L45" s="44"/>
      <c r="M45" s="66"/>
      <c r="N45" s="44">
        <f>+XV!N45+I!N45+II!N45+III!N45+IV!N45+V!N45+VI!N45+VII!N45+XVI!N45+VIII!N45+IX!N45+XIV!N45+X!N45+XI!N45+XII!N45+RM!N45+SI!N45</f>
        <v>0</v>
      </c>
      <c r="O45" s="44"/>
      <c r="P45" s="74"/>
    </row>
    <row r="46" spans="1:16" ht="15" customHeight="1" x14ac:dyDescent="0.2">
      <c r="A46" s="111"/>
      <c r="B46" s="114"/>
      <c r="C46" s="84" t="s">
        <v>48</v>
      </c>
      <c r="D46" s="44">
        <f>+XV!D46+I!D46+II!D46+III!D46+IV!D46+V!D46+VI!D46+VII!D46+XVI!D46+VIII!D46+IX!D46+XIV!D46+X!D46+XI!D46+XII!D46+RM!D46+SI!D46</f>
        <v>6275</v>
      </c>
      <c r="E46" s="53"/>
      <c r="F46" s="44"/>
      <c r="G46" s="66"/>
      <c r="H46" s="43">
        <f>+XV!H46+I!H46+II!H46+III!H46+IV!H46+V!H46+VI!H46+VII!H46+XVI!H46+VIII!H46+IX!H46+XIV!H46+X!H46+XI!H46+XII!H46+RM!H46+SI!H46</f>
        <v>2499</v>
      </c>
      <c r="I46" s="44"/>
      <c r="J46" s="74"/>
      <c r="K46" s="44">
        <f>+XV!K46+I!K46+II!K46+III!K46+IV!K46+V!K46+VI!K46+VII!K46+XVI!K46+VIII!K46+IX!K46+XIV!K46+X!K46+XI!K46+XII!K46+RM!K46+SI!K46</f>
        <v>3776</v>
      </c>
      <c r="L46" s="44"/>
      <c r="M46" s="66"/>
      <c r="N46" s="44">
        <f>+XV!N46+I!N46+II!N46+III!N46+IV!N46+V!N46+VI!N46+VII!N46+XVI!N46+VIII!N46+IX!N46+XIV!N46+X!N46+XI!N46+XII!N46+RM!N46+SI!N46</f>
        <v>0</v>
      </c>
      <c r="O46" s="44"/>
      <c r="P46" s="74"/>
    </row>
    <row r="47" spans="1:16" ht="15" customHeight="1" x14ac:dyDescent="0.2">
      <c r="A47" s="111"/>
      <c r="B47" s="114"/>
      <c r="C47" s="84" t="s">
        <v>49</v>
      </c>
      <c r="D47" s="44">
        <f>+XV!D47+I!D47+II!D47+III!D47+IV!D47+V!D47+VI!D47+VII!D47+XVI!D47+VIII!D47+IX!D47+XIV!D47+X!D47+XI!D47+XII!D47+RM!D47+SI!D47</f>
        <v>16653</v>
      </c>
      <c r="E47" s="53"/>
      <c r="F47" s="44"/>
      <c r="G47" s="66"/>
      <c r="H47" s="43">
        <f>+XV!H47+I!H47+II!H47+III!H47+IV!H47+V!H47+VI!H47+VII!H47+XVI!H47+VIII!H47+IX!H47+XIV!H47+X!H47+XI!H47+XII!H47+RM!H47+SI!H47</f>
        <v>7142</v>
      </c>
      <c r="I47" s="44"/>
      <c r="J47" s="74"/>
      <c r="K47" s="44">
        <f>+XV!K47+I!K47+II!K47+III!K47+IV!K47+V!K47+VI!K47+VII!K47+XVI!K47+VIII!K47+IX!K47+XIV!K47+X!K47+XI!K47+XII!K47+RM!K47+SI!K47</f>
        <v>9511</v>
      </c>
      <c r="L47" s="44"/>
      <c r="M47" s="66"/>
      <c r="N47" s="44">
        <f>+XV!N47+I!N47+II!N47+III!N47+IV!N47+V!N47+VI!N47+VII!N47+XVI!N47+VIII!N47+IX!N47+XIV!N47+X!N47+XI!N47+XII!N47+RM!N47+SI!N47</f>
        <v>0</v>
      </c>
      <c r="O47" s="44"/>
      <c r="P47" s="74"/>
    </row>
    <row r="48" spans="1:16" ht="15" customHeight="1" x14ac:dyDescent="0.2">
      <c r="A48" s="111"/>
      <c r="B48" s="114"/>
      <c r="C48" s="84" t="s">
        <v>50</v>
      </c>
      <c r="D48" s="44">
        <f>+XV!D48+I!D48+II!D48+III!D48+IV!D48+V!D48+VI!D48+VII!D48+XVI!D48+VIII!D48+IX!D48+XIV!D48+X!D48+XI!D48+XII!D48+RM!D48+SI!D48</f>
        <v>14651</v>
      </c>
      <c r="E48" s="53"/>
      <c r="F48" s="44"/>
      <c r="G48" s="66"/>
      <c r="H48" s="43">
        <f>+XV!H48+I!H48+II!H48+III!H48+IV!H48+V!H48+VI!H48+VII!H48+XVI!H48+VIII!H48+IX!H48+XIV!H48+X!H48+XI!H48+XII!H48+RM!H48+SI!H48</f>
        <v>5782</v>
      </c>
      <c r="I48" s="44"/>
      <c r="J48" s="74"/>
      <c r="K48" s="44">
        <f>+XV!K48+I!K48+II!K48+III!K48+IV!K48+V!K48+VI!K48+VII!K48+XVI!K48+VIII!K48+IX!K48+XIV!K48+X!K48+XI!K48+XII!K48+RM!K48+SI!K48</f>
        <v>8869</v>
      </c>
      <c r="L48" s="44"/>
      <c r="M48" s="66"/>
      <c r="N48" s="44">
        <f>+XV!N48+I!N48+II!N48+III!N48+IV!N48+V!N48+VI!N48+VII!N48+XVI!N48+VIII!N48+IX!N48+XIV!N48+X!N48+XI!N48+XII!N48+RM!N48+SI!N48</f>
        <v>0</v>
      </c>
      <c r="O48" s="44"/>
      <c r="P48" s="74"/>
    </row>
    <row r="49" spans="1:16" ht="15" customHeight="1" x14ac:dyDescent="0.2">
      <c r="A49" s="111"/>
      <c r="B49" s="114"/>
      <c r="C49" s="84" t="s">
        <v>51</v>
      </c>
      <c r="D49" s="44">
        <f>+XV!D49+I!D49+II!D49+III!D49+IV!D49+V!D49+VI!D49+VII!D49+XVI!D49+VIII!D49+IX!D49+XIV!D49+X!D49+XI!D49+XII!D49+RM!D49+SI!D49</f>
        <v>10822</v>
      </c>
      <c r="E49" s="53"/>
      <c r="F49" s="44"/>
      <c r="G49" s="66"/>
      <c r="H49" s="43">
        <f>+XV!H49+I!H49+II!H49+III!H49+IV!H49+V!H49+VI!H49+VII!H49+XVI!H49+VIII!H49+IX!H49+XIV!H49+X!H49+XI!H49+XII!H49+RM!H49+SI!H49</f>
        <v>4111</v>
      </c>
      <c r="I49" s="44"/>
      <c r="J49" s="74"/>
      <c r="K49" s="44">
        <f>+XV!K49+I!K49+II!K49+III!K49+IV!K49+V!K49+VI!K49+VII!K49+XVI!K49+VIII!K49+IX!K49+XIV!K49+X!K49+XI!K49+XII!K49+RM!K49+SI!K49</f>
        <v>6711</v>
      </c>
      <c r="L49" s="44"/>
      <c r="M49" s="66"/>
      <c r="N49" s="44">
        <f>+XV!N49+I!N49+II!N49+III!N49+IV!N49+V!N49+VI!N49+VII!N49+XVI!N49+VIII!N49+IX!N49+XIV!N49+X!N49+XI!N49+XII!N49+RM!N49+SI!N49</f>
        <v>0</v>
      </c>
      <c r="O49" s="44"/>
      <c r="P49" s="74"/>
    </row>
    <row r="50" spans="1:16" s="3" customFormat="1" ht="15" customHeight="1" x14ac:dyDescent="0.2">
      <c r="A50" s="111"/>
      <c r="B50" s="114"/>
      <c r="C50" s="84" t="s">
        <v>52</v>
      </c>
      <c r="D50" s="35">
        <f>+XV!D50+I!D50+II!D50+III!D50+IV!D50+V!D50+VI!D50+VII!D50+XVI!D50+VIII!D50+IX!D50+XIV!D50+X!D50+XI!D50+XII!D50+RM!D50+SI!D50</f>
        <v>6752</v>
      </c>
      <c r="E50" s="55"/>
      <c r="F50" s="35"/>
      <c r="G50" s="68"/>
      <c r="H50" s="43">
        <f>+XV!H50+I!H50+II!H50+III!H50+IV!H50+V!H50+VI!H50+VII!H50+XVI!H50+VIII!H50+IX!H50+XIV!H50+X!H50+XI!H50+XII!H50+RM!H50+SI!H50</f>
        <v>2621</v>
      </c>
      <c r="I50" s="44"/>
      <c r="J50" s="74"/>
      <c r="K50" s="35">
        <f>+XV!K50+I!K50+II!K50+III!K50+IV!K50+V!K50+VI!K50+VII!K50+XVI!K50+VIII!K50+IX!K50+XIV!K50+X!K50+XI!K50+XII!K50+RM!K50+SI!K50</f>
        <v>4131</v>
      </c>
      <c r="L50" s="35"/>
      <c r="M50" s="68"/>
      <c r="N50" s="35">
        <f>+XV!N50+I!N50+II!N50+III!N50+IV!N50+V!N50+VI!N50+VII!N50+XVI!N50+VIII!N50+IX!N50+XIV!N50+X!N50+XI!N50+XII!N50+RM!N50+SI!N50</f>
        <v>0</v>
      </c>
      <c r="O50" s="44"/>
      <c r="P50" s="74"/>
    </row>
    <row r="51" spans="1:16" ht="15" customHeight="1" x14ac:dyDescent="0.2">
      <c r="A51" s="111"/>
      <c r="B51" s="114"/>
      <c r="C51" s="84" t="s">
        <v>53</v>
      </c>
      <c r="D51" s="44">
        <f>+XV!D51+I!D51+II!D51+III!D51+IV!D51+V!D51+VI!D51+VII!D51+XVI!D51+VIII!D51+IX!D51+XIV!D51+X!D51+XI!D51+XII!D51+RM!D51+SI!D51</f>
        <v>4449</v>
      </c>
      <c r="E51" s="53"/>
      <c r="F51" s="44"/>
      <c r="G51" s="66"/>
      <c r="H51" s="43">
        <f>+XV!H51+I!H51+II!H51+III!H51+IV!H51+V!H51+VI!H51+VII!H51+XVI!H51+VIII!H51+IX!H51+XIV!H51+X!H51+XI!H51+XII!H51+RM!H51+SI!H51</f>
        <v>1698</v>
      </c>
      <c r="I51" s="44"/>
      <c r="J51" s="74"/>
      <c r="K51" s="44">
        <f>+XV!K51+I!K51+II!K51+III!K51+IV!K51+V!K51+VI!K51+VII!K51+XVI!K51+VIII!K51+IX!K51+XIV!K51+X!K51+XI!K51+XII!K51+RM!K51+SI!K51</f>
        <v>2751</v>
      </c>
      <c r="L51" s="44"/>
      <c r="M51" s="66"/>
      <c r="N51" s="44">
        <f>+XV!N51+I!N51+II!N51+III!N51+IV!N51+V!N51+VI!N51+VII!N51+XVI!N51+VIII!N51+IX!N51+XIV!N51+X!N51+XI!N51+XII!N51+RM!N51+SI!N51</f>
        <v>0</v>
      </c>
      <c r="O51" s="44"/>
      <c r="P51" s="74"/>
    </row>
    <row r="52" spans="1:16" ht="15" customHeight="1" x14ac:dyDescent="0.2">
      <c r="A52" s="111"/>
      <c r="B52" s="114"/>
      <c r="C52" s="84" t="s">
        <v>54</v>
      </c>
      <c r="D52" s="44">
        <f>+XV!D52+I!D52+II!D52+III!D52+IV!D52+V!D52+VI!D52+VII!D52+XVI!D52+VIII!D52+IX!D52+XIV!D52+X!D52+XI!D52+XII!D52+RM!D52+SI!D52</f>
        <v>1878</v>
      </c>
      <c r="E52" s="53"/>
      <c r="F52" s="44"/>
      <c r="G52" s="66"/>
      <c r="H52" s="43">
        <f>+XV!H52+I!H52+II!H52+III!H52+IV!H52+V!H52+VI!H52+VII!H52+XVI!H52+VIII!H52+IX!H52+XIV!H52+X!H52+XI!H52+XII!H52+RM!H52+SI!H52</f>
        <v>683</v>
      </c>
      <c r="I52" s="44"/>
      <c r="J52" s="74"/>
      <c r="K52" s="44">
        <f>+XV!K52+I!K52+II!K52+III!K52+IV!K52+V!K52+VI!K52+VII!K52+XVI!K52+VIII!K52+IX!K52+XIV!K52+X!K52+XI!K52+XII!K52+RM!K52+SI!K52</f>
        <v>1195</v>
      </c>
      <c r="L52" s="44"/>
      <c r="M52" s="66"/>
      <c r="N52" s="44">
        <f>+XV!N52+I!N52+II!N52+III!N52+IV!N52+V!N52+VI!N52+VII!N52+XVI!N52+VIII!N52+IX!N52+XIV!N52+X!N52+XI!N52+XII!N52+RM!N52+SI!N52</f>
        <v>0</v>
      </c>
      <c r="O52" s="44"/>
      <c r="P52" s="74"/>
    </row>
    <row r="53" spans="1:16" ht="15" customHeight="1" x14ac:dyDescent="0.2">
      <c r="A53" s="111"/>
      <c r="B53" s="114"/>
      <c r="C53" s="84" t="s">
        <v>55</v>
      </c>
      <c r="D53" s="44">
        <f>+XV!D53+I!D53+II!D53+III!D53+IV!D53+V!D53+VI!D53+VII!D53+XVI!D53+VIII!D53+IX!D53+XIV!D53+X!D53+XI!D53+XII!D53+RM!D53+SI!D53</f>
        <v>814</v>
      </c>
      <c r="E53" s="53"/>
      <c r="F53" s="44"/>
      <c r="G53" s="66"/>
      <c r="H53" s="43">
        <f>+XV!H53+I!H53+II!H53+III!H53+IV!H53+V!H53+VI!H53+VII!H53+XVI!H53+VIII!H53+IX!H53+XIV!H53+X!H53+XI!H53+XII!H53+RM!H53+SI!H53</f>
        <v>321</v>
      </c>
      <c r="I53" s="44"/>
      <c r="J53" s="74"/>
      <c r="K53" s="44">
        <f>+XV!K53+I!K53+II!K53+III!K53+IV!K53+V!K53+VI!K53+VII!K53+XVI!K53+VIII!K53+IX!K53+XIV!K53+X!K53+XI!K53+XII!K53+RM!K53+SI!K53</f>
        <v>493</v>
      </c>
      <c r="L53" s="44"/>
      <c r="M53" s="66"/>
      <c r="N53" s="44">
        <f>+XV!N53+I!N53+II!N53+III!N53+IV!N53+V!N53+VI!N53+VII!N53+XVI!N53+VIII!N53+IX!N53+XIV!N53+X!N53+XI!N53+XII!N53+RM!N53+SI!N53</f>
        <v>0</v>
      </c>
      <c r="O53" s="44"/>
      <c r="P53" s="74"/>
    </row>
    <row r="54" spans="1:16" s="3" customFormat="1" ht="15" customHeight="1" x14ac:dyDescent="0.2">
      <c r="A54" s="111"/>
      <c r="B54" s="114"/>
      <c r="C54" s="84" t="s">
        <v>56</v>
      </c>
      <c r="D54" s="35">
        <f>+XV!D54+I!D54+II!D54+III!D54+IV!D54+V!D54+VI!D54+VII!D54+XVI!D54+VIII!D54+IX!D54+XIV!D54+X!D54+XI!D54+XII!D54+RM!D54+SI!D54</f>
        <v>298</v>
      </c>
      <c r="E54" s="55"/>
      <c r="F54" s="35"/>
      <c r="G54" s="68"/>
      <c r="H54" s="43">
        <f>+XV!H54+I!H54+II!H54+III!H54+IV!H54+V!H54+VI!H54+VII!H54+XVI!H54+VIII!H54+IX!H54+XIV!H54+X!H54+XI!H54+XII!H54+RM!H54+SI!H54</f>
        <v>124</v>
      </c>
      <c r="I54" s="44"/>
      <c r="J54" s="74"/>
      <c r="K54" s="35">
        <f>+XV!K54+I!K54+II!K54+III!K54+IV!K54+V!K54+VI!K54+VII!K54+XVI!K54+VIII!K54+IX!K54+XIV!K54+X!K54+XI!K54+XII!K54+RM!K54+SI!K54</f>
        <v>174</v>
      </c>
      <c r="L54" s="35"/>
      <c r="M54" s="68"/>
      <c r="N54" s="35">
        <f>+XV!N54+I!N54+II!N54+III!N54+IV!N54+V!N54+VI!N54+VII!N54+XVI!N54+VIII!N54+IX!N54+XIV!N54+X!N54+XI!N54+XII!N54+RM!N54+SI!N54</f>
        <v>0</v>
      </c>
      <c r="O54" s="44"/>
      <c r="P54" s="74"/>
    </row>
    <row r="55" spans="1:16" s="3" customFormat="1" ht="15" customHeight="1" x14ac:dyDescent="0.2">
      <c r="A55" s="112"/>
      <c r="B55" s="115"/>
      <c r="C55" s="85" t="s">
        <v>9</v>
      </c>
      <c r="D55" s="46">
        <f>+XV!D55+I!D55+II!D55+III!D55+IV!D55+V!D55+VI!D55+VII!D55+XVI!D55+VIII!D55+IX!D55+XIV!D55+X!D55+XI!D55+XII!D55+RM!D55+SI!D55</f>
        <v>63021</v>
      </c>
      <c r="E55" s="54"/>
      <c r="F55" s="46"/>
      <c r="G55" s="67"/>
      <c r="H55" s="87">
        <f>+XV!H55+I!H55+II!H55+III!H55+IV!H55+V!H55+VI!H55+VII!H55+XVI!H55+VIII!H55+IX!H55+XIV!H55+X!H55+XI!H55+XII!H55+RM!H55+SI!H55</f>
        <v>25125</v>
      </c>
      <c r="I55" s="46"/>
      <c r="J55" s="75"/>
      <c r="K55" s="46">
        <f>+XV!K55+I!K55+II!K55+III!K55+IV!K55+V!K55+VI!K55+VII!K55+XVI!K55+VIII!K55+IX!K55+XIV!K55+X!K55+XI!K55+XII!K55+RM!K55+SI!K55</f>
        <v>37896</v>
      </c>
      <c r="L55" s="46"/>
      <c r="M55" s="67"/>
      <c r="N55" s="46">
        <f>+XV!N55+I!N55+II!N55+III!N55+IV!N55+V!N55+VI!N55+VII!N55+XVI!N55+VIII!N55+IX!N55+XIV!N55+X!N55+XI!N55+XII!N55+RM!N55+SI!N55</f>
        <v>0</v>
      </c>
      <c r="O55" s="46"/>
      <c r="P55" s="75"/>
    </row>
    <row r="56" spans="1:16" ht="15" customHeight="1" x14ac:dyDescent="0.2">
      <c r="A56" s="110">
        <v>5</v>
      </c>
      <c r="B56" s="113" t="s">
        <v>60</v>
      </c>
      <c r="C56" s="84" t="s">
        <v>46</v>
      </c>
      <c r="D56" s="44">
        <f>+XV!D56+I!D56+II!D56+III!D56+IV!D56+V!D56+VI!D56+VII!D56+XVI!D56+VIII!D56+IX!D56+XIV!D56+X!D56+XI!D56+XII!D56+RM!D56+SI!D56</f>
        <v>1639</v>
      </c>
      <c r="E56" s="53"/>
      <c r="F56" s="44"/>
      <c r="G56" s="66"/>
      <c r="H56" s="43">
        <f>+XV!H56+I!H56+II!H56+III!H56+IV!H56+V!H56+VI!H56+VII!H56+XVI!H56+VIII!H56+IX!H56+XIV!H56+X!H56+XI!H56+XII!H56+RM!H56+SI!H56</f>
        <v>794</v>
      </c>
      <c r="I56" s="44"/>
      <c r="J56" s="74"/>
      <c r="K56" s="44">
        <f>+XV!K56+I!K56+II!K56+III!K56+IV!K56+V!K56+VI!K56+VII!K56+XVI!K56+VIII!K56+IX!K56+XIV!K56+X!K56+XI!K56+XII!K56+RM!K56+SI!K56</f>
        <v>845</v>
      </c>
      <c r="L56" s="44"/>
      <c r="M56" s="66"/>
      <c r="N56" s="44">
        <f>+XV!N56+I!N56+II!N56+III!N56+IV!N56+V!N56+VI!N56+VII!N56+XVI!N56+VIII!N56+IX!N56+XIV!N56+X!N56+XI!N56+XII!N56+RM!N56+SI!N56</f>
        <v>0</v>
      </c>
      <c r="O56" s="44"/>
      <c r="P56" s="74"/>
    </row>
    <row r="57" spans="1:16" ht="15" customHeight="1" x14ac:dyDescent="0.2">
      <c r="A57" s="111"/>
      <c r="B57" s="114"/>
      <c r="C57" s="84" t="s">
        <v>47</v>
      </c>
      <c r="D57" s="44">
        <f>+XV!D57+I!D57+II!D57+III!D57+IV!D57+V!D57+VI!D57+VII!D57+XVI!D57+VIII!D57+IX!D57+XIV!D57+X!D57+XI!D57+XII!D57+RM!D57+SI!D57</f>
        <v>11038</v>
      </c>
      <c r="E57" s="53"/>
      <c r="F57" s="44"/>
      <c r="G57" s="66"/>
      <c r="H57" s="43">
        <f>+XV!H57+I!H57+II!H57+III!H57+IV!H57+V!H57+VI!H57+VII!H57+XVI!H57+VIII!H57+IX!H57+XIV!H57+X!H57+XI!H57+XII!H57+RM!H57+SI!H57</f>
        <v>4455</v>
      </c>
      <c r="I57" s="44"/>
      <c r="J57" s="74"/>
      <c r="K57" s="44">
        <f>+XV!K57+I!K57+II!K57+III!K57+IV!K57+V!K57+VI!K57+VII!K57+XVI!K57+VIII!K57+IX!K57+XIV!K57+X!K57+XI!K57+XII!K57+RM!K57+SI!K57</f>
        <v>6583</v>
      </c>
      <c r="L57" s="44"/>
      <c r="M57" s="66"/>
      <c r="N57" s="44">
        <f>+XV!N57+I!N57+II!N57+III!N57+IV!N57+V!N57+VI!N57+VII!N57+XVI!N57+VIII!N57+IX!N57+XIV!N57+X!N57+XI!N57+XII!N57+RM!N57+SI!N57</f>
        <v>0</v>
      </c>
      <c r="O57" s="44"/>
      <c r="P57" s="74"/>
    </row>
    <row r="58" spans="1:16" ht="15" customHeight="1" x14ac:dyDescent="0.2">
      <c r="A58" s="111"/>
      <c r="B58" s="114"/>
      <c r="C58" s="84" t="s">
        <v>48</v>
      </c>
      <c r="D58" s="44">
        <f>+XV!D58+I!D58+II!D58+III!D58+IV!D58+V!D58+VI!D58+VII!D58+XVI!D58+VIII!D58+IX!D58+XIV!D58+X!D58+XI!D58+XII!D58+RM!D58+SI!D58</f>
        <v>94625</v>
      </c>
      <c r="E58" s="53"/>
      <c r="F58" s="44"/>
      <c r="G58" s="66"/>
      <c r="H58" s="43">
        <f>+XV!H58+I!H58+II!H58+III!H58+IV!H58+V!H58+VI!H58+VII!H58+XVI!H58+VIII!H58+IX!H58+XIV!H58+X!H58+XI!H58+XII!H58+RM!H58+SI!H58</f>
        <v>41453</v>
      </c>
      <c r="I58" s="44"/>
      <c r="J58" s="74"/>
      <c r="K58" s="44">
        <f>+XV!K58+I!K58+II!K58+III!K58+IV!K58+V!K58+VI!K58+VII!K58+XVI!K58+VIII!K58+IX!K58+XIV!K58+X!K58+XI!K58+XII!K58+RM!K58+SI!K58</f>
        <v>53172</v>
      </c>
      <c r="L58" s="44"/>
      <c r="M58" s="66"/>
      <c r="N58" s="44">
        <f>+XV!N58+I!N58+II!N58+III!N58+IV!N58+V!N58+VI!N58+VII!N58+XVI!N58+VIII!N58+IX!N58+XIV!N58+X!N58+XI!N58+XII!N58+RM!N58+SI!N58</f>
        <v>0</v>
      </c>
      <c r="O58" s="44"/>
      <c r="P58" s="74"/>
    </row>
    <row r="59" spans="1:16" ht="15" customHeight="1" x14ac:dyDescent="0.2">
      <c r="A59" s="111"/>
      <c r="B59" s="114"/>
      <c r="C59" s="84" t="s">
        <v>49</v>
      </c>
      <c r="D59" s="44">
        <f>+XV!D59+I!D59+II!D59+III!D59+IV!D59+V!D59+VI!D59+VII!D59+XVI!D59+VIII!D59+IX!D59+XIV!D59+X!D59+XI!D59+XII!D59+RM!D59+SI!D59</f>
        <v>218299</v>
      </c>
      <c r="E59" s="53"/>
      <c r="F59" s="44"/>
      <c r="G59" s="66"/>
      <c r="H59" s="43">
        <f>+XV!H59+I!H59+II!H59+III!H59+IV!H59+V!H59+VI!H59+VII!H59+XVI!H59+VIII!H59+IX!H59+XIV!H59+X!H59+XI!H59+XII!H59+RM!H59+SI!H59</f>
        <v>93410</v>
      </c>
      <c r="I59" s="44"/>
      <c r="J59" s="74"/>
      <c r="K59" s="44">
        <f>+XV!K59+I!K59+II!K59+III!K59+IV!K59+V!K59+VI!K59+VII!K59+XVI!K59+VIII!K59+IX!K59+XIV!K59+X!K59+XI!K59+XII!K59+RM!K59+SI!K59</f>
        <v>124889</v>
      </c>
      <c r="L59" s="44"/>
      <c r="M59" s="66"/>
      <c r="N59" s="44">
        <f>+XV!N59+I!N59+II!N59+III!N59+IV!N59+V!N59+VI!N59+VII!N59+XVI!N59+VIII!N59+IX!N59+XIV!N59+X!N59+XI!N59+XII!N59+RM!N59+SI!N59</f>
        <v>0</v>
      </c>
      <c r="O59" s="44"/>
      <c r="P59" s="74"/>
    </row>
    <row r="60" spans="1:16" ht="15" customHeight="1" x14ac:dyDescent="0.2">
      <c r="A60" s="111"/>
      <c r="B60" s="114"/>
      <c r="C60" s="84" t="s">
        <v>50</v>
      </c>
      <c r="D60" s="44">
        <f>+XV!D60+I!D60+II!D60+III!D60+IV!D60+V!D60+VI!D60+VII!D60+XVI!D60+VIII!D60+IX!D60+XIV!D60+X!D60+XI!D60+XII!D60+RM!D60+SI!D60</f>
        <v>255867</v>
      </c>
      <c r="E60" s="53"/>
      <c r="F60" s="44"/>
      <c r="G60" s="66"/>
      <c r="H60" s="43">
        <f>+XV!H60+I!H60+II!H60+III!H60+IV!H60+V!H60+VI!H60+VII!H60+XVI!H60+VIII!H60+IX!H60+XIV!H60+X!H60+XI!H60+XII!H60+RM!H60+SI!H60</f>
        <v>104581</v>
      </c>
      <c r="I60" s="44"/>
      <c r="J60" s="74"/>
      <c r="K60" s="44">
        <f>+XV!K60+I!K60+II!K60+III!K60+IV!K60+V!K60+VI!K60+VII!K60+XVI!K60+VIII!K60+IX!K60+XIV!K60+X!K60+XI!K60+XII!K60+RM!K60+SI!K60</f>
        <v>151286</v>
      </c>
      <c r="L60" s="44"/>
      <c r="M60" s="66"/>
      <c r="N60" s="44">
        <f>+XV!N60+I!N60+II!N60+III!N60+IV!N60+V!N60+VI!N60+VII!N60+XVI!N60+VIII!N60+IX!N60+XIV!N60+X!N60+XI!N60+XII!N60+RM!N60+SI!N60</f>
        <v>0</v>
      </c>
      <c r="O60" s="44"/>
      <c r="P60" s="74"/>
    </row>
    <row r="61" spans="1:16" ht="15" customHeight="1" x14ac:dyDescent="0.2">
      <c r="A61" s="111"/>
      <c r="B61" s="114"/>
      <c r="C61" s="84" t="s">
        <v>51</v>
      </c>
      <c r="D61" s="44">
        <f>+XV!D61+I!D61+II!D61+III!D61+IV!D61+V!D61+VI!D61+VII!D61+XVI!D61+VIII!D61+IX!D61+XIV!D61+X!D61+XI!D61+XII!D61+RM!D61+SI!D61</f>
        <v>227864</v>
      </c>
      <c r="E61" s="53"/>
      <c r="F61" s="44"/>
      <c r="G61" s="66"/>
      <c r="H61" s="43">
        <f>+XV!H61+I!H61+II!H61+III!H61+IV!H61+V!H61+VI!H61+VII!H61+XVI!H61+VIII!H61+IX!H61+XIV!H61+X!H61+XI!H61+XII!H61+RM!H61+SI!H61</f>
        <v>90745</v>
      </c>
      <c r="I61" s="44"/>
      <c r="J61" s="74"/>
      <c r="K61" s="44">
        <f>+XV!K61+I!K61+II!K61+III!K61+IV!K61+V!K61+VI!K61+VII!K61+XVI!K61+VIII!K61+IX!K61+XIV!K61+X!K61+XI!K61+XII!K61+RM!K61+SI!K61</f>
        <v>137119</v>
      </c>
      <c r="L61" s="44"/>
      <c r="M61" s="66"/>
      <c r="N61" s="44">
        <f>+XV!N61+I!N61+II!N61+III!N61+IV!N61+V!N61+VI!N61+VII!N61+XVI!N61+VIII!N61+IX!N61+XIV!N61+X!N61+XI!N61+XII!N61+RM!N61+SI!N61</f>
        <v>0</v>
      </c>
      <c r="O61" s="44"/>
      <c r="P61" s="74"/>
    </row>
    <row r="62" spans="1:16" s="3" customFormat="1" ht="15" customHeight="1" x14ac:dyDescent="0.2">
      <c r="A62" s="111"/>
      <c r="B62" s="114"/>
      <c r="C62" s="84" t="s">
        <v>52</v>
      </c>
      <c r="D62" s="35">
        <f>+XV!D62+I!D62+II!D62+III!D62+IV!D62+V!D62+VI!D62+VII!D62+XVI!D62+VIII!D62+IX!D62+XIV!D62+X!D62+XI!D62+XII!D62+RM!D62+SI!D62</f>
        <v>190183</v>
      </c>
      <c r="E62" s="55"/>
      <c r="F62" s="35"/>
      <c r="G62" s="68"/>
      <c r="H62" s="43">
        <f>+XV!H62+I!H62+II!H62+III!H62+IV!H62+V!H62+VI!H62+VII!H62+XVI!H62+VIII!H62+IX!H62+XIV!H62+X!H62+XI!H62+XII!H62+RM!H62+SI!H62</f>
        <v>75008</v>
      </c>
      <c r="I62" s="44"/>
      <c r="J62" s="74"/>
      <c r="K62" s="35">
        <f>+XV!K62+I!K62+II!K62+III!K62+IV!K62+V!K62+VI!K62+VII!K62+XVI!K62+VIII!K62+IX!K62+XIV!K62+X!K62+XI!K62+XII!K62+RM!K62+SI!K62</f>
        <v>115175</v>
      </c>
      <c r="L62" s="35"/>
      <c r="M62" s="68"/>
      <c r="N62" s="35">
        <f>+XV!N62+I!N62+II!N62+III!N62+IV!N62+V!N62+VI!N62+VII!N62+XVI!N62+VIII!N62+IX!N62+XIV!N62+X!N62+XI!N62+XII!N62+RM!N62+SI!N62</f>
        <v>0</v>
      </c>
      <c r="O62" s="44"/>
      <c r="P62" s="74"/>
    </row>
    <row r="63" spans="1:16" ht="15" customHeight="1" x14ac:dyDescent="0.2">
      <c r="A63" s="111"/>
      <c r="B63" s="114"/>
      <c r="C63" s="84" t="s">
        <v>53</v>
      </c>
      <c r="D63" s="44">
        <f>+XV!D63+I!D63+II!D63+III!D63+IV!D63+V!D63+VI!D63+VII!D63+XVI!D63+VIII!D63+IX!D63+XIV!D63+X!D63+XI!D63+XII!D63+RM!D63+SI!D63</f>
        <v>165832</v>
      </c>
      <c r="E63" s="53"/>
      <c r="F63" s="44"/>
      <c r="G63" s="66"/>
      <c r="H63" s="43">
        <f>+XV!H63+I!H63+II!H63+III!H63+IV!H63+V!H63+VI!H63+VII!H63+XVI!H63+VIII!H63+IX!H63+XIV!H63+X!H63+XI!H63+XII!H63+RM!H63+SI!H63</f>
        <v>65455</v>
      </c>
      <c r="I63" s="44"/>
      <c r="J63" s="74"/>
      <c r="K63" s="44">
        <f>+XV!K63+I!K63+II!K63+III!K63+IV!K63+V!K63+VI!K63+VII!K63+XVI!K63+VIII!K63+IX!K63+XIV!K63+X!K63+XI!K63+XII!K63+RM!K63+SI!K63</f>
        <v>100377</v>
      </c>
      <c r="L63" s="44"/>
      <c r="M63" s="66"/>
      <c r="N63" s="44">
        <f>+XV!N63+I!N63+II!N63+III!N63+IV!N63+V!N63+VI!N63+VII!N63+XVI!N63+VIII!N63+IX!N63+XIV!N63+X!N63+XI!N63+XII!N63+RM!N63+SI!N63</f>
        <v>0</v>
      </c>
      <c r="O63" s="44"/>
      <c r="P63" s="74"/>
    </row>
    <row r="64" spans="1:16" ht="15" customHeight="1" x14ac:dyDescent="0.2">
      <c r="A64" s="111"/>
      <c r="B64" s="114"/>
      <c r="C64" s="84" t="s">
        <v>54</v>
      </c>
      <c r="D64" s="44">
        <f>+XV!D64+I!D64+II!D64+III!D64+IV!D64+V!D64+VI!D64+VII!D64+XVI!D64+VIII!D64+IX!D64+XIV!D64+X!D64+XI!D64+XII!D64+RM!D64+SI!D64</f>
        <v>130737</v>
      </c>
      <c r="E64" s="53"/>
      <c r="F64" s="44"/>
      <c r="G64" s="66"/>
      <c r="H64" s="43">
        <f>+XV!H64+I!H64+II!H64+III!H64+IV!H64+V!H64+VI!H64+VII!H64+XVI!H64+VIII!H64+IX!H64+XIV!H64+X!H64+XI!H64+XII!H64+RM!H64+SI!H64</f>
        <v>50728</v>
      </c>
      <c r="I64" s="44"/>
      <c r="J64" s="74"/>
      <c r="K64" s="44">
        <f>+XV!K64+I!K64+II!K64+III!K64+IV!K64+V!K64+VI!K64+VII!K64+XVI!K64+VIII!K64+IX!K64+XIV!K64+X!K64+XI!K64+XII!K64+RM!K64+SI!K64</f>
        <v>80009</v>
      </c>
      <c r="L64" s="44"/>
      <c r="M64" s="66"/>
      <c r="N64" s="44">
        <f>+XV!N64+I!N64+II!N64+III!N64+IV!N64+V!N64+VI!N64+VII!N64+XVI!N64+VIII!N64+IX!N64+XIV!N64+X!N64+XI!N64+XII!N64+RM!N64+SI!N64</f>
        <v>0</v>
      </c>
      <c r="O64" s="44"/>
      <c r="P64" s="74"/>
    </row>
    <row r="65" spans="1:16" ht="15" customHeight="1" x14ac:dyDescent="0.2">
      <c r="A65" s="111"/>
      <c r="B65" s="114"/>
      <c r="C65" s="84" t="s">
        <v>55</v>
      </c>
      <c r="D65" s="44">
        <f>+XV!D65+I!D65+II!D65+III!D65+IV!D65+V!D65+VI!D65+VII!D65+XVI!D65+VIII!D65+IX!D65+XIV!D65+X!D65+XI!D65+XII!D65+RM!D65+SI!D65</f>
        <v>108848</v>
      </c>
      <c r="E65" s="53"/>
      <c r="F65" s="44"/>
      <c r="G65" s="66"/>
      <c r="H65" s="43">
        <f>+XV!H65+I!H65+II!H65+III!H65+IV!H65+V!H65+VI!H65+VII!H65+XVI!H65+VIII!H65+IX!H65+XIV!H65+X!H65+XI!H65+XII!H65+RM!H65+SI!H65</f>
        <v>41454</v>
      </c>
      <c r="I65" s="44"/>
      <c r="J65" s="74"/>
      <c r="K65" s="44">
        <f>+XV!K65+I!K65+II!K65+III!K65+IV!K65+V!K65+VI!K65+VII!K65+XVI!K65+VIII!K65+IX!K65+XIV!K65+X!K65+XI!K65+XII!K65+RM!K65+SI!K65</f>
        <v>67394</v>
      </c>
      <c r="L65" s="44"/>
      <c r="M65" s="66"/>
      <c r="N65" s="44">
        <f>+XV!N65+I!N65+II!N65+III!N65+IV!N65+V!N65+VI!N65+VII!N65+XVI!N65+VIII!N65+IX!N65+XIV!N65+X!N65+XI!N65+XII!N65+RM!N65+SI!N65</f>
        <v>0</v>
      </c>
      <c r="O65" s="44"/>
      <c r="P65" s="74"/>
    </row>
    <row r="66" spans="1:16" s="3" customFormat="1" ht="15" customHeight="1" x14ac:dyDescent="0.2">
      <c r="A66" s="111"/>
      <c r="B66" s="114"/>
      <c r="C66" s="84" t="s">
        <v>56</v>
      </c>
      <c r="D66" s="35">
        <f>+XV!D66+I!D66+II!D66+III!D66+IV!D66+V!D66+VI!D66+VII!D66+XVI!D66+VIII!D66+IX!D66+XIV!D66+X!D66+XI!D66+XII!D66+RM!D66+SI!D66</f>
        <v>206047</v>
      </c>
      <c r="E66" s="55"/>
      <c r="F66" s="35"/>
      <c r="G66" s="68"/>
      <c r="H66" s="43">
        <f>+XV!H66+I!H66+II!H66+III!H66+IV!H66+V!H66+VI!H66+VII!H66+XVI!H66+VIII!H66+IX!H66+XIV!H66+X!H66+XI!H66+XII!H66+RM!H66+SI!H66</f>
        <v>87580</v>
      </c>
      <c r="I66" s="44"/>
      <c r="J66" s="74"/>
      <c r="K66" s="35">
        <f>+XV!K66+I!K66+II!K66+III!K66+IV!K66+V!K66+VI!K66+VII!K66+XVI!K66+VIII!K66+IX!K66+XIV!K66+X!K66+XI!K66+XII!K66+RM!K66+SI!K66</f>
        <v>118467</v>
      </c>
      <c r="L66" s="35"/>
      <c r="M66" s="68"/>
      <c r="N66" s="35">
        <f>+XV!N66+I!N66+II!N66+III!N66+IV!N66+V!N66+VI!N66+VII!N66+XVI!N66+VIII!N66+IX!N66+XIV!N66+X!N66+XI!N66+XII!N66+RM!N66+SI!N66</f>
        <v>0</v>
      </c>
      <c r="O66" s="44"/>
      <c r="P66" s="74"/>
    </row>
    <row r="67" spans="1:16" s="3" customFormat="1" ht="15" customHeight="1" x14ac:dyDescent="0.2">
      <c r="A67" s="112"/>
      <c r="B67" s="115"/>
      <c r="C67" s="85" t="s">
        <v>9</v>
      </c>
      <c r="D67" s="46">
        <f>+XV!D67+I!D67+II!D67+III!D67+IV!D67+V!D67+VI!D67+VII!D67+XVI!D67+VIII!D67+IX!D67+XIV!D67+X!D67+XI!D67+XII!D67+RM!D67+SI!D67</f>
        <v>1610979</v>
      </c>
      <c r="E67" s="54"/>
      <c r="F67" s="46"/>
      <c r="G67" s="67"/>
      <c r="H67" s="87">
        <f>+XV!H67+I!H67+II!H67+III!H67+IV!H67+V!H67+VI!H67+VII!H67+XVI!H67+VIII!H67+IX!H67+XIV!H67+X!H67+XI!H67+XII!H67+RM!H67+SI!H67</f>
        <v>655663</v>
      </c>
      <c r="I67" s="46"/>
      <c r="J67" s="75"/>
      <c r="K67" s="46">
        <f>+XV!K67+I!K67+II!K67+III!K67+IV!K67+V!K67+VI!K67+VII!K67+XVI!K67+VIII!K67+IX!K67+XIV!K67+X!K67+XI!K67+XII!K67+RM!K67+SI!K67</f>
        <v>955316</v>
      </c>
      <c r="L67" s="46"/>
      <c r="M67" s="67"/>
      <c r="N67" s="46">
        <f>+XV!N67+I!N67+II!N67+III!N67+IV!N67+V!N67+VI!N67+VII!N67+XVI!N67+VIII!N67+IX!N67+XIV!N67+X!N67+XI!N67+XII!N67+RM!N67+SI!N67</f>
        <v>0</v>
      </c>
      <c r="O67" s="46"/>
      <c r="P67" s="75"/>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45678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0" priority="48" operator="notEqual">
      <formula>H8+K8+N8</formula>
    </cfRule>
  </conditionalFormatting>
  <conditionalFormatting sqref="D20:D30">
    <cfRule type="cellIs" dxfId="39" priority="47" operator="notEqual">
      <formula>H20+K20+N20</formula>
    </cfRule>
  </conditionalFormatting>
  <conditionalFormatting sqref="D32:D42">
    <cfRule type="cellIs" dxfId="38" priority="46" operator="notEqual">
      <formula>H32+K32+N32</formula>
    </cfRule>
  </conditionalFormatting>
  <conditionalFormatting sqref="D44:D54">
    <cfRule type="cellIs" dxfId="37" priority="45" operator="notEqual">
      <formula>H44+K44+N44</formula>
    </cfRule>
  </conditionalFormatting>
  <conditionalFormatting sqref="D56:D66">
    <cfRule type="cellIs" dxfId="36" priority="44" operator="notEqual">
      <formula>H56+K56+N56</formula>
    </cfRule>
  </conditionalFormatting>
  <conditionalFormatting sqref="D19">
    <cfRule type="cellIs" dxfId="35" priority="43" operator="notEqual">
      <formula>SUM(D8:D18)</formula>
    </cfRule>
  </conditionalFormatting>
  <conditionalFormatting sqref="D31">
    <cfRule type="cellIs" dxfId="34" priority="42" operator="notEqual">
      <formula>H31+K31+N31</formula>
    </cfRule>
  </conditionalFormatting>
  <conditionalFormatting sqref="D31">
    <cfRule type="cellIs" dxfId="33" priority="41" operator="notEqual">
      <formula>SUM(D20:D30)</formula>
    </cfRule>
  </conditionalFormatting>
  <conditionalFormatting sqref="D43">
    <cfRule type="cellIs" dxfId="32" priority="40" operator="notEqual">
      <formula>H43+K43+N43</formula>
    </cfRule>
  </conditionalFormatting>
  <conditionalFormatting sqref="D43">
    <cfRule type="cellIs" dxfId="31" priority="39" operator="notEqual">
      <formula>SUM(D32:D42)</formula>
    </cfRule>
  </conditionalFormatting>
  <conditionalFormatting sqref="D55">
    <cfRule type="cellIs" dxfId="30" priority="38" operator="notEqual">
      <formula>H55+K55+N55</formula>
    </cfRule>
  </conditionalFormatting>
  <conditionalFormatting sqref="D55">
    <cfRule type="cellIs" dxfId="29" priority="37" operator="notEqual">
      <formula>SUM(D44:D54)</formula>
    </cfRule>
  </conditionalFormatting>
  <conditionalFormatting sqref="D67">
    <cfRule type="cellIs" dxfId="28" priority="36" operator="notEqual">
      <formula>H67+K67+N67</formula>
    </cfRule>
  </conditionalFormatting>
  <conditionalFormatting sqref="D67">
    <cfRule type="cellIs" dxfId="27" priority="35" operator="notEqual">
      <formula>SUM(D56:D66)</formula>
    </cfRule>
  </conditionalFormatting>
  <conditionalFormatting sqref="H19">
    <cfRule type="cellIs" dxfId="26" priority="34" operator="notEqual">
      <formula>SUM(H8:H18)</formula>
    </cfRule>
  </conditionalFormatting>
  <conditionalFormatting sqref="K19">
    <cfRule type="cellIs" dxfId="25" priority="33" operator="notEqual">
      <formula>SUM(K8:K18)</formula>
    </cfRule>
  </conditionalFormatting>
  <conditionalFormatting sqref="H31">
    <cfRule type="cellIs" dxfId="24" priority="31" operator="notEqual">
      <formula>SUM(H20:H30)</formula>
    </cfRule>
  </conditionalFormatting>
  <conditionalFormatting sqref="K31">
    <cfRule type="cellIs" dxfId="23" priority="30" operator="notEqual">
      <formula>SUM(K20:K30)</formula>
    </cfRule>
  </conditionalFormatting>
  <conditionalFormatting sqref="H43">
    <cfRule type="cellIs" dxfId="22" priority="28" operator="notEqual">
      <formula>SUM(H32:H42)</formula>
    </cfRule>
  </conditionalFormatting>
  <conditionalFormatting sqref="K43">
    <cfRule type="cellIs" dxfId="21" priority="27" operator="notEqual">
      <formula>SUM(K32:K42)</formula>
    </cfRule>
  </conditionalFormatting>
  <conditionalFormatting sqref="H55">
    <cfRule type="cellIs" dxfId="20" priority="25" operator="notEqual">
      <formula>SUM(H44:H54)</formula>
    </cfRule>
  </conditionalFormatting>
  <conditionalFormatting sqref="K55">
    <cfRule type="cellIs" dxfId="19" priority="24" operator="notEqual">
      <formula>SUM(K44:K54)</formula>
    </cfRule>
  </conditionalFormatting>
  <conditionalFormatting sqref="H67">
    <cfRule type="cellIs" dxfId="18" priority="22" operator="notEqual">
      <formula>SUM(H56:H66)</formula>
    </cfRule>
  </conditionalFormatting>
  <conditionalFormatting sqref="K67">
    <cfRule type="cellIs" dxfId="17" priority="21" operator="notEqual">
      <formula>SUM(K56:K66)</formula>
    </cfRule>
  </conditionalFormatting>
  <conditionalFormatting sqref="D32:D43">
    <cfRule type="cellIs" dxfId="16" priority="19" operator="notEqual">
      <formula>D20-D8</formula>
    </cfRule>
  </conditionalFormatting>
  <conditionalFormatting sqref="N8:N19">
    <cfRule type="cellIs" dxfId="15" priority="18" operator="notEqual">
      <formula>R8+U8+X8</formula>
    </cfRule>
  </conditionalFormatting>
  <conditionalFormatting sqref="N20:N30">
    <cfRule type="cellIs" dxfId="14" priority="17" operator="notEqual">
      <formula>R20+U20+X20</formula>
    </cfRule>
  </conditionalFormatting>
  <conditionalFormatting sqref="N32:N42">
    <cfRule type="cellIs" dxfId="13" priority="16" operator="notEqual">
      <formula>R32+U32+X32</formula>
    </cfRule>
  </conditionalFormatting>
  <conditionalFormatting sqref="N44:N54">
    <cfRule type="cellIs" dxfId="12" priority="15" operator="notEqual">
      <formula>R44+U44+X44</formula>
    </cfRule>
  </conditionalFormatting>
  <conditionalFormatting sqref="N56:N66">
    <cfRule type="cellIs" dxfId="11" priority="14" operator="notEqual">
      <formula>R56+U56+X56</formula>
    </cfRule>
  </conditionalFormatting>
  <conditionalFormatting sqref="N19">
    <cfRule type="cellIs" dxfId="10" priority="13" operator="notEqual">
      <formula>SUM(N8:N18)</formula>
    </cfRule>
  </conditionalFormatting>
  <conditionalFormatting sqref="N31">
    <cfRule type="cellIs" dxfId="9" priority="12" operator="notEqual">
      <formula>R31+U31+X31</formula>
    </cfRule>
  </conditionalFormatting>
  <conditionalFormatting sqref="N31">
    <cfRule type="cellIs" dxfId="8" priority="11" operator="notEqual">
      <formula>SUM(N20:N30)</formula>
    </cfRule>
  </conditionalFormatting>
  <conditionalFormatting sqref="N43">
    <cfRule type="cellIs" dxfId="7" priority="10" operator="notEqual">
      <formula>R43+U43+X43</formula>
    </cfRule>
  </conditionalFormatting>
  <conditionalFormatting sqref="N43">
    <cfRule type="cellIs" dxfId="6" priority="9" operator="notEqual">
      <formula>SUM(N32:N42)</formula>
    </cfRule>
  </conditionalFormatting>
  <conditionalFormatting sqref="N55">
    <cfRule type="cellIs" dxfId="5" priority="8" operator="notEqual">
      <formula>R55+U55+X55</formula>
    </cfRule>
  </conditionalFormatting>
  <conditionalFormatting sqref="N55">
    <cfRule type="cellIs" dxfId="4" priority="7" operator="notEqual">
      <formula>SUM(N44:N54)</formula>
    </cfRule>
  </conditionalFormatting>
  <conditionalFormatting sqref="N67">
    <cfRule type="cellIs" dxfId="3" priority="6" operator="notEqual">
      <formula>R67+U67+X67</formula>
    </cfRule>
  </conditionalFormatting>
  <conditionalFormatting sqref="N67">
    <cfRule type="cellIs" dxfId="2" priority="5" operator="notEqual">
      <formula>SUM(N56:N66)</formula>
    </cfRule>
  </conditionalFormatting>
  <conditionalFormatting sqref="N32:N43">
    <cfRule type="cellIs" dxfId="1" priority="4" operator="notEqual">
      <formula>N20-N8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extLst>
    <ext xmlns:x14="http://schemas.microsoft.com/office/spreadsheetml/2009/9/main" uri="{78C0D931-6437-407d-A8EE-F0AAD7539E65}">
      <x14:conditionalFormattings>
        <x14:conditionalFormatting xmlns:xm="http://schemas.microsoft.com/office/excel/2006/main">
          <x14:cfRule type="cellIs" priority="3" operator="notEqual" id="{08C30F30-9EFE-49A3-A002-9A4B67B5A6CB}">
            <xm:f>Nacional!D8</xm:f>
            <x14:dxf>
              <fill>
                <patternFill>
                  <bgColor theme="7" tint="-0.24994659260841701"/>
                </patternFill>
              </fill>
            </x14:dxf>
          </x14:cfRule>
          <xm:sqref>D8:D67 H8:H67 K8:K67 N8:N67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34</v>
      </c>
      <c r="B2" s="116"/>
      <c r="C2" s="116"/>
      <c r="D2" s="116"/>
      <c r="E2" s="116"/>
      <c r="F2" s="116"/>
      <c r="G2" s="116"/>
      <c r="H2" s="116"/>
      <c r="I2" s="116"/>
      <c r="J2" s="116"/>
      <c r="K2" s="116"/>
      <c r="L2" s="116"/>
      <c r="M2" s="116"/>
      <c r="N2" s="116"/>
      <c r="O2" s="116"/>
      <c r="P2" s="116"/>
    </row>
    <row r="3" spans="1:16" s="21" customFormat="1" ht="15" customHeight="1" x14ac:dyDescent="0.2">
      <c r="A3" s="117" t="str">
        <f>+Notas!C6</f>
        <v>DICIEMBRE 2023 Y DICIEMBRE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250</v>
      </c>
      <c r="E8" s="53">
        <v>0.152532</v>
      </c>
      <c r="F8" s="44">
        <v>69229.166945000004</v>
      </c>
      <c r="G8" s="66">
        <v>0.216</v>
      </c>
      <c r="H8" s="43">
        <v>113</v>
      </c>
      <c r="I8" s="44">
        <v>73497.908790999994</v>
      </c>
      <c r="J8" s="74">
        <v>0.256637</v>
      </c>
      <c r="K8" s="44">
        <v>137</v>
      </c>
      <c r="L8" s="44">
        <v>65708.233890000003</v>
      </c>
      <c r="M8" s="66">
        <v>0.18248200000000001</v>
      </c>
      <c r="N8" s="43">
        <v>0</v>
      </c>
      <c r="O8" s="44">
        <v>0</v>
      </c>
      <c r="P8" s="74">
        <v>0</v>
      </c>
    </row>
    <row r="9" spans="1:16" ht="15" customHeight="1" x14ac:dyDescent="0.2">
      <c r="A9" s="111"/>
      <c r="B9" s="114"/>
      <c r="C9" s="84" t="s">
        <v>47</v>
      </c>
      <c r="D9" s="44">
        <v>2618</v>
      </c>
      <c r="E9" s="53">
        <v>0.237181</v>
      </c>
      <c r="F9" s="44">
        <v>88681.872019000002</v>
      </c>
      <c r="G9" s="66">
        <v>0.13330800000000001</v>
      </c>
      <c r="H9" s="43">
        <v>864</v>
      </c>
      <c r="I9" s="44">
        <v>103775.125925</v>
      </c>
      <c r="J9" s="74">
        <v>0.24884300000000001</v>
      </c>
      <c r="K9" s="44">
        <v>1754</v>
      </c>
      <c r="L9" s="44">
        <v>81247.110686999993</v>
      </c>
      <c r="M9" s="66">
        <v>7.6397000000000007E-2</v>
      </c>
      <c r="N9" s="43">
        <v>0</v>
      </c>
      <c r="O9" s="44">
        <v>0</v>
      </c>
      <c r="P9" s="74">
        <v>0</v>
      </c>
    </row>
    <row r="10" spans="1:16" ht="15" customHeight="1" x14ac:dyDescent="0.2">
      <c r="A10" s="111"/>
      <c r="B10" s="114"/>
      <c r="C10" s="84" t="s">
        <v>48</v>
      </c>
      <c r="D10" s="44">
        <v>14935</v>
      </c>
      <c r="E10" s="53">
        <v>0.157834</v>
      </c>
      <c r="F10" s="44">
        <v>95243.155736999994</v>
      </c>
      <c r="G10" s="66">
        <v>0.14663499999999999</v>
      </c>
      <c r="H10" s="43">
        <v>6141</v>
      </c>
      <c r="I10" s="44">
        <v>106452.318199</v>
      </c>
      <c r="J10" s="74">
        <v>0.21934500000000001</v>
      </c>
      <c r="K10" s="44">
        <v>8794</v>
      </c>
      <c r="L10" s="44">
        <v>87415.606650000002</v>
      </c>
      <c r="M10" s="66">
        <v>9.5861000000000002E-2</v>
      </c>
      <c r="N10" s="43">
        <v>0</v>
      </c>
      <c r="O10" s="44">
        <v>0</v>
      </c>
      <c r="P10" s="74">
        <v>0</v>
      </c>
    </row>
    <row r="11" spans="1:16" ht="15" customHeight="1" x14ac:dyDescent="0.2">
      <c r="A11" s="111"/>
      <c r="B11" s="114"/>
      <c r="C11" s="84" t="s">
        <v>49</v>
      </c>
      <c r="D11" s="44">
        <v>26347</v>
      </c>
      <c r="E11" s="53">
        <v>0.12069199999999999</v>
      </c>
      <c r="F11" s="44">
        <v>108558.520928</v>
      </c>
      <c r="G11" s="66">
        <v>0.31381199999999998</v>
      </c>
      <c r="H11" s="43">
        <v>10643</v>
      </c>
      <c r="I11" s="44">
        <v>125992.803952</v>
      </c>
      <c r="J11" s="74">
        <v>0.43512200000000001</v>
      </c>
      <c r="K11" s="44">
        <v>15704</v>
      </c>
      <c r="L11" s="44">
        <v>96742.864138000004</v>
      </c>
      <c r="M11" s="66">
        <v>0.231597</v>
      </c>
      <c r="N11" s="43">
        <v>0</v>
      </c>
      <c r="O11" s="44">
        <v>0</v>
      </c>
      <c r="P11" s="74">
        <v>0</v>
      </c>
    </row>
    <row r="12" spans="1:16" ht="15" customHeight="1" x14ac:dyDescent="0.2">
      <c r="A12" s="111"/>
      <c r="B12" s="114"/>
      <c r="C12" s="84" t="s">
        <v>50</v>
      </c>
      <c r="D12" s="44">
        <v>25005</v>
      </c>
      <c r="E12" s="53">
        <v>9.7726999999999994E-2</v>
      </c>
      <c r="F12" s="44">
        <v>129375.082643</v>
      </c>
      <c r="G12" s="66">
        <v>0.52661500000000006</v>
      </c>
      <c r="H12" s="43">
        <v>9544</v>
      </c>
      <c r="I12" s="44">
        <v>150782.07952299999</v>
      </c>
      <c r="J12" s="74">
        <v>0.64008799999999999</v>
      </c>
      <c r="K12" s="44">
        <v>15461</v>
      </c>
      <c r="L12" s="44">
        <v>116160.647728</v>
      </c>
      <c r="M12" s="66">
        <v>0.45656799999999997</v>
      </c>
      <c r="N12" s="43">
        <v>0</v>
      </c>
      <c r="O12" s="44">
        <v>0</v>
      </c>
      <c r="P12" s="74">
        <v>0</v>
      </c>
    </row>
    <row r="13" spans="1:16" ht="15" customHeight="1" x14ac:dyDescent="0.2">
      <c r="A13" s="111"/>
      <c r="B13" s="114"/>
      <c r="C13" s="84" t="s">
        <v>51</v>
      </c>
      <c r="D13" s="44">
        <v>19705</v>
      </c>
      <c r="E13" s="53">
        <v>8.6476999999999998E-2</v>
      </c>
      <c r="F13" s="44">
        <v>144612.21878900001</v>
      </c>
      <c r="G13" s="66">
        <v>0.73717299999999997</v>
      </c>
      <c r="H13" s="43">
        <v>7152</v>
      </c>
      <c r="I13" s="44">
        <v>159540.38772</v>
      </c>
      <c r="J13" s="74">
        <v>0.74888100000000002</v>
      </c>
      <c r="K13" s="44">
        <v>12553</v>
      </c>
      <c r="L13" s="44">
        <v>136106.97986699999</v>
      </c>
      <c r="M13" s="66">
        <v>0.73050300000000001</v>
      </c>
      <c r="N13" s="43">
        <v>0</v>
      </c>
      <c r="O13" s="44">
        <v>0</v>
      </c>
      <c r="P13" s="74">
        <v>0</v>
      </c>
    </row>
    <row r="14" spans="1:16" s="3" customFormat="1" ht="15" customHeight="1" x14ac:dyDescent="0.2">
      <c r="A14" s="111"/>
      <c r="B14" s="114"/>
      <c r="C14" s="84" t="s">
        <v>52</v>
      </c>
      <c r="D14" s="35">
        <v>15302</v>
      </c>
      <c r="E14" s="55">
        <v>8.0459000000000003E-2</v>
      </c>
      <c r="F14" s="35">
        <v>150766.29146899999</v>
      </c>
      <c r="G14" s="68">
        <v>0.82133100000000003</v>
      </c>
      <c r="H14" s="43">
        <v>5415</v>
      </c>
      <c r="I14" s="44">
        <v>156695.11621199999</v>
      </c>
      <c r="J14" s="74">
        <v>0.69455199999999995</v>
      </c>
      <c r="K14" s="35">
        <v>9887</v>
      </c>
      <c r="L14" s="35">
        <v>147519.14006000001</v>
      </c>
      <c r="M14" s="68">
        <v>0.89076599999999995</v>
      </c>
      <c r="N14" s="43">
        <v>0</v>
      </c>
      <c r="O14" s="44">
        <v>0</v>
      </c>
      <c r="P14" s="74">
        <v>0</v>
      </c>
    </row>
    <row r="15" spans="1:16" ht="15" customHeight="1" x14ac:dyDescent="0.2">
      <c r="A15" s="111"/>
      <c r="B15" s="114"/>
      <c r="C15" s="84" t="s">
        <v>53</v>
      </c>
      <c r="D15" s="44">
        <v>12003</v>
      </c>
      <c r="E15" s="53">
        <v>7.238E-2</v>
      </c>
      <c r="F15" s="44">
        <v>153145.791968</v>
      </c>
      <c r="G15" s="66">
        <v>0.79396800000000001</v>
      </c>
      <c r="H15" s="43">
        <v>4090</v>
      </c>
      <c r="I15" s="44">
        <v>153967.48360400001</v>
      </c>
      <c r="J15" s="74">
        <v>0.57897299999999996</v>
      </c>
      <c r="K15" s="44">
        <v>7913</v>
      </c>
      <c r="L15" s="44">
        <v>152721.08341299999</v>
      </c>
      <c r="M15" s="66">
        <v>0.90509300000000004</v>
      </c>
      <c r="N15" s="43">
        <v>0</v>
      </c>
      <c r="O15" s="44">
        <v>0</v>
      </c>
      <c r="P15" s="74">
        <v>0</v>
      </c>
    </row>
    <row r="16" spans="1:16" ht="15" customHeight="1" x14ac:dyDescent="0.2">
      <c r="A16" s="111"/>
      <c r="B16" s="114"/>
      <c r="C16" s="84" t="s">
        <v>54</v>
      </c>
      <c r="D16" s="44">
        <v>9263</v>
      </c>
      <c r="E16" s="53">
        <v>7.0851999999999998E-2</v>
      </c>
      <c r="F16" s="44">
        <v>154843.437424</v>
      </c>
      <c r="G16" s="66">
        <v>0.69588700000000003</v>
      </c>
      <c r="H16" s="43">
        <v>3285</v>
      </c>
      <c r="I16" s="44">
        <v>149517.74580500001</v>
      </c>
      <c r="J16" s="74">
        <v>0.4</v>
      </c>
      <c r="K16" s="44">
        <v>5978</v>
      </c>
      <c r="L16" s="44">
        <v>157769.984256</v>
      </c>
      <c r="M16" s="66">
        <v>0.85848100000000005</v>
      </c>
      <c r="N16" s="43">
        <v>0</v>
      </c>
      <c r="O16" s="44">
        <v>0</v>
      </c>
      <c r="P16" s="74">
        <v>0</v>
      </c>
    </row>
    <row r="17" spans="1:16" ht="15" customHeight="1" x14ac:dyDescent="0.2">
      <c r="A17" s="111"/>
      <c r="B17" s="114"/>
      <c r="C17" s="84" t="s">
        <v>55</v>
      </c>
      <c r="D17" s="44">
        <v>8583</v>
      </c>
      <c r="E17" s="53">
        <v>7.8853000000000006E-2</v>
      </c>
      <c r="F17" s="44">
        <v>157139.80860399999</v>
      </c>
      <c r="G17" s="66">
        <v>0.55039000000000005</v>
      </c>
      <c r="H17" s="43">
        <v>3431</v>
      </c>
      <c r="I17" s="44">
        <v>147445.925036</v>
      </c>
      <c r="J17" s="74">
        <v>0.22763</v>
      </c>
      <c r="K17" s="44">
        <v>5152</v>
      </c>
      <c r="L17" s="44">
        <v>163595.49853400001</v>
      </c>
      <c r="M17" s="66">
        <v>0.76533399999999996</v>
      </c>
      <c r="N17" s="43">
        <v>0</v>
      </c>
      <c r="O17" s="44">
        <v>0</v>
      </c>
      <c r="P17" s="74">
        <v>0</v>
      </c>
    </row>
    <row r="18" spans="1:16" s="3" customFormat="1" ht="15" customHeight="1" x14ac:dyDescent="0.2">
      <c r="A18" s="111"/>
      <c r="B18" s="114"/>
      <c r="C18" s="84" t="s">
        <v>56</v>
      </c>
      <c r="D18" s="35">
        <v>12733</v>
      </c>
      <c r="E18" s="55">
        <v>6.1796999999999998E-2</v>
      </c>
      <c r="F18" s="35">
        <v>187598.348275</v>
      </c>
      <c r="G18" s="68">
        <v>0.401476</v>
      </c>
      <c r="H18" s="43">
        <v>4881</v>
      </c>
      <c r="I18" s="44">
        <v>162814.22010999999</v>
      </c>
      <c r="J18" s="74">
        <v>9.4242999999999993E-2</v>
      </c>
      <c r="K18" s="35">
        <v>7852</v>
      </c>
      <c r="L18" s="35">
        <v>203004.78352299999</v>
      </c>
      <c r="M18" s="68">
        <v>0.59246100000000002</v>
      </c>
      <c r="N18" s="43">
        <v>0</v>
      </c>
      <c r="O18" s="44">
        <v>0</v>
      </c>
      <c r="P18" s="74">
        <v>0</v>
      </c>
    </row>
    <row r="19" spans="1:16" s="3" customFormat="1" ht="15" customHeight="1" x14ac:dyDescent="0.2">
      <c r="A19" s="112"/>
      <c r="B19" s="115"/>
      <c r="C19" s="85" t="s">
        <v>9</v>
      </c>
      <c r="D19" s="46">
        <v>146744</v>
      </c>
      <c r="E19" s="54">
        <v>9.1090000000000004E-2</v>
      </c>
      <c r="F19" s="46">
        <v>135839.98164799999</v>
      </c>
      <c r="G19" s="67">
        <v>0.52427999999999997</v>
      </c>
      <c r="H19" s="87">
        <v>55559</v>
      </c>
      <c r="I19" s="46">
        <v>142959.900742</v>
      </c>
      <c r="J19" s="75">
        <v>0.47464899999999999</v>
      </c>
      <c r="K19" s="46">
        <v>91185</v>
      </c>
      <c r="L19" s="46">
        <v>131501.81654500001</v>
      </c>
      <c r="M19" s="67">
        <v>0.55452100000000004</v>
      </c>
      <c r="N19" s="87">
        <v>0</v>
      </c>
      <c r="O19" s="46">
        <v>0</v>
      </c>
      <c r="P19" s="75">
        <v>0</v>
      </c>
    </row>
    <row r="20" spans="1:16" ht="15" customHeight="1" x14ac:dyDescent="0.2">
      <c r="A20" s="110">
        <v>2</v>
      </c>
      <c r="B20" s="113" t="s">
        <v>57</v>
      </c>
      <c r="C20" s="84" t="s">
        <v>46</v>
      </c>
      <c r="D20" s="44">
        <v>515</v>
      </c>
      <c r="E20" s="53">
        <v>0.314216</v>
      </c>
      <c r="F20" s="44">
        <v>93219.603883000003</v>
      </c>
      <c r="G20" s="66">
        <v>0.118447</v>
      </c>
      <c r="H20" s="43">
        <v>239</v>
      </c>
      <c r="I20" s="44">
        <v>92854.071129999997</v>
      </c>
      <c r="J20" s="74">
        <v>0.14644399999999999</v>
      </c>
      <c r="K20" s="44">
        <v>276</v>
      </c>
      <c r="L20" s="44">
        <v>93536.134057999996</v>
      </c>
      <c r="M20" s="66">
        <v>9.4202999999999995E-2</v>
      </c>
      <c r="N20" s="43">
        <v>0</v>
      </c>
      <c r="O20" s="44">
        <v>0</v>
      </c>
      <c r="P20" s="74">
        <v>0</v>
      </c>
    </row>
    <row r="21" spans="1:16" ht="15" customHeight="1" x14ac:dyDescent="0.2">
      <c r="A21" s="111"/>
      <c r="B21" s="114"/>
      <c r="C21" s="84" t="s">
        <v>47</v>
      </c>
      <c r="D21" s="44">
        <v>4400</v>
      </c>
      <c r="E21" s="53">
        <v>0.39862300000000001</v>
      </c>
      <c r="F21" s="44">
        <v>138214.24227300001</v>
      </c>
      <c r="G21" s="66">
        <v>7.1818000000000007E-2</v>
      </c>
      <c r="H21" s="43">
        <v>1933</v>
      </c>
      <c r="I21" s="44">
        <v>141033.61562299999</v>
      </c>
      <c r="J21" s="74">
        <v>7.9669000000000004E-2</v>
      </c>
      <c r="K21" s="44">
        <v>2467</v>
      </c>
      <c r="L21" s="44">
        <v>136005.14268300001</v>
      </c>
      <c r="M21" s="66">
        <v>6.5667000000000003E-2</v>
      </c>
      <c r="N21" s="43">
        <v>0</v>
      </c>
      <c r="O21" s="44">
        <v>0</v>
      </c>
      <c r="P21" s="74">
        <v>0</v>
      </c>
    </row>
    <row r="22" spans="1:16" ht="15" customHeight="1" x14ac:dyDescent="0.2">
      <c r="A22" s="111"/>
      <c r="B22" s="114"/>
      <c r="C22" s="84" t="s">
        <v>48</v>
      </c>
      <c r="D22" s="44">
        <v>17884</v>
      </c>
      <c r="E22" s="53">
        <v>0.188999</v>
      </c>
      <c r="F22" s="44">
        <v>153926.41042299999</v>
      </c>
      <c r="G22" s="66">
        <v>6.7657999999999996E-2</v>
      </c>
      <c r="H22" s="43">
        <v>8263</v>
      </c>
      <c r="I22" s="44">
        <v>156627.94626600001</v>
      </c>
      <c r="J22" s="74">
        <v>6.7892999999999995E-2</v>
      </c>
      <c r="K22" s="44">
        <v>9621</v>
      </c>
      <c r="L22" s="44">
        <v>151606.195198</v>
      </c>
      <c r="M22" s="66">
        <v>6.7457000000000003E-2</v>
      </c>
      <c r="N22" s="43">
        <v>0</v>
      </c>
      <c r="O22" s="44">
        <v>0</v>
      </c>
      <c r="P22" s="74">
        <v>0</v>
      </c>
    </row>
    <row r="23" spans="1:16" ht="15" customHeight="1" x14ac:dyDescent="0.2">
      <c r="A23" s="111"/>
      <c r="B23" s="114"/>
      <c r="C23" s="84" t="s">
        <v>49</v>
      </c>
      <c r="D23" s="44">
        <v>13055</v>
      </c>
      <c r="E23" s="53">
        <v>5.9803000000000002E-2</v>
      </c>
      <c r="F23" s="44">
        <v>168376.05913400001</v>
      </c>
      <c r="G23" s="66">
        <v>0.19839100000000001</v>
      </c>
      <c r="H23" s="43">
        <v>6061</v>
      </c>
      <c r="I23" s="44">
        <v>170719.923775</v>
      </c>
      <c r="J23" s="74">
        <v>0.20722699999999999</v>
      </c>
      <c r="K23" s="44">
        <v>6994</v>
      </c>
      <c r="L23" s="44">
        <v>166344.866171</v>
      </c>
      <c r="M23" s="66">
        <v>0.19073499999999999</v>
      </c>
      <c r="N23" s="43">
        <v>0</v>
      </c>
      <c r="O23" s="44">
        <v>0</v>
      </c>
      <c r="P23" s="74">
        <v>0</v>
      </c>
    </row>
    <row r="24" spans="1:16" ht="15" customHeight="1" x14ac:dyDescent="0.2">
      <c r="A24" s="111"/>
      <c r="B24" s="114"/>
      <c r="C24" s="84" t="s">
        <v>50</v>
      </c>
      <c r="D24" s="44">
        <v>8076</v>
      </c>
      <c r="E24" s="53">
        <v>3.1563000000000001E-2</v>
      </c>
      <c r="F24" s="44">
        <v>199301.559931</v>
      </c>
      <c r="G24" s="66">
        <v>0.36825200000000002</v>
      </c>
      <c r="H24" s="43">
        <v>3432</v>
      </c>
      <c r="I24" s="44">
        <v>202966.557401</v>
      </c>
      <c r="J24" s="74">
        <v>0.37296000000000001</v>
      </c>
      <c r="K24" s="44">
        <v>4644</v>
      </c>
      <c r="L24" s="44">
        <v>196593.060508</v>
      </c>
      <c r="M24" s="66">
        <v>0.36477199999999999</v>
      </c>
      <c r="N24" s="43">
        <v>0</v>
      </c>
      <c r="O24" s="44">
        <v>0</v>
      </c>
      <c r="P24" s="74">
        <v>0</v>
      </c>
    </row>
    <row r="25" spans="1:16" ht="15" customHeight="1" x14ac:dyDescent="0.2">
      <c r="A25" s="111"/>
      <c r="B25" s="114"/>
      <c r="C25" s="84" t="s">
        <v>51</v>
      </c>
      <c r="D25" s="44">
        <v>5550</v>
      </c>
      <c r="E25" s="53">
        <v>2.4357E-2</v>
      </c>
      <c r="F25" s="44">
        <v>213800.50234199999</v>
      </c>
      <c r="G25" s="66">
        <v>0.46108100000000002</v>
      </c>
      <c r="H25" s="43">
        <v>2264</v>
      </c>
      <c r="I25" s="44">
        <v>213630.45229700001</v>
      </c>
      <c r="J25" s="74">
        <v>0.42137799999999997</v>
      </c>
      <c r="K25" s="44">
        <v>3286</v>
      </c>
      <c r="L25" s="44">
        <v>213917.66402900001</v>
      </c>
      <c r="M25" s="66">
        <v>0.48843599999999998</v>
      </c>
      <c r="N25" s="43">
        <v>0</v>
      </c>
      <c r="O25" s="44">
        <v>0</v>
      </c>
      <c r="P25" s="74">
        <v>0</v>
      </c>
    </row>
    <row r="26" spans="1:16" s="3" customFormat="1" ht="15" customHeight="1" x14ac:dyDescent="0.2">
      <c r="A26" s="111"/>
      <c r="B26" s="114"/>
      <c r="C26" s="84" t="s">
        <v>52</v>
      </c>
      <c r="D26" s="35">
        <v>3680</v>
      </c>
      <c r="E26" s="55">
        <v>1.9349999999999999E-2</v>
      </c>
      <c r="F26" s="35">
        <v>224907.175815</v>
      </c>
      <c r="G26" s="68">
        <v>0.50081500000000001</v>
      </c>
      <c r="H26" s="43">
        <v>1549</v>
      </c>
      <c r="I26" s="44">
        <v>217654.69593300001</v>
      </c>
      <c r="J26" s="74">
        <v>0.38928299999999999</v>
      </c>
      <c r="K26" s="35">
        <v>2131</v>
      </c>
      <c r="L26" s="35">
        <v>230178.92210200001</v>
      </c>
      <c r="M26" s="68">
        <v>0.58188600000000001</v>
      </c>
      <c r="N26" s="43">
        <v>0</v>
      </c>
      <c r="O26" s="44">
        <v>0</v>
      </c>
      <c r="P26" s="74">
        <v>0</v>
      </c>
    </row>
    <row r="27" spans="1:16" ht="15" customHeight="1" x14ac:dyDescent="0.2">
      <c r="A27" s="111"/>
      <c r="B27" s="114"/>
      <c r="C27" s="84" t="s">
        <v>53</v>
      </c>
      <c r="D27" s="44">
        <v>2453</v>
      </c>
      <c r="E27" s="53">
        <v>1.4792E-2</v>
      </c>
      <c r="F27" s="44">
        <v>224736.50020400001</v>
      </c>
      <c r="G27" s="66">
        <v>0.47737499999999999</v>
      </c>
      <c r="H27" s="43">
        <v>1043</v>
      </c>
      <c r="I27" s="44">
        <v>216433.28954900001</v>
      </c>
      <c r="J27" s="74">
        <v>0.34995199999999999</v>
      </c>
      <c r="K27" s="44">
        <v>1410</v>
      </c>
      <c r="L27" s="44">
        <v>230878.520567</v>
      </c>
      <c r="M27" s="66">
        <v>0.571631</v>
      </c>
      <c r="N27" s="43">
        <v>0</v>
      </c>
      <c r="O27" s="44">
        <v>0</v>
      </c>
      <c r="P27" s="74">
        <v>0</v>
      </c>
    </row>
    <row r="28" spans="1:16" ht="15" customHeight="1" x14ac:dyDescent="0.2">
      <c r="A28" s="111"/>
      <c r="B28" s="114"/>
      <c r="C28" s="84" t="s">
        <v>54</v>
      </c>
      <c r="D28" s="44">
        <v>1148</v>
      </c>
      <c r="E28" s="53">
        <v>8.7810000000000006E-3</v>
      </c>
      <c r="F28" s="44">
        <v>251224.15679400001</v>
      </c>
      <c r="G28" s="66">
        <v>0.40679399999999999</v>
      </c>
      <c r="H28" s="43">
        <v>539</v>
      </c>
      <c r="I28" s="44">
        <v>226253.26345100001</v>
      </c>
      <c r="J28" s="74">
        <v>0.233766</v>
      </c>
      <c r="K28" s="44">
        <v>609</v>
      </c>
      <c r="L28" s="44">
        <v>273324.83251199999</v>
      </c>
      <c r="M28" s="66">
        <v>0.55993400000000004</v>
      </c>
      <c r="N28" s="43">
        <v>0</v>
      </c>
      <c r="O28" s="44">
        <v>0</v>
      </c>
      <c r="P28" s="74">
        <v>0</v>
      </c>
    </row>
    <row r="29" spans="1:16" ht="15" customHeight="1" x14ac:dyDescent="0.2">
      <c r="A29" s="111"/>
      <c r="B29" s="114"/>
      <c r="C29" s="84" t="s">
        <v>55</v>
      </c>
      <c r="D29" s="44">
        <v>636</v>
      </c>
      <c r="E29" s="53">
        <v>5.8430000000000001E-3</v>
      </c>
      <c r="F29" s="44">
        <v>242239.863208</v>
      </c>
      <c r="G29" s="66">
        <v>0.281447</v>
      </c>
      <c r="H29" s="43">
        <v>335</v>
      </c>
      <c r="I29" s="44">
        <v>208143.77313399999</v>
      </c>
      <c r="J29" s="74">
        <v>0.17313400000000001</v>
      </c>
      <c r="K29" s="44">
        <v>301</v>
      </c>
      <c r="L29" s="44">
        <v>280187.33886999998</v>
      </c>
      <c r="M29" s="66">
        <v>0.40199299999999999</v>
      </c>
      <c r="N29" s="43">
        <v>0</v>
      </c>
      <c r="O29" s="44">
        <v>0</v>
      </c>
      <c r="P29" s="74">
        <v>0</v>
      </c>
    </row>
    <row r="30" spans="1:16" s="3" customFormat="1" ht="15" customHeight="1" x14ac:dyDescent="0.2">
      <c r="A30" s="111"/>
      <c r="B30" s="114"/>
      <c r="C30" s="84" t="s">
        <v>56</v>
      </c>
      <c r="D30" s="35">
        <v>1104</v>
      </c>
      <c r="E30" s="55">
        <v>5.3579999999999999E-3</v>
      </c>
      <c r="F30" s="35">
        <v>150654.32970999999</v>
      </c>
      <c r="G30" s="68">
        <v>6.7934999999999995E-2</v>
      </c>
      <c r="H30" s="43">
        <v>992</v>
      </c>
      <c r="I30" s="44">
        <v>132341.36592700001</v>
      </c>
      <c r="J30" s="74">
        <v>4.7378999999999998E-2</v>
      </c>
      <c r="K30" s="35">
        <v>112</v>
      </c>
      <c r="L30" s="35">
        <v>312854.866071</v>
      </c>
      <c r="M30" s="68">
        <v>0.25</v>
      </c>
      <c r="N30" s="43">
        <v>0</v>
      </c>
      <c r="O30" s="44">
        <v>0</v>
      </c>
      <c r="P30" s="74">
        <v>0</v>
      </c>
    </row>
    <row r="31" spans="1:16" s="3" customFormat="1" ht="15" customHeight="1" x14ac:dyDescent="0.2">
      <c r="A31" s="112"/>
      <c r="B31" s="115"/>
      <c r="C31" s="85" t="s">
        <v>9</v>
      </c>
      <c r="D31" s="46">
        <v>58501</v>
      </c>
      <c r="E31" s="54">
        <v>3.6313999999999999E-2</v>
      </c>
      <c r="F31" s="46">
        <v>177620.92324900001</v>
      </c>
      <c r="G31" s="67">
        <v>0.229825</v>
      </c>
      <c r="H31" s="87">
        <v>26650</v>
      </c>
      <c r="I31" s="46">
        <v>175979.332158</v>
      </c>
      <c r="J31" s="75">
        <v>0.20408999999999999</v>
      </c>
      <c r="K31" s="46">
        <v>31851</v>
      </c>
      <c r="L31" s="46">
        <v>178994.45634400001</v>
      </c>
      <c r="M31" s="67">
        <v>0.25135800000000003</v>
      </c>
      <c r="N31" s="87">
        <v>0</v>
      </c>
      <c r="O31" s="46">
        <v>0</v>
      </c>
      <c r="P31" s="75">
        <v>0</v>
      </c>
    </row>
    <row r="32" spans="1:16" ht="15" customHeight="1" x14ac:dyDescent="0.2">
      <c r="A32" s="110">
        <v>3</v>
      </c>
      <c r="B32" s="113" t="s">
        <v>58</v>
      </c>
      <c r="C32" s="84" t="s">
        <v>46</v>
      </c>
      <c r="D32" s="44">
        <v>265</v>
      </c>
      <c r="E32" s="44">
        <v>0</v>
      </c>
      <c r="F32" s="44">
        <v>23990.436937999999</v>
      </c>
      <c r="G32" s="66">
        <v>-9.7553000000000001E-2</v>
      </c>
      <c r="H32" s="43">
        <v>126</v>
      </c>
      <c r="I32" s="44">
        <v>19356.162338999999</v>
      </c>
      <c r="J32" s="74">
        <v>-0.110194</v>
      </c>
      <c r="K32" s="44">
        <v>139</v>
      </c>
      <c r="L32" s="44">
        <v>27827.900168</v>
      </c>
      <c r="M32" s="66">
        <v>-8.8278999999999996E-2</v>
      </c>
      <c r="N32" s="43">
        <v>0</v>
      </c>
      <c r="O32" s="44">
        <v>0</v>
      </c>
      <c r="P32" s="74">
        <v>0</v>
      </c>
    </row>
    <row r="33" spans="1:16" ht="15" customHeight="1" x14ac:dyDescent="0.2">
      <c r="A33" s="111"/>
      <c r="B33" s="114"/>
      <c r="C33" s="84" t="s">
        <v>47</v>
      </c>
      <c r="D33" s="44">
        <v>1782</v>
      </c>
      <c r="E33" s="44">
        <v>0</v>
      </c>
      <c r="F33" s="44">
        <v>49532.370254000001</v>
      </c>
      <c r="G33" s="66">
        <v>-6.1490000000000003E-2</v>
      </c>
      <c r="H33" s="43">
        <v>1069</v>
      </c>
      <c r="I33" s="44">
        <v>37258.489697999998</v>
      </c>
      <c r="J33" s="74">
        <v>-0.16917399999999999</v>
      </c>
      <c r="K33" s="44">
        <v>713</v>
      </c>
      <c r="L33" s="44">
        <v>54758.031995999998</v>
      </c>
      <c r="M33" s="66">
        <v>-1.073E-2</v>
      </c>
      <c r="N33" s="43">
        <v>0</v>
      </c>
      <c r="O33" s="44">
        <v>0</v>
      </c>
      <c r="P33" s="74">
        <v>0</v>
      </c>
    </row>
    <row r="34" spans="1:16" ht="15" customHeight="1" x14ac:dyDescent="0.2">
      <c r="A34" s="111"/>
      <c r="B34" s="114"/>
      <c r="C34" s="84" t="s">
        <v>48</v>
      </c>
      <c r="D34" s="44">
        <v>2949</v>
      </c>
      <c r="E34" s="44">
        <v>0</v>
      </c>
      <c r="F34" s="44">
        <v>58683.254685</v>
      </c>
      <c r="G34" s="66">
        <v>-7.8977000000000006E-2</v>
      </c>
      <c r="H34" s="43">
        <v>2122</v>
      </c>
      <c r="I34" s="44">
        <v>50175.628066999998</v>
      </c>
      <c r="J34" s="74">
        <v>-0.151452</v>
      </c>
      <c r="K34" s="44">
        <v>827</v>
      </c>
      <c r="L34" s="44">
        <v>64190.588548</v>
      </c>
      <c r="M34" s="66">
        <v>-2.8403999999999999E-2</v>
      </c>
      <c r="N34" s="43">
        <v>0</v>
      </c>
      <c r="O34" s="44">
        <v>0</v>
      </c>
      <c r="P34" s="74">
        <v>0</v>
      </c>
    </row>
    <row r="35" spans="1:16" ht="15" customHeight="1" x14ac:dyDescent="0.2">
      <c r="A35" s="111"/>
      <c r="B35" s="114"/>
      <c r="C35" s="84" t="s">
        <v>49</v>
      </c>
      <c r="D35" s="44">
        <v>-13292</v>
      </c>
      <c r="E35" s="44">
        <v>0</v>
      </c>
      <c r="F35" s="44">
        <v>59817.538206999998</v>
      </c>
      <c r="G35" s="66">
        <v>-0.11541999999999999</v>
      </c>
      <c r="H35" s="43">
        <v>-4582</v>
      </c>
      <c r="I35" s="44">
        <v>44727.119823000001</v>
      </c>
      <c r="J35" s="74">
        <v>-0.22789499999999999</v>
      </c>
      <c r="K35" s="44">
        <v>-8710</v>
      </c>
      <c r="L35" s="44">
        <v>69602.002032999997</v>
      </c>
      <c r="M35" s="66">
        <v>-4.0862000000000002E-2</v>
      </c>
      <c r="N35" s="43">
        <v>0</v>
      </c>
      <c r="O35" s="44">
        <v>0</v>
      </c>
      <c r="P35" s="74">
        <v>0</v>
      </c>
    </row>
    <row r="36" spans="1:16" ht="15" customHeight="1" x14ac:dyDescent="0.2">
      <c r="A36" s="111"/>
      <c r="B36" s="114"/>
      <c r="C36" s="84" t="s">
        <v>50</v>
      </c>
      <c r="D36" s="44">
        <v>-16929</v>
      </c>
      <c r="E36" s="44">
        <v>0</v>
      </c>
      <c r="F36" s="44">
        <v>69926.477287999995</v>
      </c>
      <c r="G36" s="66">
        <v>-0.158363</v>
      </c>
      <c r="H36" s="43">
        <v>-6112</v>
      </c>
      <c r="I36" s="44">
        <v>52184.477877999998</v>
      </c>
      <c r="J36" s="74">
        <v>-0.26712799999999998</v>
      </c>
      <c r="K36" s="44">
        <v>-10817</v>
      </c>
      <c r="L36" s="44">
        <v>80432.412779999999</v>
      </c>
      <c r="M36" s="66">
        <v>-9.1796000000000003E-2</v>
      </c>
      <c r="N36" s="43">
        <v>0</v>
      </c>
      <c r="O36" s="44">
        <v>0</v>
      </c>
      <c r="P36" s="74">
        <v>0</v>
      </c>
    </row>
    <row r="37" spans="1:16" ht="15" customHeight="1" x14ac:dyDescent="0.2">
      <c r="A37" s="111"/>
      <c r="B37" s="114"/>
      <c r="C37" s="84" t="s">
        <v>51</v>
      </c>
      <c r="D37" s="44">
        <v>-14155</v>
      </c>
      <c r="E37" s="44">
        <v>0</v>
      </c>
      <c r="F37" s="44">
        <v>69188.283553000001</v>
      </c>
      <c r="G37" s="66">
        <v>-0.276092</v>
      </c>
      <c r="H37" s="43">
        <v>-4888</v>
      </c>
      <c r="I37" s="44">
        <v>54090.064575999997</v>
      </c>
      <c r="J37" s="74">
        <v>-0.32750299999999999</v>
      </c>
      <c r="K37" s="44">
        <v>-9267</v>
      </c>
      <c r="L37" s="44">
        <v>77810.684162000005</v>
      </c>
      <c r="M37" s="66">
        <v>-0.242067</v>
      </c>
      <c r="N37" s="43">
        <v>0</v>
      </c>
      <c r="O37" s="44">
        <v>0</v>
      </c>
      <c r="P37" s="74">
        <v>0</v>
      </c>
    </row>
    <row r="38" spans="1:16" s="3" customFormat="1" ht="15" customHeight="1" x14ac:dyDescent="0.2">
      <c r="A38" s="111"/>
      <c r="B38" s="114"/>
      <c r="C38" s="84" t="s">
        <v>52</v>
      </c>
      <c r="D38" s="35">
        <v>-11622</v>
      </c>
      <c r="E38" s="35">
        <v>0</v>
      </c>
      <c r="F38" s="35">
        <v>74140.884346000006</v>
      </c>
      <c r="G38" s="68">
        <v>-0.32051499999999999</v>
      </c>
      <c r="H38" s="43">
        <v>-3866</v>
      </c>
      <c r="I38" s="44">
        <v>60959.579720000002</v>
      </c>
      <c r="J38" s="74">
        <v>-0.30526900000000001</v>
      </c>
      <c r="K38" s="35">
        <v>-7756</v>
      </c>
      <c r="L38" s="35">
        <v>82659.782042999999</v>
      </c>
      <c r="M38" s="68">
        <v>-0.30887900000000001</v>
      </c>
      <c r="N38" s="43">
        <v>0</v>
      </c>
      <c r="O38" s="44">
        <v>0</v>
      </c>
      <c r="P38" s="74">
        <v>0</v>
      </c>
    </row>
    <row r="39" spans="1:16" ht="15" customHeight="1" x14ac:dyDescent="0.2">
      <c r="A39" s="111"/>
      <c r="B39" s="114"/>
      <c r="C39" s="84" t="s">
        <v>53</v>
      </c>
      <c r="D39" s="44">
        <v>-9550</v>
      </c>
      <c r="E39" s="44">
        <v>0</v>
      </c>
      <c r="F39" s="44">
        <v>71590.708236000006</v>
      </c>
      <c r="G39" s="66">
        <v>-0.31659399999999999</v>
      </c>
      <c r="H39" s="43">
        <v>-3047</v>
      </c>
      <c r="I39" s="44">
        <v>62465.805946</v>
      </c>
      <c r="J39" s="74">
        <v>-0.229021</v>
      </c>
      <c r="K39" s="44">
        <v>-6503</v>
      </c>
      <c r="L39" s="44">
        <v>78157.437153999999</v>
      </c>
      <c r="M39" s="66">
        <v>-0.33346199999999998</v>
      </c>
      <c r="N39" s="43">
        <v>0</v>
      </c>
      <c r="O39" s="44">
        <v>0</v>
      </c>
      <c r="P39" s="74">
        <v>0</v>
      </c>
    </row>
    <row r="40" spans="1:16" ht="15" customHeight="1" x14ac:dyDescent="0.2">
      <c r="A40" s="111"/>
      <c r="B40" s="114"/>
      <c r="C40" s="84" t="s">
        <v>54</v>
      </c>
      <c r="D40" s="44">
        <v>-8115</v>
      </c>
      <c r="E40" s="44">
        <v>0</v>
      </c>
      <c r="F40" s="44">
        <v>96380.719370999999</v>
      </c>
      <c r="G40" s="66">
        <v>-0.28909200000000002</v>
      </c>
      <c r="H40" s="43">
        <v>-2746</v>
      </c>
      <c r="I40" s="44">
        <v>76735.517645</v>
      </c>
      <c r="J40" s="74">
        <v>-0.16623399999999999</v>
      </c>
      <c r="K40" s="44">
        <v>-5369</v>
      </c>
      <c r="L40" s="44">
        <v>115554.848256</v>
      </c>
      <c r="M40" s="66">
        <v>-0.29854700000000001</v>
      </c>
      <c r="N40" s="43">
        <v>0</v>
      </c>
      <c r="O40" s="44">
        <v>0</v>
      </c>
      <c r="P40" s="74">
        <v>0</v>
      </c>
    </row>
    <row r="41" spans="1:16" ht="15" customHeight="1" x14ac:dyDescent="0.2">
      <c r="A41" s="111"/>
      <c r="B41" s="114"/>
      <c r="C41" s="84" t="s">
        <v>55</v>
      </c>
      <c r="D41" s="44">
        <v>-7947</v>
      </c>
      <c r="E41" s="44">
        <v>0</v>
      </c>
      <c r="F41" s="44">
        <v>85100.054604000004</v>
      </c>
      <c r="G41" s="66">
        <v>-0.26894400000000002</v>
      </c>
      <c r="H41" s="43">
        <v>-3096</v>
      </c>
      <c r="I41" s="44">
        <v>60697.848098000002</v>
      </c>
      <c r="J41" s="74">
        <v>-5.4496000000000003E-2</v>
      </c>
      <c r="K41" s="44">
        <v>-4851</v>
      </c>
      <c r="L41" s="44">
        <v>116591.84033599999</v>
      </c>
      <c r="M41" s="66">
        <v>-0.36334</v>
      </c>
      <c r="N41" s="43">
        <v>0</v>
      </c>
      <c r="O41" s="44">
        <v>0</v>
      </c>
      <c r="P41" s="74">
        <v>0</v>
      </c>
    </row>
    <row r="42" spans="1:16" s="3" customFormat="1" ht="15" customHeight="1" x14ac:dyDescent="0.2">
      <c r="A42" s="111"/>
      <c r="B42" s="114"/>
      <c r="C42" s="84" t="s">
        <v>56</v>
      </c>
      <c r="D42" s="35">
        <v>-11629</v>
      </c>
      <c r="E42" s="35">
        <v>0</v>
      </c>
      <c r="F42" s="35">
        <v>-36944.018563999998</v>
      </c>
      <c r="G42" s="68">
        <v>-0.33354200000000001</v>
      </c>
      <c r="H42" s="43">
        <v>-3889</v>
      </c>
      <c r="I42" s="44">
        <v>-30472.854181999999</v>
      </c>
      <c r="J42" s="74">
        <v>-4.6864000000000003E-2</v>
      </c>
      <c r="K42" s="35">
        <v>-7740</v>
      </c>
      <c r="L42" s="35">
        <v>109850.08254800001</v>
      </c>
      <c r="M42" s="68">
        <v>-0.34246100000000002</v>
      </c>
      <c r="N42" s="43">
        <v>0</v>
      </c>
      <c r="O42" s="44">
        <v>0</v>
      </c>
      <c r="P42" s="74">
        <v>0</v>
      </c>
    </row>
    <row r="43" spans="1:16" s="3" customFormat="1" ht="15" customHeight="1" x14ac:dyDescent="0.2">
      <c r="A43" s="112"/>
      <c r="B43" s="115"/>
      <c r="C43" s="85" t="s">
        <v>9</v>
      </c>
      <c r="D43" s="46">
        <v>-88243</v>
      </c>
      <c r="E43" s="46">
        <v>0</v>
      </c>
      <c r="F43" s="46">
        <v>41780.941600999999</v>
      </c>
      <c r="G43" s="67">
        <v>-0.29445500000000002</v>
      </c>
      <c r="H43" s="87">
        <v>-28909</v>
      </c>
      <c r="I43" s="46">
        <v>33019.431415999999</v>
      </c>
      <c r="J43" s="75">
        <v>-0.27055899999999999</v>
      </c>
      <c r="K43" s="46">
        <v>-59334</v>
      </c>
      <c r="L43" s="46">
        <v>47492.639798999997</v>
      </c>
      <c r="M43" s="67">
        <v>-0.30316300000000002</v>
      </c>
      <c r="N43" s="87">
        <v>0</v>
      </c>
      <c r="O43" s="46">
        <v>0</v>
      </c>
      <c r="P43" s="75">
        <v>0</v>
      </c>
    </row>
    <row r="44" spans="1:16" ht="15" customHeight="1" x14ac:dyDescent="0.2">
      <c r="A44" s="110">
        <v>4</v>
      </c>
      <c r="B44" s="113" t="s">
        <v>59</v>
      </c>
      <c r="C44" s="84" t="s">
        <v>46</v>
      </c>
      <c r="D44" s="44">
        <v>7</v>
      </c>
      <c r="E44" s="53">
        <v>4.2709999999999996E-3</v>
      </c>
      <c r="F44" s="44">
        <v>219078.571429</v>
      </c>
      <c r="G44" s="66">
        <v>0.57142899999999996</v>
      </c>
      <c r="H44" s="43">
        <v>5</v>
      </c>
      <c r="I44" s="44">
        <v>248198.2</v>
      </c>
      <c r="J44" s="74">
        <v>0.8</v>
      </c>
      <c r="K44" s="44">
        <v>2</v>
      </c>
      <c r="L44" s="44">
        <v>146279.5</v>
      </c>
      <c r="M44" s="66">
        <v>0</v>
      </c>
      <c r="N44" s="43">
        <v>0</v>
      </c>
      <c r="O44" s="44">
        <v>0</v>
      </c>
      <c r="P44" s="74">
        <v>0</v>
      </c>
    </row>
    <row r="45" spans="1:16" ht="15" customHeight="1" x14ac:dyDescent="0.2">
      <c r="A45" s="111"/>
      <c r="B45" s="114"/>
      <c r="C45" s="84" t="s">
        <v>47</v>
      </c>
      <c r="D45" s="44">
        <v>422</v>
      </c>
      <c r="E45" s="53">
        <v>3.8232000000000002E-2</v>
      </c>
      <c r="F45" s="44">
        <v>161431.46682500001</v>
      </c>
      <c r="G45" s="66">
        <v>0.161137</v>
      </c>
      <c r="H45" s="43">
        <v>139</v>
      </c>
      <c r="I45" s="44">
        <v>157048.75539599999</v>
      </c>
      <c r="J45" s="74">
        <v>0.13669100000000001</v>
      </c>
      <c r="K45" s="44">
        <v>283</v>
      </c>
      <c r="L45" s="44">
        <v>163584.10600699999</v>
      </c>
      <c r="M45" s="66">
        <v>0.17314499999999999</v>
      </c>
      <c r="N45" s="43">
        <v>0</v>
      </c>
      <c r="O45" s="44">
        <v>0</v>
      </c>
      <c r="P45" s="74">
        <v>0</v>
      </c>
    </row>
    <row r="46" spans="1:16" ht="15" customHeight="1" x14ac:dyDescent="0.2">
      <c r="A46" s="111"/>
      <c r="B46" s="114"/>
      <c r="C46" s="84" t="s">
        <v>48</v>
      </c>
      <c r="D46" s="44">
        <v>6275</v>
      </c>
      <c r="E46" s="53">
        <v>6.6313999999999998E-2</v>
      </c>
      <c r="F46" s="44">
        <v>176006.07521899999</v>
      </c>
      <c r="G46" s="66">
        <v>0.17529900000000001</v>
      </c>
      <c r="H46" s="43">
        <v>2499</v>
      </c>
      <c r="I46" s="44">
        <v>177055.72829100001</v>
      </c>
      <c r="J46" s="74">
        <v>0.15085999999999999</v>
      </c>
      <c r="K46" s="44">
        <v>3776</v>
      </c>
      <c r="L46" s="44">
        <v>175311.40280700001</v>
      </c>
      <c r="M46" s="66">
        <v>0.191472</v>
      </c>
      <c r="N46" s="43">
        <v>0</v>
      </c>
      <c r="O46" s="44">
        <v>0</v>
      </c>
      <c r="P46" s="74">
        <v>0</v>
      </c>
    </row>
    <row r="47" spans="1:16" ht="15" customHeight="1" x14ac:dyDescent="0.2">
      <c r="A47" s="111"/>
      <c r="B47" s="114"/>
      <c r="C47" s="84" t="s">
        <v>49</v>
      </c>
      <c r="D47" s="44">
        <v>16653</v>
      </c>
      <c r="E47" s="53">
        <v>7.6285000000000006E-2</v>
      </c>
      <c r="F47" s="44">
        <v>196908.51678400001</v>
      </c>
      <c r="G47" s="66">
        <v>0.35735299999999998</v>
      </c>
      <c r="H47" s="43">
        <v>7142</v>
      </c>
      <c r="I47" s="44">
        <v>196233.142257</v>
      </c>
      <c r="J47" s="74">
        <v>0.326519</v>
      </c>
      <c r="K47" s="44">
        <v>9511</v>
      </c>
      <c r="L47" s="44">
        <v>197415.66901499999</v>
      </c>
      <c r="M47" s="66">
        <v>0.38050699999999998</v>
      </c>
      <c r="N47" s="43">
        <v>0</v>
      </c>
      <c r="O47" s="44">
        <v>0</v>
      </c>
      <c r="P47" s="74">
        <v>0</v>
      </c>
    </row>
    <row r="48" spans="1:16" ht="15" customHeight="1" x14ac:dyDescent="0.2">
      <c r="A48" s="111"/>
      <c r="B48" s="114"/>
      <c r="C48" s="84" t="s">
        <v>50</v>
      </c>
      <c r="D48" s="44">
        <v>14651</v>
      </c>
      <c r="E48" s="53">
        <v>5.7259999999999998E-2</v>
      </c>
      <c r="F48" s="44">
        <v>230455.022115</v>
      </c>
      <c r="G48" s="66">
        <v>0.60733099999999995</v>
      </c>
      <c r="H48" s="43">
        <v>5782</v>
      </c>
      <c r="I48" s="44">
        <v>232562.19197499999</v>
      </c>
      <c r="J48" s="74">
        <v>0.58405399999999996</v>
      </c>
      <c r="K48" s="44">
        <v>8869</v>
      </c>
      <c r="L48" s="44">
        <v>229081.287067</v>
      </c>
      <c r="M48" s="66">
        <v>0.62250499999999998</v>
      </c>
      <c r="N48" s="43">
        <v>0</v>
      </c>
      <c r="O48" s="44">
        <v>0</v>
      </c>
      <c r="P48" s="74">
        <v>0</v>
      </c>
    </row>
    <row r="49" spans="1:16" ht="15" customHeight="1" x14ac:dyDescent="0.2">
      <c r="A49" s="111"/>
      <c r="B49" s="114"/>
      <c r="C49" s="84" t="s">
        <v>51</v>
      </c>
      <c r="D49" s="44">
        <v>10822</v>
      </c>
      <c r="E49" s="53">
        <v>4.7493E-2</v>
      </c>
      <c r="F49" s="44">
        <v>254658.01034899999</v>
      </c>
      <c r="G49" s="66">
        <v>0.84069499999999997</v>
      </c>
      <c r="H49" s="43">
        <v>4111</v>
      </c>
      <c r="I49" s="44">
        <v>252774.97810800001</v>
      </c>
      <c r="J49" s="74">
        <v>0.76307499999999995</v>
      </c>
      <c r="K49" s="44">
        <v>6711</v>
      </c>
      <c r="L49" s="44">
        <v>255811.51139900001</v>
      </c>
      <c r="M49" s="66">
        <v>0.888243</v>
      </c>
      <c r="N49" s="43">
        <v>0</v>
      </c>
      <c r="O49" s="44">
        <v>0</v>
      </c>
      <c r="P49" s="74">
        <v>0</v>
      </c>
    </row>
    <row r="50" spans="1:16" s="3" customFormat="1" ht="15" customHeight="1" x14ac:dyDescent="0.2">
      <c r="A50" s="111"/>
      <c r="B50" s="114"/>
      <c r="C50" s="84" t="s">
        <v>52</v>
      </c>
      <c r="D50" s="35">
        <v>6752</v>
      </c>
      <c r="E50" s="55">
        <v>3.5503E-2</v>
      </c>
      <c r="F50" s="35">
        <v>267054.94120300002</v>
      </c>
      <c r="G50" s="68">
        <v>0.91247</v>
      </c>
      <c r="H50" s="43">
        <v>2621</v>
      </c>
      <c r="I50" s="44">
        <v>260863.04998099999</v>
      </c>
      <c r="J50" s="74">
        <v>0.753911</v>
      </c>
      <c r="K50" s="35">
        <v>4131</v>
      </c>
      <c r="L50" s="35">
        <v>270983.51706599997</v>
      </c>
      <c r="M50" s="68">
        <v>1.013072</v>
      </c>
      <c r="N50" s="43">
        <v>0</v>
      </c>
      <c r="O50" s="44">
        <v>0</v>
      </c>
      <c r="P50" s="74">
        <v>0</v>
      </c>
    </row>
    <row r="51" spans="1:16" ht="15" customHeight="1" x14ac:dyDescent="0.2">
      <c r="A51" s="111"/>
      <c r="B51" s="114"/>
      <c r="C51" s="84" t="s">
        <v>53</v>
      </c>
      <c r="D51" s="44">
        <v>4449</v>
      </c>
      <c r="E51" s="53">
        <v>2.6828000000000001E-2</v>
      </c>
      <c r="F51" s="44">
        <v>273201.289728</v>
      </c>
      <c r="G51" s="66">
        <v>0.87660099999999996</v>
      </c>
      <c r="H51" s="43">
        <v>1698</v>
      </c>
      <c r="I51" s="44">
        <v>254826.642521</v>
      </c>
      <c r="J51" s="74">
        <v>0.63898699999999997</v>
      </c>
      <c r="K51" s="44">
        <v>2751</v>
      </c>
      <c r="L51" s="44">
        <v>284542.67502700002</v>
      </c>
      <c r="M51" s="66">
        <v>1.023264</v>
      </c>
      <c r="N51" s="43">
        <v>0</v>
      </c>
      <c r="O51" s="44">
        <v>0</v>
      </c>
      <c r="P51" s="74">
        <v>0</v>
      </c>
    </row>
    <row r="52" spans="1:16" ht="15" customHeight="1" x14ac:dyDescent="0.2">
      <c r="A52" s="111"/>
      <c r="B52" s="114"/>
      <c r="C52" s="84" t="s">
        <v>54</v>
      </c>
      <c r="D52" s="44">
        <v>1878</v>
      </c>
      <c r="E52" s="53">
        <v>1.4364999999999999E-2</v>
      </c>
      <c r="F52" s="44">
        <v>298368.20607000001</v>
      </c>
      <c r="G52" s="66">
        <v>0.73216199999999998</v>
      </c>
      <c r="H52" s="43">
        <v>683</v>
      </c>
      <c r="I52" s="44">
        <v>274632.62957500003</v>
      </c>
      <c r="J52" s="74">
        <v>0.44216699999999998</v>
      </c>
      <c r="K52" s="44">
        <v>1195</v>
      </c>
      <c r="L52" s="44">
        <v>311934.23012600001</v>
      </c>
      <c r="M52" s="66">
        <v>0.89790800000000004</v>
      </c>
      <c r="N52" s="43">
        <v>0</v>
      </c>
      <c r="O52" s="44">
        <v>0</v>
      </c>
      <c r="P52" s="74">
        <v>0</v>
      </c>
    </row>
    <row r="53" spans="1:16" ht="15" customHeight="1" x14ac:dyDescent="0.2">
      <c r="A53" s="111"/>
      <c r="B53" s="114"/>
      <c r="C53" s="84" t="s">
        <v>55</v>
      </c>
      <c r="D53" s="44">
        <v>814</v>
      </c>
      <c r="E53" s="53">
        <v>7.4780000000000003E-3</v>
      </c>
      <c r="F53" s="44">
        <v>326301.882064</v>
      </c>
      <c r="G53" s="66">
        <v>0.570025</v>
      </c>
      <c r="H53" s="43">
        <v>321</v>
      </c>
      <c r="I53" s="44">
        <v>294776.99376899999</v>
      </c>
      <c r="J53" s="74">
        <v>0.25545200000000001</v>
      </c>
      <c r="K53" s="44">
        <v>493</v>
      </c>
      <c r="L53" s="44">
        <v>346828.22920900001</v>
      </c>
      <c r="M53" s="66">
        <v>0.77484799999999998</v>
      </c>
      <c r="N53" s="43">
        <v>0</v>
      </c>
      <c r="O53" s="44">
        <v>0</v>
      </c>
      <c r="P53" s="74">
        <v>0</v>
      </c>
    </row>
    <row r="54" spans="1:16" s="3" customFormat="1" ht="15" customHeight="1" x14ac:dyDescent="0.2">
      <c r="A54" s="111"/>
      <c r="B54" s="114"/>
      <c r="C54" s="84" t="s">
        <v>56</v>
      </c>
      <c r="D54" s="35">
        <v>298</v>
      </c>
      <c r="E54" s="55">
        <v>1.446E-3</v>
      </c>
      <c r="F54" s="35">
        <v>417911.674497</v>
      </c>
      <c r="G54" s="68">
        <v>0.45301999999999998</v>
      </c>
      <c r="H54" s="43">
        <v>124</v>
      </c>
      <c r="I54" s="44">
        <v>363703.79838699999</v>
      </c>
      <c r="J54" s="74">
        <v>0.153226</v>
      </c>
      <c r="K54" s="35">
        <v>174</v>
      </c>
      <c r="L54" s="35">
        <v>456542.57471299998</v>
      </c>
      <c r="M54" s="68">
        <v>0.66666700000000001</v>
      </c>
      <c r="N54" s="43">
        <v>0</v>
      </c>
      <c r="O54" s="44">
        <v>0</v>
      </c>
      <c r="P54" s="74">
        <v>0</v>
      </c>
    </row>
    <row r="55" spans="1:16" s="3" customFormat="1" ht="15" customHeight="1" x14ac:dyDescent="0.2">
      <c r="A55" s="112"/>
      <c r="B55" s="115"/>
      <c r="C55" s="85" t="s">
        <v>9</v>
      </c>
      <c r="D55" s="46">
        <v>63021</v>
      </c>
      <c r="E55" s="54">
        <v>3.9120000000000002E-2</v>
      </c>
      <c r="F55" s="46">
        <v>230948.877374</v>
      </c>
      <c r="G55" s="67">
        <v>0.58955000000000002</v>
      </c>
      <c r="H55" s="87">
        <v>25125</v>
      </c>
      <c r="I55" s="46">
        <v>226649.83598</v>
      </c>
      <c r="J55" s="75">
        <v>0.50587099999999996</v>
      </c>
      <c r="K55" s="46">
        <v>37896</v>
      </c>
      <c r="L55" s="46">
        <v>233799.13637299999</v>
      </c>
      <c r="M55" s="67">
        <v>0.64502800000000005</v>
      </c>
      <c r="N55" s="87">
        <v>0</v>
      </c>
      <c r="O55" s="46">
        <v>0</v>
      </c>
      <c r="P55" s="75">
        <v>0</v>
      </c>
    </row>
    <row r="56" spans="1:16" ht="15" customHeight="1" x14ac:dyDescent="0.2">
      <c r="A56" s="110">
        <v>5</v>
      </c>
      <c r="B56" s="113" t="s">
        <v>60</v>
      </c>
      <c r="C56" s="84" t="s">
        <v>46</v>
      </c>
      <c r="D56" s="44">
        <v>1639</v>
      </c>
      <c r="E56" s="53">
        <v>1</v>
      </c>
      <c r="F56" s="44">
        <v>62860.968272999999</v>
      </c>
      <c r="G56" s="66">
        <v>8.6638000000000007E-2</v>
      </c>
      <c r="H56" s="43">
        <v>794</v>
      </c>
      <c r="I56" s="44">
        <v>65121.290932000004</v>
      </c>
      <c r="J56" s="74">
        <v>0.10327500000000001</v>
      </c>
      <c r="K56" s="44">
        <v>845</v>
      </c>
      <c r="L56" s="44">
        <v>60737.067455999997</v>
      </c>
      <c r="M56" s="66">
        <v>7.1006E-2</v>
      </c>
      <c r="N56" s="43">
        <v>0</v>
      </c>
      <c r="O56" s="44">
        <v>0</v>
      </c>
      <c r="P56" s="74">
        <v>0</v>
      </c>
    </row>
    <row r="57" spans="1:16" ht="15" customHeight="1" x14ac:dyDescent="0.2">
      <c r="A57" s="111"/>
      <c r="B57" s="114"/>
      <c r="C57" s="84" t="s">
        <v>47</v>
      </c>
      <c r="D57" s="44">
        <v>11038</v>
      </c>
      <c r="E57" s="53">
        <v>1</v>
      </c>
      <c r="F57" s="44">
        <v>137221.19297</v>
      </c>
      <c r="G57" s="66">
        <v>0.105544</v>
      </c>
      <c r="H57" s="43">
        <v>4455</v>
      </c>
      <c r="I57" s="44">
        <v>140665.76296299999</v>
      </c>
      <c r="J57" s="74">
        <v>0.12704799999999999</v>
      </c>
      <c r="K57" s="44">
        <v>6583</v>
      </c>
      <c r="L57" s="44">
        <v>134890.10390399999</v>
      </c>
      <c r="M57" s="66">
        <v>9.0992000000000003E-2</v>
      </c>
      <c r="N57" s="43">
        <v>0</v>
      </c>
      <c r="O57" s="44">
        <v>0</v>
      </c>
      <c r="P57" s="74">
        <v>0</v>
      </c>
    </row>
    <row r="58" spans="1:16" ht="15" customHeight="1" x14ac:dyDescent="0.2">
      <c r="A58" s="111"/>
      <c r="B58" s="114"/>
      <c r="C58" s="84" t="s">
        <v>48</v>
      </c>
      <c r="D58" s="44">
        <v>94625</v>
      </c>
      <c r="E58" s="53">
        <v>1</v>
      </c>
      <c r="F58" s="44">
        <v>159419.02750900001</v>
      </c>
      <c r="G58" s="66">
        <v>0.10635699999999999</v>
      </c>
      <c r="H58" s="43">
        <v>41453</v>
      </c>
      <c r="I58" s="44">
        <v>163821.57730400001</v>
      </c>
      <c r="J58" s="74">
        <v>0.127494</v>
      </c>
      <c r="K58" s="44">
        <v>53172</v>
      </c>
      <c r="L58" s="44">
        <v>155986.790679</v>
      </c>
      <c r="M58" s="66">
        <v>8.9878E-2</v>
      </c>
      <c r="N58" s="43">
        <v>0</v>
      </c>
      <c r="O58" s="44">
        <v>0</v>
      </c>
      <c r="P58" s="74">
        <v>0</v>
      </c>
    </row>
    <row r="59" spans="1:16" ht="15" customHeight="1" x14ac:dyDescent="0.2">
      <c r="A59" s="111"/>
      <c r="B59" s="114"/>
      <c r="C59" s="84" t="s">
        <v>49</v>
      </c>
      <c r="D59" s="44">
        <v>218299</v>
      </c>
      <c r="E59" s="53">
        <v>1</v>
      </c>
      <c r="F59" s="44">
        <v>182958.391023</v>
      </c>
      <c r="G59" s="66">
        <v>0.27380300000000002</v>
      </c>
      <c r="H59" s="43">
        <v>93410</v>
      </c>
      <c r="I59" s="44">
        <v>189496.869982</v>
      </c>
      <c r="J59" s="74">
        <v>0.33851799999999999</v>
      </c>
      <c r="K59" s="44">
        <v>124889</v>
      </c>
      <c r="L59" s="44">
        <v>178067.97377700001</v>
      </c>
      <c r="M59" s="66">
        <v>0.22539999999999999</v>
      </c>
      <c r="N59" s="43">
        <v>0</v>
      </c>
      <c r="O59" s="44">
        <v>0</v>
      </c>
      <c r="P59" s="74">
        <v>0</v>
      </c>
    </row>
    <row r="60" spans="1:16" ht="15" customHeight="1" x14ac:dyDescent="0.2">
      <c r="A60" s="111"/>
      <c r="B60" s="114"/>
      <c r="C60" s="84" t="s">
        <v>50</v>
      </c>
      <c r="D60" s="44">
        <v>255867</v>
      </c>
      <c r="E60" s="53">
        <v>1</v>
      </c>
      <c r="F60" s="44">
        <v>212773.47663399999</v>
      </c>
      <c r="G60" s="66">
        <v>0.52991600000000005</v>
      </c>
      <c r="H60" s="43">
        <v>104581</v>
      </c>
      <c r="I60" s="44">
        <v>222226.570993</v>
      </c>
      <c r="J60" s="74">
        <v>0.59875100000000003</v>
      </c>
      <c r="K60" s="44">
        <v>151286</v>
      </c>
      <c r="L60" s="44">
        <v>206238.74069599999</v>
      </c>
      <c r="M60" s="66">
        <v>0.48233100000000001</v>
      </c>
      <c r="N60" s="43">
        <v>0</v>
      </c>
      <c r="O60" s="44">
        <v>0</v>
      </c>
      <c r="P60" s="74">
        <v>0</v>
      </c>
    </row>
    <row r="61" spans="1:16" ht="15" customHeight="1" x14ac:dyDescent="0.2">
      <c r="A61" s="111"/>
      <c r="B61" s="114"/>
      <c r="C61" s="84" t="s">
        <v>51</v>
      </c>
      <c r="D61" s="44">
        <v>227864</v>
      </c>
      <c r="E61" s="53">
        <v>1</v>
      </c>
      <c r="F61" s="44">
        <v>240711.90809899999</v>
      </c>
      <c r="G61" s="66">
        <v>0.80540599999999996</v>
      </c>
      <c r="H61" s="43">
        <v>90745</v>
      </c>
      <c r="I61" s="44">
        <v>241822.41099800001</v>
      </c>
      <c r="J61" s="74">
        <v>0.73394700000000002</v>
      </c>
      <c r="K61" s="44">
        <v>137119</v>
      </c>
      <c r="L61" s="44">
        <v>239976.98014900001</v>
      </c>
      <c r="M61" s="66">
        <v>0.85269700000000004</v>
      </c>
      <c r="N61" s="43">
        <v>0</v>
      </c>
      <c r="O61" s="44">
        <v>0</v>
      </c>
      <c r="P61" s="74">
        <v>0</v>
      </c>
    </row>
    <row r="62" spans="1:16" s="3" customFormat="1" ht="15" customHeight="1" x14ac:dyDescent="0.2">
      <c r="A62" s="111"/>
      <c r="B62" s="114"/>
      <c r="C62" s="84" t="s">
        <v>52</v>
      </c>
      <c r="D62" s="35">
        <v>190183</v>
      </c>
      <c r="E62" s="55">
        <v>1</v>
      </c>
      <c r="F62" s="35">
        <v>255031.83854500001</v>
      </c>
      <c r="G62" s="68">
        <v>0.97916199999999998</v>
      </c>
      <c r="H62" s="43">
        <v>75008</v>
      </c>
      <c r="I62" s="44">
        <v>241863.89298500001</v>
      </c>
      <c r="J62" s="74">
        <v>0.75301300000000004</v>
      </c>
      <c r="K62" s="35">
        <v>115175</v>
      </c>
      <c r="L62" s="35">
        <v>263607.49524600001</v>
      </c>
      <c r="M62" s="68">
        <v>1.1264419999999999</v>
      </c>
      <c r="N62" s="43">
        <v>0</v>
      </c>
      <c r="O62" s="44">
        <v>0</v>
      </c>
      <c r="P62" s="74">
        <v>0</v>
      </c>
    </row>
    <row r="63" spans="1:16" ht="15" customHeight="1" x14ac:dyDescent="0.2">
      <c r="A63" s="111"/>
      <c r="B63" s="114"/>
      <c r="C63" s="84" t="s">
        <v>53</v>
      </c>
      <c r="D63" s="44">
        <v>165832</v>
      </c>
      <c r="E63" s="53">
        <v>1</v>
      </c>
      <c r="F63" s="44">
        <v>260436.54216300001</v>
      </c>
      <c r="G63" s="66">
        <v>1.0129049999999999</v>
      </c>
      <c r="H63" s="43">
        <v>65455</v>
      </c>
      <c r="I63" s="44">
        <v>237326.09078</v>
      </c>
      <c r="J63" s="74">
        <v>0.69264400000000004</v>
      </c>
      <c r="K63" s="44">
        <v>100377</v>
      </c>
      <c r="L63" s="44">
        <v>275506.67372000002</v>
      </c>
      <c r="M63" s="66">
        <v>1.2217439999999999</v>
      </c>
      <c r="N63" s="43">
        <v>0</v>
      </c>
      <c r="O63" s="44">
        <v>0</v>
      </c>
      <c r="P63" s="74">
        <v>0</v>
      </c>
    </row>
    <row r="64" spans="1:16" ht="15" customHeight="1" x14ac:dyDescent="0.2">
      <c r="A64" s="111"/>
      <c r="B64" s="114"/>
      <c r="C64" s="84" t="s">
        <v>54</v>
      </c>
      <c r="D64" s="44">
        <v>130737</v>
      </c>
      <c r="E64" s="53">
        <v>1</v>
      </c>
      <c r="F64" s="44">
        <v>256566.13633499999</v>
      </c>
      <c r="G64" s="66">
        <v>0.88763700000000001</v>
      </c>
      <c r="H64" s="43">
        <v>50728</v>
      </c>
      <c r="I64" s="44">
        <v>223737.73555000001</v>
      </c>
      <c r="J64" s="74">
        <v>0.49948700000000001</v>
      </c>
      <c r="K64" s="44">
        <v>80009</v>
      </c>
      <c r="L64" s="44">
        <v>277380.283681</v>
      </c>
      <c r="M64" s="66">
        <v>1.1337349999999999</v>
      </c>
      <c r="N64" s="43">
        <v>0</v>
      </c>
      <c r="O64" s="44">
        <v>0</v>
      </c>
      <c r="P64" s="74">
        <v>0</v>
      </c>
    </row>
    <row r="65" spans="1:16" ht="15" customHeight="1" x14ac:dyDescent="0.2">
      <c r="A65" s="111"/>
      <c r="B65" s="114"/>
      <c r="C65" s="84" t="s">
        <v>55</v>
      </c>
      <c r="D65" s="44">
        <v>108848</v>
      </c>
      <c r="E65" s="53">
        <v>1</v>
      </c>
      <c r="F65" s="44">
        <v>259882.238342</v>
      </c>
      <c r="G65" s="66">
        <v>0.69301199999999996</v>
      </c>
      <c r="H65" s="43">
        <v>41454</v>
      </c>
      <c r="I65" s="44">
        <v>224497.60717900001</v>
      </c>
      <c r="J65" s="74">
        <v>0.29946400000000001</v>
      </c>
      <c r="K65" s="44">
        <v>67394</v>
      </c>
      <c r="L65" s="44">
        <v>281647.29903300002</v>
      </c>
      <c r="M65" s="66">
        <v>0.935083</v>
      </c>
      <c r="N65" s="43">
        <v>0</v>
      </c>
      <c r="O65" s="44">
        <v>0</v>
      </c>
      <c r="P65" s="74">
        <v>0</v>
      </c>
    </row>
    <row r="66" spans="1:16" s="3" customFormat="1" ht="15" customHeight="1" x14ac:dyDescent="0.2">
      <c r="A66" s="111"/>
      <c r="B66" s="114"/>
      <c r="C66" s="84" t="s">
        <v>56</v>
      </c>
      <c r="D66" s="35">
        <v>206047</v>
      </c>
      <c r="E66" s="55">
        <v>1</v>
      </c>
      <c r="F66" s="35">
        <v>250750.76886800001</v>
      </c>
      <c r="G66" s="68">
        <v>0.40193699999999999</v>
      </c>
      <c r="H66" s="43">
        <v>87580</v>
      </c>
      <c r="I66" s="44">
        <v>204114.48436900001</v>
      </c>
      <c r="J66" s="74">
        <v>9.3229000000000006E-2</v>
      </c>
      <c r="K66" s="35">
        <v>118467</v>
      </c>
      <c r="L66" s="35">
        <v>285227.92956700001</v>
      </c>
      <c r="M66" s="68">
        <v>0.63015900000000002</v>
      </c>
      <c r="N66" s="43">
        <v>0</v>
      </c>
      <c r="O66" s="44">
        <v>0</v>
      </c>
      <c r="P66" s="74">
        <v>0</v>
      </c>
    </row>
    <row r="67" spans="1:16" s="3" customFormat="1" ht="15" customHeight="1" x14ac:dyDescent="0.2">
      <c r="A67" s="112"/>
      <c r="B67" s="115"/>
      <c r="C67" s="85" t="s">
        <v>9</v>
      </c>
      <c r="D67" s="46">
        <v>1610979</v>
      </c>
      <c r="E67" s="54">
        <v>1</v>
      </c>
      <c r="F67" s="46">
        <v>230370.38386999999</v>
      </c>
      <c r="G67" s="67">
        <v>0.63237500000000002</v>
      </c>
      <c r="H67" s="87">
        <v>655663</v>
      </c>
      <c r="I67" s="46">
        <v>217433.905543</v>
      </c>
      <c r="J67" s="75">
        <v>0.479682</v>
      </c>
      <c r="K67" s="46">
        <v>955316</v>
      </c>
      <c r="L67" s="46">
        <v>239249.09017099999</v>
      </c>
      <c r="M67" s="67">
        <v>0.73717299999999997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v>45678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N6:P6"/>
    <mergeCell ref="K6:M6"/>
    <mergeCell ref="A8:A19"/>
    <mergeCell ref="B8:B19"/>
    <mergeCell ref="A56:A67"/>
    <mergeCell ref="B56:B67"/>
    <mergeCell ref="A44:A55"/>
    <mergeCell ref="B44:B55"/>
    <mergeCell ref="A20:A31"/>
    <mergeCell ref="B20:B31"/>
    <mergeCell ref="A32:A43"/>
    <mergeCell ref="B32:B43"/>
  </mergeCells>
  <conditionalFormatting sqref="D8:D19">
    <cfRule type="cellIs" dxfId="580" priority="45" operator="notEqual">
      <formula>H8+K8+N8</formula>
    </cfRule>
  </conditionalFormatting>
  <conditionalFormatting sqref="D20:D30">
    <cfRule type="cellIs" dxfId="579" priority="44" operator="notEqual">
      <formula>H20+K20+N20</formula>
    </cfRule>
  </conditionalFormatting>
  <conditionalFormatting sqref="D32:D42">
    <cfRule type="cellIs" dxfId="578" priority="43" operator="notEqual">
      <formula>H32+K32+N32</formula>
    </cfRule>
  </conditionalFormatting>
  <conditionalFormatting sqref="D44:D54">
    <cfRule type="cellIs" dxfId="577" priority="42" operator="notEqual">
      <formula>H44+K44+N44</formula>
    </cfRule>
  </conditionalFormatting>
  <conditionalFormatting sqref="D56:D66">
    <cfRule type="cellIs" dxfId="576" priority="41" operator="notEqual">
      <formula>H56+K56+N56</formula>
    </cfRule>
  </conditionalFormatting>
  <conditionalFormatting sqref="D19">
    <cfRule type="cellIs" dxfId="575" priority="40" operator="notEqual">
      <formula>SUM(D8:D18)</formula>
    </cfRule>
  </conditionalFormatting>
  <conditionalFormatting sqref="D31">
    <cfRule type="cellIs" dxfId="574" priority="39" operator="notEqual">
      <formula>H31+K31+N31</formula>
    </cfRule>
  </conditionalFormatting>
  <conditionalFormatting sqref="D31">
    <cfRule type="cellIs" dxfId="573" priority="38" operator="notEqual">
      <formula>SUM(D20:D30)</formula>
    </cfRule>
  </conditionalFormatting>
  <conditionalFormatting sqref="D43">
    <cfRule type="cellIs" dxfId="572" priority="37" operator="notEqual">
      <formula>H43+K43+N43</formula>
    </cfRule>
  </conditionalFormatting>
  <conditionalFormatting sqref="D43">
    <cfRule type="cellIs" dxfId="571" priority="36" operator="notEqual">
      <formula>SUM(D32:D42)</formula>
    </cfRule>
  </conditionalFormatting>
  <conditionalFormatting sqref="D55">
    <cfRule type="cellIs" dxfId="570" priority="35" operator="notEqual">
      <formula>H55+K55+N55</formula>
    </cfRule>
  </conditionalFormatting>
  <conditionalFormatting sqref="D55">
    <cfRule type="cellIs" dxfId="569" priority="34" operator="notEqual">
      <formula>SUM(D44:D54)</formula>
    </cfRule>
  </conditionalFormatting>
  <conditionalFormatting sqref="D67">
    <cfRule type="cellIs" dxfId="568" priority="33" operator="notEqual">
      <formula>H67+K67+N67</formula>
    </cfRule>
  </conditionalFormatting>
  <conditionalFormatting sqref="D67">
    <cfRule type="cellIs" dxfId="567" priority="32" operator="notEqual">
      <formula>SUM(D56:D66)</formula>
    </cfRule>
  </conditionalFormatting>
  <conditionalFormatting sqref="H19">
    <cfRule type="cellIs" dxfId="566" priority="30" operator="notEqual">
      <formula>SUM(H8:H18)</formula>
    </cfRule>
  </conditionalFormatting>
  <conditionalFormatting sqref="K19">
    <cfRule type="cellIs" dxfId="565" priority="28" operator="notEqual">
      <formula>SUM(K8:K18)</formula>
    </cfRule>
  </conditionalFormatting>
  <conditionalFormatting sqref="N19">
    <cfRule type="cellIs" dxfId="564" priority="26" operator="notEqual">
      <formula>SUM(N8:N18)</formula>
    </cfRule>
  </conditionalFormatting>
  <conditionalFormatting sqref="H31">
    <cfRule type="cellIs" dxfId="563" priority="24" operator="notEqual">
      <formula>SUM(H20:H30)</formula>
    </cfRule>
  </conditionalFormatting>
  <conditionalFormatting sqref="K31">
    <cfRule type="cellIs" dxfId="562" priority="22" operator="notEqual">
      <formula>SUM(K20:K30)</formula>
    </cfRule>
  </conditionalFormatting>
  <conditionalFormatting sqref="N31">
    <cfRule type="cellIs" dxfId="561" priority="20" operator="notEqual">
      <formula>SUM(N20:N30)</formula>
    </cfRule>
  </conditionalFormatting>
  <conditionalFormatting sqref="H43">
    <cfRule type="cellIs" dxfId="560" priority="18" operator="notEqual">
      <formula>SUM(H32:H42)</formula>
    </cfRule>
  </conditionalFormatting>
  <conditionalFormatting sqref="K43">
    <cfRule type="cellIs" dxfId="559" priority="16" operator="notEqual">
      <formula>SUM(K32:K42)</formula>
    </cfRule>
  </conditionalFormatting>
  <conditionalFormatting sqref="N43">
    <cfRule type="cellIs" dxfId="558" priority="14" operator="notEqual">
      <formula>SUM(N32:N42)</formula>
    </cfRule>
  </conditionalFormatting>
  <conditionalFormatting sqref="H55">
    <cfRule type="cellIs" dxfId="557" priority="12" operator="notEqual">
      <formula>SUM(H44:H54)</formula>
    </cfRule>
  </conditionalFormatting>
  <conditionalFormatting sqref="K55">
    <cfRule type="cellIs" dxfId="556" priority="10" operator="notEqual">
      <formula>SUM(K44:K54)</formula>
    </cfRule>
  </conditionalFormatting>
  <conditionalFormatting sqref="N55">
    <cfRule type="cellIs" dxfId="555" priority="8" operator="notEqual">
      <formula>SUM(N44:N54)</formula>
    </cfRule>
  </conditionalFormatting>
  <conditionalFormatting sqref="H67">
    <cfRule type="cellIs" dxfId="554" priority="6" operator="notEqual">
      <formula>SUM(H56:H66)</formula>
    </cfRule>
  </conditionalFormatting>
  <conditionalFormatting sqref="K67">
    <cfRule type="cellIs" dxfId="553" priority="4" operator="notEqual">
      <formula>SUM(K56:K66)</formula>
    </cfRule>
  </conditionalFormatting>
  <conditionalFormatting sqref="N67">
    <cfRule type="cellIs" dxfId="552" priority="2" operator="notEqual">
      <formula>SUM(N56:N66)</formula>
    </cfRule>
  </conditionalFormatting>
  <conditionalFormatting sqref="D32:D43">
    <cfRule type="cellIs" dxfId="5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33</v>
      </c>
      <c r="B2" s="116"/>
      <c r="C2" s="116"/>
      <c r="D2" s="116"/>
      <c r="E2" s="116"/>
      <c r="F2" s="116"/>
      <c r="G2" s="116"/>
      <c r="H2" s="116"/>
      <c r="I2" s="116"/>
      <c r="J2" s="116"/>
      <c r="K2" s="116"/>
      <c r="L2" s="116"/>
      <c r="M2" s="116"/>
      <c r="N2" s="116"/>
      <c r="O2" s="116"/>
      <c r="P2" s="116"/>
    </row>
    <row r="3" spans="1:16" s="21" customFormat="1" ht="15" customHeight="1" x14ac:dyDescent="0.2">
      <c r="A3" s="117" t="str">
        <f>+Notas!C6</f>
        <v>DICIEMBRE 2023 Y DICIEMBRE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6</v>
      </c>
      <c r="E8" s="53">
        <v>0.75</v>
      </c>
      <c r="F8" s="44">
        <v>47726.299104999998</v>
      </c>
      <c r="G8" s="66">
        <v>0.16666700000000001</v>
      </c>
      <c r="H8" s="43">
        <v>2</v>
      </c>
      <c r="I8" s="44">
        <v>28366.570543999998</v>
      </c>
      <c r="J8" s="74">
        <v>0</v>
      </c>
      <c r="K8" s="44">
        <v>4</v>
      </c>
      <c r="L8" s="44">
        <v>57406.163386</v>
      </c>
      <c r="M8" s="66">
        <v>0.25</v>
      </c>
      <c r="N8" s="43">
        <v>0</v>
      </c>
      <c r="O8" s="44">
        <v>0</v>
      </c>
      <c r="P8" s="74">
        <v>0</v>
      </c>
    </row>
    <row r="9" spans="1:16" ht="15" customHeight="1" x14ac:dyDescent="0.2">
      <c r="A9" s="111"/>
      <c r="B9" s="114"/>
      <c r="C9" s="84" t="s">
        <v>47</v>
      </c>
      <c r="D9" s="44">
        <v>19</v>
      </c>
      <c r="E9" s="53">
        <v>0.41304299999999999</v>
      </c>
      <c r="F9" s="44">
        <v>61206.331936000002</v>
      </c>
      <c r="G9" s="66">
        <v>5.2631999999999998E-2</v>
      </c>
      <c r="H9" s="43">
        <v>7</v>
      </c>
      <c r="I9" s="44">
        <v>58140.957686000002</v>
      </c>
      <c r="J9" s="74">
        <v>0.14285700000000001</v>
      </c>
      <c r="K9" s="44">
        <v>12</v>
      </c>
      <c r="L9" s="44">
        <v>62994.466914999997</v>
      </c>
      <c r="M9" s="66">
        <v>0</v>
      </c>
      <c r="N9" s="43">
        <v>0</v>
      </c>
      <c r="O9" s="44">
        <v>0</v>
      </c>
      <c r="P9" s="74">
        <v>0</v>
      </c>
    </row>
    <row r="10" spans="1:16" ht="15" customHeight="1" x14ac:dyDescent="0.2">
      <c r="A10" s="111"/>
      <c r="B10" s="114"/>
      <c r="C10" s="84" t="s">
        <v>48</v>
      </c>
      <c r="D10" s="44">
        <v>116</v>
      </c>
      <c r="E10" s="53">
        <v>0.28087200000000001</v>
      </c>
      <c r="F10" s="44">
        <v>83212.659557999999</v>
      </c>
      <c r="G10" s="66">
        <v>6.8966E-2</v>
      </c>
      <c r="H10" s="43">
        <v>30</v>
      </c>
      <c r="I10" s="44">
        <v>95627.187571000002</v>
      </c>
      <c r="J10" s="74">
        <v>0.2</v>
      </c>
      <c r="K10" s="44">
        <v>86</v>
      </c>
      <c r="L10" s="44">
        <v>78882.010251</v>
      </c>
      <c r="M10" s="66">
        <v>2.3255999999999999E-2</v>
      </c>
      <c r="N10" s="43">
        <v>0</v>
      </c>
      <c r="O10" s="44">
        <v>0</v>
      </c>
      <c r="P10" s="74">
        <v>0</v>
      </c>
    </row>
    <row r="11" spans="1:16" ht="15" customHeight="1" x14ac:dyDescent="0.2">
      <c r="A11" s="111"/>
      <c r="B11" s="114"/>
      <c r="C11" s="84" t="s">
        <v>49</v>
      </c>
      <c r="D11" s="44">
        <v>235</v>
      </c>
      <c r="E11" s="53">
        <v>0.207597</v>
      </c>
      <c r="F11" s="44">
        <v>102197.07879699999</v>
      </c>
      <c r="G11" s="66">
        <v>0.26383000000000001</v>
      </c>
      <c r="H11" s="43">
        <v>80</v>
      </c>
      <c r="I11" s="44">
        <v>115539.84260800001</v>
      </c>
      <c r="J11" s="74">
        <v>0.3125</v>
      </c>
      <c r="K11" s="44">
        <v>155</v>
      </c>
      <c r="L11" s="44">
        <v>95310.491024000003</v>
      </c>
      <c r="M11" s="66">
        <v>0.23871000000000001</v>
      </c>
      <c r="N11" s="43">
        <v>0</v>
      </c>
      <c r="O11" s="44">
        <v>0</v>
      </c>
      <c r="P11" s="74">
        <v>0</v>
      </c>
    </row>
    <row r="12" spans="1:16" ht="15" customHeight="1" x14ac:dyDescent="0.2">
      <c r="A12" s="111"/>
      <c r="B12" s="114"/>
      <c r="C12" s="84" t="s">
        <v>50</v>
      </c>
      <c r="D12" s="44">
        <v>241</v>
      </c>
      <c r="E12" s="53">
        <v>0.147762</v>
      </c>
      <c r="F12" s="44">
        <v>114099.50019200001</v>
      </c>
      <c r="G12" s="66">
        <v>0.43568499999999999</v>
      </c>
      <c r="H12" s="43">
        <v>69</v>
      </c>
      <c r="I12" s="44">
        <v>126926.97923899999</v>
      </c>
      <c r="J12" s="74">
        <v>0.53623200000000004</v>
      </c>
      <c r="K12" s="44">
        <v>172</v>
      </c>
      <c r="L12" s="44">
        <v>108953.592899</v>
      </c>
      <c r="M12" s="66">
        <v>0.39534900000000001</v>
      </c>
      <c r="N12" s="43">
        <v>0</v>
      </c>
      <c r="O12" s="44">
        <v>0</v>
      </c>
      <c r="P12" s="74">
        <v>0</v>
      </c>
    </row>
    <row r="13" spans="1:16" ht="15" customHeight="1" x14ac:dyDescent="0.2">
      <c r="A13" s="111"/>
      <c r="B13" s="114"/>
      <c r="C13" s="84" t="s">
        <v>51</v>
      </c>
      <c r="D13" s="44">
        <v>219</v>
      </c>
      <c r="E13" s="53">
        <v>0.12958600000000001</v>
      </c>
      <c r="F13" s="44">
        <v>122564.418087</v>
      </c>
      <c r="G13" s="66">
        <v>0.57534200000000002</v>
      </c>
      <c r="H13" s="43">
        <v>53</v>
      </c>
      <c r="I13" s="44">
        <v>140405.03670299999</v>
      </c>
      <c r="J13" s="74">
        <v>0.62264200000000003</v>
      </c>
      <c r="K13" s="44">
        <v>166</v>
      </c>
      <c r="L13" s="44">
        <v>116868.316963</v>
      </c>
      <c r="M13" s="66">
        <v>0.56024099999999999</v>
      </c>
      <c r="N13" s="43">
        <v>0</v>
      </c>
      <c r="O13" s="44">
        <v>0</v>
      </c>
      <c r="P13" s="74">
        <v>0</v>
      </c>
    </row>
    <row r="14" spans="1:16" s="3" customFormat="1" ht="15" customHeight="1" x14ac:dyDescent="0.2">
      <c r="A14" s="111"/>
      <c r="B14" s="114"/>
      <c r="C14" s="84" t="s">
        <v>52</v>
      </c>
      <c r="D14" s="35">
        <v>203</v>
      </c>
      <c r="E14" s="55">
        <v>0.13980699999999999</v>
      </c>
      <c r="F14" s="35">
        <v>131139.19388800001</v>
      </c>
      <c r="G14" s="68">
        <v>0.61083699999999996</v>
      </c>
      <c r="H14" s="43">
        <v>67</v>
      </c>
      <c r="I14" s="44">
        <v>130822.549327</v>
      </c>
      <c r="J14" s="74">
        <v>0.41791</v>
      </c>
      <c r="K14" s="35">
        <v>136</v>
      </c>
      <c r="L14" s="35">
        <v>131295.18789999999</v>
      </c>
      <c r="M14" s="68">
        <v>0.70588200000000001</v>
      </c>
      <c r="N14" s="43">
        <v>0</v>
      </c>
      <c r="O14" s="44">
        <v>0</v>
      </c>
      <c r="P14" s="74">
        <v>0</v>
      </c>
    </row>
    <row r="15" spans="1:16" ht="15" customHeight="1" x14ac:dyDescent="0.2">
      <c r="A15" s="111"/>
      <c r="B15" s="114"/>
      <c r="C15" s="84" t="s">
        <v>53</v>
      </c>
      <c r="D15" s="44">
        <v>170</v>
      </c>
      <c r="E15" s="53">
        <v>0.120824</v>
      </c>
      <c r="F15" s="44">
        <v>141477.209328</v>
      </c>
      <c r="G15" s="66">
        <v>0.611765</v>
      </c>
      <c r="H15" s="43">
        <v>55</v>
      </c>
      <c r="I15" s="44">
        <v>144777.732506</v>
      </c>
      <c r="J15" s="74">
        <v>0.47272700000000001</v>
      </c>
      <c r="K15" s="44">
        <v>115</v>
      </c>
      <c r="L15" s="44">
        <v>139898.69824299999</v>
      </c>
      <c r="M15" s="66">
        <v>0.678261</v>
      </c>
      <c r="N15" s="43">
        <v>0</v>
      </c>
      <c r="O15" s="44">
        <v>0</v>
      </c>
      <c r="P15" s="74">
        <v>0</v>
      </c>
    </row>
    <row r="16" spans="1:16" ht="15" customHeight="1" x14ac:dyDescent="0.2">
      <c r="A16" s="111"/>
      <c r="B16" s="114"/>
      <c r="C16" s="84" t="s">
        <v>54</v>
      </c>
      <c r="D16" s="44">
        <v>109</v>
      </c>
      <c r="E16" s="53">
        <v>0.110885</v>
      </c>
      <c r="F16" s="44">
        <v>138168.69086999999</v>
      </c>
      <c r="G16" s="66">
        <v>0.52293599999999996</v>
      </c>
      <c r="H16" s="43">
        <v>34</v>
      </c>
      <c r="I16" s="44">
        <v>134293.18683600001</v>
      </c>
      <c r="J16" s="74">
        <v>0.264706</v>
      </c>
      <c r="K16" s="44">
        <v>75</v>
      </c>
      <c r="L16" s="44">
        <v>139925.58603199999</v>
      </c>
      <c r="M16" s="66">
        <v>0.64</v>
      </c>
      <c r="N16" s="43">
        <v>0</v>
      </c>
      <c r="O16" s="44">
        <v>0</v>
      </c>
      <c r="P16" s="74">
        <v>0</v>
      </c>
    </row>
    <row r="17" spans="1:16" ht="15" customHeight="1" x14ac:dyDescent="0.2">
      <c r="A17" s="111"/>
      <c r="B17" s="114"/>
      <c r="C17" s="84" t="s">
        <v>55</v>
      </c>
      <c r="D17" s="44">
        <v>99</v>
      </c>
      <c r="E17" s="53">
        <v>0.118705</v>
      </c>
      <c r="F17" s="44">
        <v>148565.307283</v>
      </c>
      <c r="G17" s="66">
        <v>0.47474699999999997</v>
      </c>
      <c r="H17" s="43">
        <v>33</v>
      </c>
      <c r="I17" s="44">
        <v>136902.66635499999</v>
      </c>
      <c r="J17" s="74">
        <v>0.121212</v>
      </c>
      <c r="K17" s="44">
        <v>66</v>
      </c>
      <c r="L17" s="44">
        <v>154396.62774699999</v>
      </c>
      <c r="M17" s="66">
        <v>0.65151499999999996</v>
      </c>
      <c r="N17" s="43">
        <v>0</v>
      </c>
      <c r="O17" s="44">
        <v>0</v>
      </c>
      <c r="P17" s="74">
        <v>0</v>
      </c>
    </row>
    <row r="18" spans="1:16" s="3" customFormat="1" ht="15" customHeight="1" x14ac:dyDescent="0.2">
      <c r="A18" s="111"/>
      <c r="B18" s="114"/>
      <c r="C18" s="84" t="s">
        <v>56</v>
      </c>
      <c r="D18" s="35">
        <v>128</v>
      </c>
      <c r="E18" s="55">
        <v>9.9765999999999994E-2</v>
      </c>
      <c r="F18" s="35">
        <v>166100.43959600001</v>
      </c>
      <c r="G18" s="68">
        <v>0.39843800000000001</v>
      </c>
      <c r="H18" s="43">
        <v>50</v>
      </c>
      <c r="I18" s="44">
        <v>151224.24286999999</v>
      </c>
      <c r="J18" s="74">
        <v>0.06</v>
      </c>
      <c r="K18" s="35">
        <v>78</v>
      </c>
      <c r="L18" s="35">
        <v>175636.463139</v>
      </c>
      <c r="M18" s="68">
        <v>0.61538499999999996</v>
      </c>
      <c r="N18" s="43">
        <v>0</v>
      </c>
      <c r="O18" s="44">
        <v>0</v>
      </c>
      <c r="P18" s="74">
        <v>0</v>
      </c>
    </row>
    <row r="19" spans="1:16" s="3" customFormat="1" ht="15" customHeight="1" x14ac:dyDescent="0.2">
      <c r="A19" s="112"/>
      <c r="B19" s="115"/>
      <c r="C19" s="85" t="s">
        <v>9</v>
      </c>
      <c r="D19" s="46">
        <v>1545</v>
      </c>
      <c r="E19" s="54">
        <v>0.142017</v>
      </c>
      <c r="F19" s="46">
        <v>123727.791698</v>
      </c>
      <c r="G19" s="67">
        <v>0.44401299999999999</v>
      </c>
      <c r="H19" s="87">
        <v>480</v>
      </c>
      <c r="I19" s="46">
        <v>129475.012441</v>
      </c>
      <c r="J19" s="75">
        <v>0.35833300000000001</v>
      </c>
      <c r="K19" s="46">
        <v>1065</v>
      </c>
      <c r="L19" s="46">
        <v>121137.495026</v>
      </c>
      <c r="M19" s="67">
        <v>0.48262899999999997</v>
      </c>
      <c r="N19" s="87">
        <v>0</v>
      </c>
      <c r="O19" s="46">
        <v>0</v>
      </c>
      <c r="P19" s="75">
        <v>0</v>
      </c>
    </row>
    <row r="20" spans="1:16" ht="15" customHeight="1" x14ac:dyDescent="0.2">
      <c r="A20" s="110">
        <v>2</v>
      </c>
      <c r="B20" s="113" t="s">
        <v>57</v>
      </c>
      <c r="C20" s="84" t="s">
        <v>46</v>
      </c>
      <c r="D20" s="44">
        <v>2</v>
      </c>
      <c r="E20" s="53">
        <v>0.25</v>
      </c>
      <c r="F20" s="44">
        <v>34469.5</v>
      </c>
      <c r="G20" s="66">
        <v>0</v>
      </c>
      <c r="H20" s="43">
        <v>2</v>
      </c>
      <c r="I20" s="44">
        <v>34469.5</v>
      </c>
      <c r="J20" s="74">
        <v>0</v>
      </c>
      <c r="K20" s="44">
        <v>0</v>
      </c>
      <c r="L20" s="44">
        <v>0</v>
      </c>
      <c r="M20" s="66">
        <v>0</v>
      </c>
      <c r="N20" s="43">
        <v>0</v>
      </c>
      <c r="O20" s="44">
        <v>0</v>
      </c>
      <c r="P20" s="74">
        <v>0</v>
      </c>
    </row>
    <row r="21" spans="1:16" ht="15" customHeight="1" x14ac:dyDescent="0.2">
      <c r="A21" s="111"/>
      <c r="B21" s="114"/>
      <c r="C21" s="84" t="s">
        <v>47</v>
      </c>
      <c r="D21" s="44">
        <v>15</v>
      </c>
      <c r="E21" s="53">
        <v>0.32608700000000002</v>
      </c>
      <c r="F21" s="44">
        <v>126803.733333</v>
      </c>
      <c r="G21" s="66">
        <v>0.13333300000000001</v>
      </c>
      <c r="H21" s="43">
        <v>4</v>
      </c>
      <c r="I21" s="44">
        <v>135378.25</v>
      </c>
      <c r="J21" s="74">
        <v>0</v>
      </c>
      <c r="K21" s="44">
        <v>11</v>
      </c>
      <c r="L21" s="44">
        <v>123685.727273</v>
      </c>
      <c r="M21" s="66">
        <v>0.18181800000000001</v>
      </c>
      <c r="N21" s="43">
        <v>0</v>
      </c>
      <c r="O21" s="44">
        <v>0</v>
      </c>
      <c r="P21" s="74">
        <v>0</v>
      </c>
    </row>
    <row r="22" spans="1:16" ht="15" customHeight="1" x14ac:dyDescent="0.2">
      <c r="A22" s="111"/>
      <c r="B22" s="114"/>
      <c r="C22" s="84" t="s">
        <v>48</v>
      </c>
      <c r="D22" s="44">
        <v>75</v>
      </c>
      <c r="E22" s="53">
        <v>0.18159800000000001</v>
      </c>
      <c r="F22" s="44">
        <v>134624.89333300001</v>
      </c>
      <c r="G22" s="66">
        <v>0.04</v>
      </c>
      <c r="H22" s="43">
        <v>24</v>
      </c>
      <c r="I22" s="44">
        <v>131177.41666700001</v>
      </c>
      <c r="J22" s="74">
        <v>8.3333000000000004E-2</v>
      </c>
      <c r="K22" s="44">
        <v>51</v>
      </c>
      <c r="L22" s="44">
        <v>136247.23529400001</v>
      </c>
      <c r="M22" s="66">
        <v>1.9608E-2</v>
      </c>
      <c r="N22" s="43">
        <v>0</v>
      </c>
      <c r="O22" s="44">
        <v>0</v>
      </c>
      <c r="P22" s="74">
        <v>0</v>
      </c>
    </row>
    <row r="23" spans="1:16" ht="15" customHeight="1" x14ac:dyDescent="0.2">
      <c r="A23" s="111"/>
      <c r="B23" s="114"/>
      <c r="C23" s="84" t="s">
        <v>49</v>
      </c>
      <c r="D23" s="44">
        <v>74</v>
      </c>
      <c r="E23" s="53">
        <v>6.5370999999999999E-2</v>
      </c>
      <c r="F23" s="44">
        <v>151842.60810799999</v>
      </c>
      <c r="G23" s="66">
        <v>6.7568000000000003E-2</v>
      </c>
      <c r="H23" s="43">
        <v>20</v>
      </c>
      <c r="I23" s="44">
        <v>162182.45000000001</v>
      </c>
      <c r="J23" s="74">
        <v>0.15</v>
      </c>
      <c r="K23" s="44">
        <v>54</v>
      </c>
      <c r="L23" s="44">
        <v>148013.037037</v>
      </c>
      <c r="M23" s="66">
        <v>3.7037E-2</v>
      </c>
      <c r="N23" s="43">
        <v>0</v>
      </c>
      <c r="O23" s="44">
        <v>0</v>
      </c>
      <c r="P23" s="74">
        <v>0</v>
      </c>
    </row>
    <row r="24" spans="1:16" ht="15" customHeight="1" x14ac:dyDescent="0.2">
      <c r="A24" s="111"/>
      <c r="B24" s="114"/>
      <c r="C24" s="84" t="s">
        <v>50</v>
      </c>
      <c r="D24" s="44">
        <v>64</v>
      </c>
      <c r="E24" s="53">
        <v>3.9239999999999997E-2</v>
      </c>
      <c r="F24" s="44">
        <v>162937.8125</v>
      </c>
      <c r="G24" s="66">
        <v>0.125</v>
      </c>
      <c r="H24" s="43">
        <v>19</v>
      </c>
      <c r="I24" s="44">
        <v>173043.526316</v>
      </c>
      <c r="J24" s="74">
        <v>0.15789500000000001</v>
      </c>
      <c r="K24" s="44">
        <v>45</v>
      </c>
      <c r="L24" s="44">
        <v>158670.955556</v>
      </c>
      <c r="M24" s="66">
        <v>0.111111</v>
      </c>
      <c r="N24" s="43">
        <v>0</v>
      </c>
      <c r="O24" s="44">
        <v>0</v>
      </c>
      <c r="P24" s="74">
        <v>0</v>
      </c>
    </row>
    <row r="25" spans="1:16" ht="15" customHeight="1" x14ac:dyDescent="0.2">
      <c r="A25" s="111"/>
      <c r="B25" s="114"/>
      <c r="C25" s="84" t="s">
        <v>51</v>
      </c>
      <c r="D25" s="44">
        <v>62</v>
      </c>
      <c r="E25" s="53">
        <v>3.6686000000000003E-2</v>
      </c>
      <c r="F25" s="44">
        <v>192537.83871000001</v>
      </c>
      <c r="G25" s="66">
        <v>0.43548399999999998</v>
      </c>
      <c r="H25" s="43">
        <v>11</v>
      </c>
      <c r="I25" s="44">
        <v>188607.36363599999</v>
      </c>
      <c r="J25" s="74">
        <v>0.272727</v>
      </c>
      <c r="K25" s="44">
        <v>51</v>
      </c>
      <c r="L25" s="44">
        <v>193385.588235</v>
      </c>
      <c r="M25" s="66">
        <v>0.47058800000000001</v>
      </c>
      <c r="N25" s="43">
        <v>0</v>
      </c>
      <c r="O25" s="44">
        <v>0</v>
      </c>
      <c r="P25" s="74">
        <v>0</v>
      </c>
    </row>
    <row r="26" spans="1:16" s="3" customFormat="1" ht="15" customHeight="1" x14ac:dyDescent="0.2">
      <c r="A26" s="111"/>
      <c r="B26" s="114"/>
      <c r="C26" s="84" t="s">
        <v>52</v>
      </c>
      <c r="D26" s="35">
        <v>36</v>
      </c>
      <c r="E26" s="55">
        <v>2.4792999999999999E-2</v>
      </c>
      <c r="F26" s="35">
        <v>186506.36111100001</v>
      </c>
      <c r="G26" s="68">
        <v>0.25</v>
      </c>
      <c r="H26" s="43">
        <v>14</v>
      </c>
      <c r="I26" s="44">
        <v>170173.142857</v>
      </c>
      <c r="J26" s="74">
        <v>0.14285700000000001</v>
      </c>
      <c r="K26" s="35">
        <v>22</v>
      </c>
      <c r="L26" s="35">
        <v>196900.227273</v>
      </c>
      <c r="M26" s="68">
        <v>0.31818200000000002</v>
      </c>
      <c r="N26" s="43">
        <v>0</v>
      </c>
      <c r="O26" s="44">
        <v>0</v>
      </c>
      <c r="P26" s="74">
        <v>0</v>
      </c>
    </row>
    <row r="27" spans="1:16" ht="15" customHeight="1" x14ac:dyDescent="0.2">
      <c r="A27" s="111"/>
      <c r="B27" s="114"/>
      <c r="C27" s="84" t="s">
        <v>53</v>
      </c>
      <c r="D27" s="44">
        <v>21</v>
      </c>
      <c r="E27" s="53">
        <v>1.4925000000000001E-2</v>
      </c>
      <c r="F27" s="44">
        <v>215149.90476199999</v>
      </c>
      <c r="G27" s="66">
        <v>0.57142899999999996</v>
      </c>
      <c r="H27" s="43">
        <v>4</v>
      </c>
      <c r="I27" s="44">
        <v>231744.25</v>
      </c>
      <c r="J27" s="74">
        <v>0.5</v>
      </c>
      <c r="K27" s="44">
        <v>17</v>
      </c>
      <c r="L27" s="44">
        <v>211245.35294099999</v>
      </c>
      <c r="M27" s="66">
        <v>0.58823499999999995</v>
      </c>
      <c r="N27" s="43">
        <v>0</v>
      </c>
      <c r="O27" s="44">
        <v>0</v>
      </c>
      <c r="P27" s="74">
        <v>0</v>
      </c>
    </row>
    <row r="28" spans="1:16" ht="15" customHeight="1" x14ac:dyDescent="0.2">
      <c r="A28" s="111"/>
      <c r="B28" s="114"/>
      <c r="C28" s="84" t="s">
        <v>54</v>
      </c>
      <c r="D28" s="44">
        <v>16</v>
      </c>
      <c r="E28" s="53">
        <v>1.6277E-2</v>
      </c>
      <c r="F28" s="44">
        <v>278337.125</v>
      </c>
      <c r="G28" s="66">
        <v>0.9375</v>
      </c>
      <c r="H28" s="43">
        <v>6</v>
      </c>
      <c r="I28" s="44">
        <v>273848.33333300002</v>
      </c>
      <c r="J28" s="74">
        <v>0.5</v>
      </c>
      <c r="K28" s="44">
        <v>10</v>
      </c>
      <c r="L28" s="44">
        <v>281030.40000000002</v>
      </c>
      <c r="M28" s="66">
        <v>1.2</v>
      </c>
      <c r="N28" s="43">
        <v>0</v>
      </c>
      <c r="O28" s="44">
        <v>0</v>
      </c>
      <c r="P28" s="74">
        <v>0</v>
      </c>
    </row>
    <row r="29" spans="1:16" ht="15" customHeight="1" x14ac:dyDescent="0.2">
      <c r="A29" s="111"/>
      <c r="B29" s="114"/>
      <c r="C29" s="84" t="s">
        <v>55</v>
      </c>
      <c r="D29" s="44">
        <v>6</v>
      </c>
      <c r="E29" s="53">
        <v>7.1939999999999999E-3</v>
      </c>
      <c r="F29" s="44">
        <v>279088.66666699998</v>
      </c>
      <c r="G29" s="66">
        <v>0.66666700000000001</v>
      </c>
      <c r="H29" s="43">
        <v>3</v>
      </c>
      <c r="I29" s="44">
        <v>233899</v>
      </c>
      <c r="J29" s="74">
        <v>0.33333299999999999</v>
      </c>
      <c r="K29" s="44">
        <v>3</v>
      </c>
      <c r="L29" s="44">
        <v>324278.33333300002</v>
      </c>
      <c r="M29" s="66">
        <v>1</v>
      </c>
      <c r="N29" s="43">
        <v>0</v>
      </c>
      <c r="O29" s="44">
        <v>0</v>
      </c>
      <c r="P29" s="74">
        <v>0</v>
      </c>
    </row>
    <row r="30" spans="1:16" s="3" customFormat="1" ht="15" customHeight="1" x14ac:dyDescent="0.2">
      <c r="A30" s="111"/>
      <c r="B30" s="114"/>
      <c r="C30" s="84" t="s">
        <v>56</v>
      </c>
      <c r="D30" s="35">
        <v>2</v>
      </c>
      <c r="E30" s="55">
        <v>1.5590000000000001E-3</v>
      </c>
      <c r="F30" s="35">
        <v>62919.5</v>
      </c>
      <c r="G30" s="68">
        <v>0</v>
      </c>
      <c r="H30" s="43">
        <v>1</v>
      </c>
      <c r="I30" s="44">
        <v>61353</v>
      </c>
      <c r="J30" s="74">
        <v>0</v>
      </c>
      <c r="K30" s="35">
        <v>1</v>
      </c>
      <c r="L30" s="35">
        <v>64486</v>
      </c>
      <c r="M30" s="68">
        <v>0</v>
      </c>
      <c r="N30" s="43">
        <v>0</v>
      </c>
      <c r="O30" s="44">
        <v>0</v>
      </c>
      <c r="P30" s="74">
        <v>0</v>
      </c>
    </row>
    <row r="31" spans="1:16" s="3" customFormat="1" ht="15" customHeight="1" x14ac:dyDescent="0.2">
      <c r="A31" s="112"/>
      <c r="B31" s="115"/>
      <c r="C31" s="85" t="s">
        <v>9</v>
      </c>
      <c r="D31" s="46">
        <v>373</v>
      </c>
      <c r="E31" s="54">
        <v>3.4285999999999997E-2</v>
      </c>
      <c r="F31" s="46">
        <v>169318.29222500001</v>
      </c>
      <c r="G31" s="67">
        <v>0.227882</v>
      </c>
      <c r="H31" s="87">
        <v>108</v>
      </c>
      <c r="I31" s="46">
        <v>167411.18518500001</v>
      </c>
      <c r="J31" s="75">
        <v>0.175926</v>
      </c>
      <c r="K31" s="46">
        <v>265</v>
      </c>
      <c r="L31" s="46">
        <v>170095.52830199999</v>
      </c>
      <c r="M31" s="67">
        <v>0.249057</v>
      </c>
      <c r="N31" s="87">
        <v>0</v>
      </c>
      <c r="O31" s="46">
        <v>0</v>
      </c>
      <c r="P31" s="75">
        <v>0</v>
      </c>
    </row>
    <row r="32" spans="1:16" ht="15" customHeight="1" x14ac:dyDescent="0.2">
      <c r="A32" s="110">
        <v>3</v>
      </c>
      <c r="B32" s="113" t="s">
        <v>58</v>
      </c>
      <c r="C32" s="84" t="s">
        <v>46</v>
      </c>
      <c r="D32" s="44">
        <v>-4</v>
      </c>
      <c r="E32" s="44">
        <v>0</v>
      </c>
      <c r="F32" s="44">
        <v>-13256.799105</v>
      </c>
      <c r="G32" s="66">
        <v>-0.16666700000000001</v>
      </c>
      <c r="H32" s="43">
        <v>0</v>
      </c>
      <c r="I32" s="44">
        <v>6102.9294559999998</v>
      </c>
      <c r="J32" s="74">
        <v>0</v>
      </c>
      <c r="K32" s="44">
        <v>-4</v>
      </c>
      <c r="L32" s="44">
        <v>-57406.163386</v>
      </c>
      <c r="M32" s="66">
        <v>-0.25</v>
      </c>
      <c r="N32" s="43">
        <v>0</v>
      </c>
      <c r="O32" s="44">
        <v>0</v>
      </c>
      <c r="P32" s="74">
        <v>0</v>
      </c>
    </row>
    <row r="33" spans="1:16" ht="15" customHeight="1" x14ac:dyDescent="0.2">
      <c r="A33" s="111"/>
      <c r="B33" s="114"/>
      <c r="C33" s="84" t="s">
        <v>47</v>
      </c>
      <c r="D33" s="44">
        <v>-4</v>
      </c>
      <c r="E33" s="44">
        <v>0</v>
      </c>
      <c r="F33" s="44">
        <v>65597.401396999994</v>
      </c>
      <c r="G33" s="66">
        <v>8.0701999999999996E-2</v>
      </c>
      <c r="H33" s="43">
        <v>-3</v>
      </c>
      <c r="I33" s="44">
        <v>77237.292314000006</v>
      </c>
      <c r="J33" s="74">
        <v>-0.14285700000000001</v>
      </c>
      <c r="K33" s="44">
        <v>-1</v>
      </c>
      <c r="L33" s="44">
        <v>60691.260356999999</v>
      </c>
      <c r="M33" s="66">
        <v>0.18181800000000001</v>
      </c>
      <c r="N33" s="43">
        <v>0</v>
      </c>
      <c r="O33" s="44">
        <v>0</v>
      </c>
      <c r="P33" s="74">
        <v>0</v>
      </c>
    </row>
    <row r="34" spans="1:16" ht="15" customHeight="1" x14ac:dyDescent="0.2">
      <c r="A34" s="111"/>
      <c r="B34" s="114"/>
      <c r="C34" s="84" t="s">
        <v>48</v>
      </c>
      <c r="D34" s="44">
        <v>-41</v>
      </c>
      <c r="E34" s="44">
        <v>0</v>
      </c>
      <c r="F34" s="44">
        <v>51412.233775000001</v>
      </c>
      <c r="G34" s="66">
        <v>-2.8965999999999999E-2</v>
      </c>
      <c r="H34" s="43">
        <v>-6</v>
      </c>
      <c r="I34" s="44">
        <v>35550.229095000002</v>
      </c>
      <c r="J34" s="74">
        <v>-0.11666700000000001</v>
      </c>
      <c r="K34" s="44">
        <v>-35</v>
      </c>
      <c r="L34" s="44">
        <v>57365.225042999999</v>
      </c>
      <c r="M34" s="66">
        <v>-3.6480000000000002E-3</v>
      </c>
      <c r="N34" s="43">
        <v>0</v>
      </c>
      <c r="O34" s="44">
        <v>0</v>
      </c>
      <c r="P34" s="74">
        <v>0</v>
      </c>
    </row>
    <row r="35" spans="1:16" ht="15" customHeight="1" x14ac:dyDescent="0.2">
      <c r="A35" s="111"/>
      <c r="B35" s="114"/>
      <c r="C35" s="84" t="s">
        <v>49</v>
      </c>
      <c r="D35" s="44">
        <v>-161</v>
      </c>
      <c r="E35" s="44">
        <v>0</v>
      </c>
      <c r="F35" s="44">
        <v>49645.529310999998</v>
      </c>
      <c r="G35" s="66">
        <v>-0.19626199999999999</v>
      </c>
      <c r="H35" s="43">
        <v>-60</v>
      </c>
      <c r="I35" s="44">
        <v>46642.607391999998</v>
      </c>
      <c r="J35" s="74">
        <v>-0.16250000000000001</v>
      </c>
      <c r="K35" s="44">
        <v>-101</v>
      </c>
      <c r="L35" s="44">
        <v>52702.546012999999</v>
      </c>
      <c r="M35" s="66">
        <v>-0.20167299999999999</v>
      </c>
      <c r="N35" s="43">
        <v>0</v>
      </c>
      <c r="O35" s="44">
        <v>0</v>
      </c>
      <c r="P35" s="74">
        <v>0</v>
      </c>
    </row>
    <row r="36" spans="1:16" ht="15" customHeight="1" x14ac:dyDescent="0.2">
      <c r="A36" s="111"/>
      <c r="B36" s="114"/>
      <c r="C36" s="84" t="s">
        <v>50</v>
      </c>
      <c r="D36" s="44">
        <v>-177</v>
      </c>
      <c r="E36" s="44">
        <v>0</v>
      </c>
      <c r="F36" s="44">
        <v>48838.312308</v>
      </c>
      <c r="G36" s="66">
        <v>-0.31068499999999999</v>
      </c>
      <c r="H36" s="43">
        <v>-50</v>
      </c>
      <c r="I36" s="44">
        <v>46116.547077000003</v>
      </c>
      <c r="J36" s="74">
        <v>-0.37833699999999998</v>
      </c>
      <c r="K36" s="44">
        <v>-127</v>
      </c>
      <c r="L36" s="44">
        <v>49717.362655999998</v>
      </c>
      <c r="M36" s="66">
        <v>-0.28423799999999999</v>
      </c>
      <c r="N36" s="43">
        <v>0</v>
      </c>
      <c r="O36" s="44">
        <v>0</v>
      </c>
      <c r="P36" s="74">
        <v>0</v>
      </c>
    </row>
    <row r="37" spans="1:16" ht="15" customHeight="1" x14ac:dyDescent="0.2">
      <c r="A37" s="111"/>
      <c r="B37" s="114"/>
      <c r="C37" s="84" t="s">
        <v>51</v>
      </c>
      <c r="D37" s="44">
        <v>-157</v>
      </c>
      <c r="E37" s="44">
        <v>0</v>
      </c>
      <c r="F37" s="44">
        <v>69973.420622999998</v>
      </c>
      <c r="G37" s="66">
        <v>-0.13985900000000001</v>
      </c>
      <c r="H37" s="43">
        <v>-42</v>
      </c>
      <c r="I37" s="44">
        <v>48202.326932999997</v>
      </c>
      <c r="J37" s="74">
        <v>-0.349914</v>
      </c>
      <c r="K37" s="44">
        <v>-115</v>
      </c>
      <c r="L37" s="44">
        <v>76517.271273000006</v>
      </c>
      <c r="M37" s="66">
        <v>-8.9652999999999997E-2</v>
      </c>
      <c r="N37" s="43">
        <v>0</v>
      </c>
      <c r="O37" s="44">
        <v>0</v>
      </c>
      <c r="P37" s="74">
        <v>0</v>
      </c>
    </row>
    <row r="38" spans="1:16" s="3" customFormat="1" ht="15" customHeight="1" x14ac:dyDescent="0.2">
      <c r="A38" s="111"/>
      <c r="B38" s="114"/>
      <c r="C38" s="84" t="s">
        <v>52</v>
      </c>
      <c r="D38" s="35">
        <v>-167</v>
      </c>
      <c r="E38" s="35">
        <v>0</v>
      </c>
      <c r="F38" s="35">
        <v>55367.167222999997</v>
      </c>
      <c r="G38" s="68">
        <v>-0.36083700000000002</v>
      </c>
      <c r="H38" s="43">
        <v>-53</v>
      </c>
      <c r="I38" s="44">
        <v>39350.593529999998</v>
      </c>
      <c r="J38" s="74">
        <v>-0.27505299999999999</v>
      </c>
      <c r="K38" s="35">
        <v>-114</v>
      </c>
      <c r="L38" s="35">
        <v>65605.039373000007</v>
      </c>
      <c r="M38" s="68">
        <v>-0.38770100000000002</v>
      </c>
      <c r="N38" s="43">
        <v>0</v>
      </c>
      <c r="O38" s="44">
        <v>0</v>
      </c>
      <c r="P38" s="74">
        <v>0</v>
      </c>
    </row>
    <row r="39" spans="1:16" ht="15" customHeight="1" x14ac:dyDescent="0.2">
      <c r="A39" s="111"/>
      <c r="B39" s="114"/>
      <c r="C39" s="84" t="s">
        <v>53</v>
      </c>
      <c r="D39" s="44">
        <v>-149</v>
      </c>
      <c r="E39" s="44">
        <v>0</v>
      </c>
      <c r="F39" s="44">
        <v>73672.695433000001</v>
      </c>
      <c r="G39" s="66">
        <v>-4.0335999999999997E-2</v>
      </c>
      <c r="H39" s="43">
        <v>-51</v>
      </c>
      <c r="I39" s="44">
        <v>86966.517494</v>
      </c>
      <c r="J39" s="74">
        <v>2.7272999999999999E-2</v>
      </c>
      <c r="K39" s="44">
        <v>-98</v>
      </c>
      <c r="L39" s="44">
        <v>71346.654697999998</v>
      </c>
      <c r="M39" s="66">
        <v>-9.0025999999999995E-2</v>
      </c>
      <c r="N39" s="43">
        <v>0</v>
      </c>
      <c r="O39" s="44">
        <v>0</v>
      </c>
      <c r="P39" s="74">
        <v>0</v>
      </c>
    </row>
    <row r="40" spans="1:16" ht="15" customHeight="1" x14ac:dyDescent="0.2">
      <c r="A40" s="111"/>
      <c r="B40" s="114"/>
      <c r="C40" s="84" t="s">
        <v>54</v>
      </c>
      <c r="D40" s="44">
        <v>-93</v>
      </c>
      <c r="E40" s="44">
        <v>0</v>
      </c>
      <c r="F40" s="44">
        <v>140168.43413000001</v>
      </c>
      <c r="G40" s="66">
        <v>0.41456399999999999</v>
      </c>
      <c r="H40" s="43">
        <v>-28</v>
      </c>
      <c r="I40" s="44">
        <v>139555.14649700001</v>
      </c>
      <c r="J40" s="74">
        <v>0.235294</v>
      </c>
      <c r="K40" s="44">
        <v>-65</v>
      </c>
      <c r="L40" s="44">
        <v>141104.813968</v>
      </c>
      <c r="M40" s="66">
        <v>0.56000000000000005</v>
      </c>
      <c r="N40" s="43">
        <v>0</v>
      </c>
      <c r="O40" s="44">
        <v>0</v>
      </c>
      <c r="P40" s="74">
        <v>0</v>
      </c>
    </row>
    <row r="41" spans="1:16" ht="15" customHeight="1" x14ac:dyDescent="0.2">
      <c r="A41" s="111"/>
      <c r="B41" s="114"/>
      <c r="C41" s="84" t="s">
        <v>55</v>
      </c>
      <c r="D41" s="44">
        <v>-93</v>
      </c>
      <c r="E41" s="44">
        <v>0</v>
      </c>
      <c r="F41" s="44">
        <v>130523.359384</v>
      </c>
      <c r="G41" s="66">
        <v>0.19191900000000001</v>
      </c>
      <c r="H41" s="43">
        <v>-30</v>
      </c>
      <c r="I41" s="44">
        <v>96996.333645000006</v>
      </c>
      <c r="J41" s="74">
        <v>0.212121</v>
      </c>
      <c r="K41" s="44">
        <v>-63</v>
      </c>
      <c r="L41" s="44">
        <v>169881.705586</v>
      </c>
      <c r="M41" s="66">
        <v>0.34848499999999999</v>
      </c>
      <c r="N41" s="43">
        <v>0</v>
      </c>
      <c r="O41" s="44">
        <v>0</v>
      </c>
      <c r="P41" s="74">
        <v>0</v>
      </c>
    </row>
    <row r="42" spans="1:16" s="3" customFormat="1" ht="15" customHeight="1" x14ac:dyDescent="0.2">
      <c r="A42" s="111"/>
      <c r="B42" s="114"/>
      <c r="C42" s="84" t="s">
        <v>56</v>
      </c>
      <c r="D42" s="35">
        <v>-126</v>
      </c>
      <c r="E42" s="35">
        <v>0</v>
      </c>
      <c r="F42" s="35">
        <v>-103180.939596</v>
      </c>
      <c r="G42" s="68">
        <v>-0.39843800000000001</v>
      </c>
      <c r="H42" s="43">
        <v>-49</v>
      </c>
      <c r="I42" s="44">
        <v>-89871.242870000002</v>
      </c>
      <c r="J42" s="74">
        <v>-0.06</v>
      </c>
      <c r="K42" s="35">
        <v>-77</v>
      </c>
      <c r="L42" s="35">
        <v>-111150.463139</v>
      </c>
      <c r="M42" s="68">
        <v>-0.61538499999999996</v>
      </c>
      <c r="N42" s="43">
        <v>0</v>
      </c>
      <c r="O42" s="44">
        <v>0</v>
      </c>
      <c r="P42" s="74">
        <v>0</v>
      </c>
    </row>
    <row r="43" spans="1:16" s="3" customFormat="1" ht="15" customHeight="1" x14ac:dyDescent="0.2">
      <c r="A43" s="112"/>
      <c r="B43" s="115"/>
      <c r="C43" s="85" t="s">
        <v>9</v>
      </c>
      <c r="D43" s="46">
        <v>-1172</v>
      </c>
      <c r="E43" s="46">
        <v>0</v>
      </c>
      <c r="F43" s="46">
        <v>45590.500526999997</v>
      </c>
      <c r="G43" s="67">
        <v>-0.21613099999999999</v>
      </c>
      <c r="H43" s="87">
        <v>-372</v>
      </c>
      <c r="I43" s="46">
        <v>37936.172744000003</v>
      </c>
      <c r="J43" s="75">
        <v>-0.18240700000000001</v>
      </c>
      <c r="K43" s="46">
        <v>-800</v>
      </c>
      <c r="L43" s="46">
        <v>48958.033276000002</v>
      </c>
      <c r="M43" s="67">
        <v>-0.233573</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v>
      </c>
      <c r="E45" s="53">
        <v>4.3478000000000003E-2</v>
      </c>
      <c r="F45" s="44">
        <v>129813.5</v>
      </c>
      <c r="G45" s="66">
        <v>0</v>
      </c>
      <c r="H45" s="43">
        <v>0</v>
      </c>
      <c r="I45" s="44">
        <v>0</v>
      </c>
      <c r="J45" s="74">
        <v>0</v>
      </c>
      <c r="K45" s="44">
        <v>2</v>
      </c>
      <c r="L45" s="44">
        <v>129813.5</v>
      </c>
      <c r="M45" s="66">
        <v>0</v>
      </c>
      <c r="N45" s="43">
        <v>0</v>
      </c>
      <c r="O45" s="44">
        <v>0</v>
      </c>
      <c r="P45" s="74">
        <v>0</v>
      </c>
    </row>
    <row r="46" spans="1:16" ht="15" customHeight="1" x14ac:dyDescent="0.2">
      <c r="A46" s="111"/>
      <c r="B46" s="114"/>
      <c r="C46" s="84" t="s">
        <v>48</v>
      </c>
      <c r="D46" s="44">
        <v>32</v>
      </c>
      <c r="E46" s="53">
        <v>7.7481999999999995E-2</v>
      </c>
      <c r="F46" s="44">
        <v>164008.125</v>
      </c>
      <c r="G46" s="66">
        <v>0.1875</v>
      </c>
      <c r="H46" s="43">
        <v>7</v>
      </c>
      <c r="I46" s="44">
        <v>154133.428571</v>
      </c>
      <c r="J46" s="74">
        <v>0.14285700000000001</v>
      </c>
      <c r="K46" s="44">
        <v>25</v>
      </c>
      <c r="L46" s="44">
        <v>166773.04</v>
      </c>
      <c r="M46" s="66">
        <v>0.2</v>
      </c>
      <c r="N46" s="43">
        <v>0</v>
      </c>
      <c r="O46" s="44">
        <v>0</v>
      </c>
      <c r="P46" s="74">
        <v>0</v>
      </c>
    </row>
    <row r="47" spans="1:16" ht="15" customHeight="1" x14ac:dyDescent="0.2">
      <c r="A47" s="111"/>
      <c r="B47" s="114"/>
      <c r="C47" s="84" t="s">
        <v>49</v>
      </c>
      <c r="D47" s="44">
        <v>106</v>
      </c>
      <c r="E47" s="53">
        <v>9.3640000000000001E-2</v>
      </c>
      <c r="F47" s="44">
        <v>179628.669811</v>
      </c>
      <c r="G47" s="66">
        <v>0.26415100000000002</v>
      </c>
      <c r="H47" s="43">
        <v>25</v>
      </c>
      <c r="I47" s="44">
        <v>189686.56</v>
      </c>
      <c r="J47" s="74">
        <v>0.24</v>
      </c>
      <c r="K47" s="44">
        <v>81</v>
      </c>
      <c r="L47" s="44">
        <v>176524.38271599999</v>
      </c>
      <c r="M47" s="66">
        <v>0.27160499999999999</v>
      </c>
      <c r="N47" s="43">
        <v>0</v>
      </c>
      <c r="O47" s="44">
        <v>0</v>
      </c>
      <c r="P47" s="74">
        <v>0</v>
      </c>
    </row>
    <row r="48" spans="1:16" ht="15" customHeight="1" x14ac:dyDescent="0.2">
      <c r="A48" s="111"/>
      <c r="B48" s="114"/>
      <c r="C48" s="84" t="s">
        <v>50</v>
      </c>
      <c r="D48" s="44">
        <v>99</v>
      </c>
      <c r="E48" s="53">
        <v>6.0699000000000003E-2</v>
      </c>
      <c r="F48" s="44">
        <v>194658.34343400001</v>
      </c>
      <c r="G48" s="66">
        <v>0.29292899999999999</v>
      </c>
      <c r="H48" s="43">
        <v>21</v>
      </c>
      <c r="I48" s="44">
        <v>213235.76190499999</v>
      </c>
      <c r="J48" s="74">
        <v>0.33333299999999999</v>
      </c>
      <c r="K48" s="44">
        <v>78</v>
      </c>
      <c r="L48" s="44">
        <v>189656.73076899999</v>
      </c>
      <c r="M48" s="66">
        <v>0.282051</v>
      </c>
      <c r="N48" s="43">
        <v>0</v>
      </c>
      <c r="O48" s="44">
        <v>0</v>
      </c>
      <c r="P48" s="74">
        <v>0</v>
      </c>
    </row>
    <row r="49" spans="1:16" ht="15" customHeight="1" x14ac:dyDescent="0.2">
      <c r="A49" s="111"/>
      <c r="B49" s="114"/>
      <c r="C49" s="84" t="s">
        <v>51</v>
      </c>
      <c r="D49" s="44">
        <v>114</v>
      </c>
      <c r="E49" s="53">
        <v>6.7456000000000002E-2</v>
      </c>
      <c r="F49" s="44">
        <v>208596.75438599999</v>
      </c>
      <c r="G49" s="66">
        <v>0.517544</v>
      </c>
      <c r="H49" s="43">
        <v>26</v>
      </c>
      <c r="I49" s="44">
        <v>215588.653846</v>
      </c>
      <c r="J49" s="74">
        <v>0.61538499999999996</v>
      </c>
      <c r="K49" s="44">
        <v>88</v>
      </c>
      <c r="L49" s="44">
        <v>206530.96590899999</v>
      </c>
      <c r="M49" s="66">
        <v>0.48863600000000001</v>
      </c>
      <c r="N49" s="43">
        <v>0</v>
      </c>
      <c r="O49" s="44">
        <v>0</v>
      </c>
      <c r="P49" s="74">
        <v>0</v>
      </c>
    </row>
    <row r="50" spans="1:16" s="3" customFormat="1" ht="15" customHeight="1" x14ac:dyDescent="0.2">
      <c r="A50" s="111"/>
      <c r="B50" s="114"/>
      <c r="C50" s="84" t="s">
        <v>52</v>
      </c>
      <c r="D50" s="35">
        <v>88</v>
      </c>
      <c r="E50" s="55">
        <v>6.0606E-2</v>
      </c>
      <c r="F50" s="35">
        <v>226251.147727</v>
      </c>
      <c r="G50" s="68">
        <v>0.63636400000000004</v>
      </c>
      <c r="H50" s="43">
        <v>36</v>
      </c>
      <c r="I50" s="44">
        <v>225474.5</v>
      </c>
      <c r="J50" s="74">
        <v>0.66666700000000001</v>
      </c>
      <c r="K50" s="35">
        <v>52</v>
      </c>
      <c r="L50" s="35">
        <v>226788.82692299999</v>
      </c>
      <c r="M50" s="68">
        <v>0.61538499999999996</v>
      </c>
      <c r="N50" s="43">
        <v>0</v>
      </c>
      <c r="O50" s="44">
        <v>0</v>
      </c>
      <c r="P50" s="74">
        <v>0</v>
      </c>
    </row>
    <row r="51" spans="1:16" ht="15" customHeight="1" x14ac:dyDescent="0.2">
      <c r="A51" s="111"/>
      <c r="B51" s="114"/>
      <c r="C51" s="84" t="s">
        <v>53</v>
      </c>
      <c r="D51" s="44">
        <v>68</v>
      </c>
      <c r="E51" s="53">
        <v>4.8329999999999998E-2</v>
      </c>
      <c r="F51" s="44">
        <v>203749.911765</v>
      </c>
      <c r="G51" s="66">
        <v>0.382353</v>
      </c>
      <c r="H51" s="43">
        <v>19</v>
      </c>
      <c r="I51" s="44">
        <v>215329.68421100001</v>
      </c>
      <c r="J51" s="74">
        <v>0.31578899999999999</v>
      </c>
      <c r="K51" s="44">
        <v>49</v>
      </c>
      <c r="L51" s="44">
        <v>199259.79591799999</v>
      </c>
      <c r="M51" s="66">
        <v>0.408163</v>
      </c>
      <c r="N51" s="43">
        <v>0</v>
      </c>
      <c r="O51" s="44">
        <v>0</v>
      </c>
      <c r="P51" s="74">
        <v>0</v>
      </c>
    </row>
    <row r="52" spans="1:16" ht="15" customHeight="1" x14ac:dyDescent="0.2">
      <c r="A52" s="111"/>
      <c r="B52" s="114"/>
      <c r="C52" s="84" t="s">
        <v>54</v>
      </c>
      <c r="D52" s="44">
        <v>25</v>
      </c>
      <c r="E52" s="53">
        <v>2.5432E-2</v>
      </c>
      <c r="F52" s="44">
        <v>226666.23999999999</v>
      </c>
      <c r="G52" s="66">
        <v>0.32</v>
      </c>
      <c r="H52" s="43">
        <v>5</v>
      </c>
      <c r="I52" s="44">
        <v>220101.2</v>
      </c>
      <c r="J52" s="74">
        <v>0.2</v>
      </c>
      <c r="K52" s="44">
        <v>20</v>
      </c>
      <c r="L52" s="44">
        <v>228307.5</v>
      </c>
      <c r="M52" s="66">
        <v>0.35</v>
      </c>
      <c r="N52" s="43">
        <v>0</v>
      </c>
      <c r="O52" s="44">
        <v>0</v>
      </c>
      <c r="P52" s="74">
        <v>0</v>
      </c>
    </row>
    <row r="53" spans="1:16" ht="15" customHeight="1" x14ac:dyDescent="0.2">
      <c r="A53" s="111"/>
      <c r="B53" s="114"/>
      <c r="C53" s="84" t="s">
        <v>55</v>
      </c>
      <c r="D53" s="44">
        <v>7</v>
      </c>
      <c r="E53" s="53">
        <v>8.3929999999999994E-3</v>
      </c>
      <c r="F53" s="44">
        <v>254851.285714</v>
      </c>
      <c r="G53" s="66">
        <v>0.42857099999999998</v>
      </c>
      <c r="H53" s="43">
        <v>2</v>
      </c>
      <c r="I53" s="44">
        <v>217171.5</v>
      </c>
      <c r="J53" s="74">
        <v>0</v>
      </c>
      <c r="K53" s="44">
        <v>5</v>
      </c>
      <c r="L53" s="44">
        <v>269923.20000000001</v>
      </c>
      <c r="M53" s="66">
        <v>0.6</v>
      </c>
      <c r="N53" s="43">
        <v>0</v>
      </c>
      <c r="O53" s="44">
        <v>0</v>
      </c>
      <c r="P53" s="74">
        <v>0</v>
      </c>
    </row>
    <row r="54" spans="1:16" s="3" customFormat="1" ht="15" customHeight="1" x14ac:dyDescent="0.2">
      <c r="A54" s="111"/>
      <c r="B54" s="114"/>
      <c r="C54" s="84" t="s">
        <v>56</v>
      </c>
      <c r="D54" s="35">
        <v>2</v>
      </c>
      <c r="E54" s="55">
        <v>1.5590000000000001E-3</v>
      </c>
      <c r="F54" s="35">
        <v>385328</v>
      </c>
      <c r="G54" s="68">
        <v>1</v>
      </c>
      <c r="H54" s="43">
        <v>1</v>
      </c>
      <c r="I54" s="44">
        <v>441724</v>
      </c>
      <c r="J54" s="74">
        <v>1</v>
      </c>
      <c r="K54" s="35">
        <v>1</v>
      </c>
      <c r="L54" s="35">
        <v>328932</v>
      </c>
      <c r="M54" s="68">
        <v>1</v>
      </c>
      <c r="N54" s="43">
        <v>0</v>
      </c>
      <c r="O54" s="44">
        <v>0</v>
      </c>
      <c r="P54" s="74">
        <v>0</v>
      </c>
    </row>
    <row r="55" spans="1:16" s="3" customFormat="1" ht="15" customHeight="1" x14ac:dyDescent="0.2">
      <c r="A55" s="112"/>
      <c r="B55" s="115"/>
      <c r="C55" s="85" t="s">
        <v>9</v>
      </c>
      <c r="D55" s="46">
        <v>543</v>
      </c>
      <c r="E55" s="54">
        <v>4.9912999999999999E-2</v>
      </c>
      <c r="F55" s="46">
        <v>201816.01841600001</v>
      </c>
      <c r="G55" s="67">
        <v>0.39963199999999999</v>
      </c>
      <c r="H55" s="87">
        <v>142</v>
      </c>
      <c r="I55" s="46">
        <v>211896.28873199999</v>
      </c>
      <c r="J55" s="75">
        <v>0.43662000000000001</v>
      </c>
      <c r="K55" s="46">
        <v>401</v>
      </c>
      <c r="L55" s="46">
        <v>198246.44638400001</v>
      </c>
      <c r="M55" s="67">
        <v>0.38653399999999999</v>
      </c>
      <c r="N55" s="87">
        <v>0</v>
      </c>
      <c r="O55" s="46">
        <v>0</v>
      </c>
      <c r="P55" s="75">
        <v>0</v>
      </c>
    </row>
    <row r="56" spans="1:16" ht="15" customHeight="1" x14ac:dyDescent="0.2">
      <c r="A56" s="110">
        <v>5</v>
      </c>
      <c r="B56" s="113" t="s">
        <v>60</v>
      </c>
      <c r="C56" s="84" t="s">
        <v>46</v>
      </c>
      <c r="D56" s="44">
        <v>8</v>
      </c>
      <c r="E56" s="53">
        <v>1</v>
      </c>
      <c r="F56" s="44">
        <v>41511.125</v>
      </c>
      <c r="G56" s="66">
        <v>0.125</v>
      </c>
      <c r="H56" s="43">
        <v>5</v>
      </c>
      <c r="I56" s="44">
        <v>23592.6</v>
      </c>
      <c r="J56" s="74">
        <v>0</v>
      </c>
      <c r="K56" s="44">
        <v>3</v>
      </c>
      <c r="L56" s="44">
        <v>71375.333333000002</v>
      </c>
      <c r="M56" s="66">
        <v>0.33333299999999999</v>
      </c>
      <c r="N56" s="43">
        <v>0</v>
      </c>
      <c r="O56" s="44">
        <v>0</v>
      </c>
      <c r="P56" s="74">
        <v>0</v>
      </c>
    </row>
    <row r="57" spans="1:16" ht="15" customHeight="1" x14ac:dyDescent="0.2">
      <c r="A57" s="111"/>
      <c r="B57" s="114"/>
      <c r="C57" s="84" t="s">
        <v>47</v>
      </c>
      <c r="D57" s="44">
        <v>46</v>
      </c>
      <c r="E57" s="53">
        <v>1</v>
      </c>
      <c r="F57" s="44">
        <v>114014.5</v>
      </c>
      <c r="G57" s="66">
        <v>4.3478000000000003E-2</v>
      </c>
      <c r="H57" s="43">
        <v>13</v>
      </c>
      <c r="I57" s="44">
        <v>110817.692308</v>
      </c>
      <c r="J57" s="74">
        <v>0</v>
      </c>
      <c r="K57" s="44">
        <v>33</v>
      </c>
      <c r="L57" s="44">
        <v>115273.84848499999</v>
      </c>
      <c r="M57" s="66">
        <v>6.0606E-2</v>
      </c>
      <c r="N57" s="43">
        <v>0</v>
      </c>
      <c r="O57" s="44">
        <v>0</v>
      </c>
      <c r="P57" s="74">
        <v>0</v>
      </c>
    </row>
    <row r="58" spans="1:16" ht="15" customHeight="1" x14ac:dyDescent="0.2">
      <c r="A58" s="111"/>
      <c r="B58" s="114"/>
      <c r="C58" s="84" t="s">
        <v>48</v>
      </c>
      <c r="D58" s="44">
        <v>413</v>
      </c>
      <c r="E58" s="53">
        <v>1</v>
      </c>
      <c r="F58" s="44">
        <v>145530.152542</v>
      </c>
      <c r="G58" s="66">
        <v>8.9588000000000001E-2</v>
      </c>
      <c r="H58" s="43">
        <v>135</v>
      </c>
      <c r="I58" s="44">
        <v>148181.540741</v>
      </c>
      <c r="J58" s="74">
        <v>0.111111</v>
      </c>
      <c r="K58" s="44">
        <v>278</v>
      </c>
      <c r="L58" s="44">
        <v>144242.60791399999</v>
      </c>
      <c r="M58" s="66">
        <v>7.9136999999999999E-2</v>
      </c>
      <c r="N58" s="43">
        <v>0</v>
      </c>
      <c r="O58" s="44">
        <v>0</v>
      </c>
      <c r="P58" s="74">
        <v>0</v>
      </c>
    </row>
    <row r="59" spans="1:16" ht="15" customHeight="1" x14ac:dyDescent="0.2">
      <c r="A59" s="111"/>
      <c r="B59" s="114"/>
      <c r="C59" s="84" t="s">
        <v>49</v>
      </c>
      <c r="D59" s="44">
        <v>1132</v>
      </c>
      <c r="E59" s="53">
        <v>1</v>
      </c>
      <c r="F59" s="44">
        <v>166826.707597</v>
      </c>
      <c r="G59" s="66">
        <v>0.19169600000000001</v>
      </c>
      <c r="H59" s="43">
        <v>329</v>
      </c>
      <c r="I59" s="44">
        <v>173883.62917900001</v>
      </c>
      <c r="J59" s="74">
        <v>0.24923999999999999</v>
      </c>
      <c r="K59" s="44">
        <v>803</v>
      </c>
      <c r="L59" s="44">
        <v>163935.391034</v>
      </c>
      <c r="M59" s="66">
        <v>0.16811999999999999</v>
      </c>
      <c r="N59" s="43">
        <v>0</v>
      </c>
      <c r="O59" s="44">
        <v>0</v>
      </c>
      <c r="P59" s="74">
        <v>0</v>
      </c>
    </row>
    <row r="60" spans="1:16" ht="15" customHeight="1" x14ac:dyDescent="0.2">
      <c r="A60" s="111"/>
      <c r="B60" s="114"/>
      <c r="C60" s="84" t="s">
        <v>50</v>
      </c>
      <c r="D60" s="44">
        <v>1631</v>
      </c>
      <c r="E60" s="53">
        <v>1</v>
      </c>
      <c r="F60" s="44">
        <v>189154.72716099999</v>
      </c>
      <c r="G60" s="66">
        <v>0.37952200000000003</v>
      </c>
      <c r="H60" s="43">
        <v>495</v>
      </c>
      <c r="I60" s="44">
        <v>193877.022222</v>
      </c>
      <c r="J60" s="74">
        <v>0.42828300000000002</v>
      </c>
      <c r="K60" s="44">
        <v>1136</v>
      </c>
      <c r="L60" s="44">
        <v>187097.036972</v>
      </c>
      <c r="M60" s="66">
        <v>0.35827500000000001</v>
      </c>
      <c r="N60" s="43">
        <v>0</v>
      </c>
      <c r="O60" s="44">
        <v>0</v>
      </c>
      <c r="P60" s="74">
        <v>0</v>
      </c>
    </row>
    <row r="61" spans="1:16" ht="15" customHeight="1" x14ac:dyDescent="0.2">
      <c r="A61" s="111"/>
      <c r="B61" s="114"/>
      <c r="C61" s="84" t="s">
        <v>51</v>
      </c>
      <c r="D61" s="44">
        <v>1690</v>
      </c>
      <c r="E61" s="53">
        <v>1</v>
      </c>
      <c r="F61" s="44">
        <v>207352.74319499999</v>
      </c>
      <c r="G61" s="66">
        <v>0.56153799999999998</v>
      </c>
      <c r="H61" s="43">
        <v>527</v>
      </c>
      <c r="I61" s="44">
        <v>206904.69639500001</v>
      </c>
      <c r="J61" s="74">
        <v>0.51423099999999999</v>
      </c>
      <c r="K61" s="44">
        <v>1163</v>
      </c>
      <c r="L61" s="44">
        <v>207555.77042099999</v>
      </c>
      <c r="M61" s="66">
        <v>0.58297500000000002</v>
      </c>
      <c r="N61" s="43">
        <v>0</v>
      </c>
      <c r="O61" s="44">
        <v>0</v>
      </c>
      <c r="P61" s="74">
        <v>0</v>
      </c>
    </row>
    <row r="62" spans="1:16" s="3" customFormat="1" ht="15" customHeight="1" x14ac:dyDescent="0.2">
      <c r="A62" s="111"/>
      <c r="B62" s="114"/>
      <c r="C62" s="84" t="s">
        <v>52</v>
      </c>
      <c r="D62" s="35">
        <v>1452</v>
      </c>
      <c r="E62" s="55">
        <v>1</v>
      </c>
      <c r="F62" s="35">
        <v>220767.110193</v>
      </c>
      <c r="G62" s="68">
        <v>0.73347099999999998</v>
      </c>
      <c r="H62" s="43">
        <v>497</v>
      </c>
      <c r="I62" s="44">
        <v>209558.82696199999</v>
      </c>
      <c r="J62" s="74">
        <v>0.56539200000000001</v>
      </c>
      <c r="K62" s="35">
        <v>955</v>
      </c>
      <c r="L62" s="35">
        <v>226600.11204199999</v>
      </c>
      <c r="M62" s="68">
        <v>0.82094199999999995</v>
      </c>
      <c r="N62" s="43">
        <v>0</v>
      </c>
      <c r="O62" s="44">
        <v>0</v>
      </c>
      <c r="P62" s="74">
        <v>0</v>
      </c>
    </row>
    <row r="63" spans="1:16" ht="15" customHeight="1" x14ac:dyDescent="0.2">
      <c r="A63" s="111"/>
      <c r="B63" s="114"/>
      <c r="C63" s="84" t="s">
        <v>53</v>
      </c>
      <c r="D63" s="44">
        <v>1407</v>
      </c>
      <c r="E63" s="53">
        <v>1</v>
      </c>
      <c r="F63" s="44">
        <v>227959.374556</v>
      </c>
      <c r="G63" s="66">
        <v>0.81449899999999997</v>
      </c>
      <c r="H63" s="43">
        <v>475</v>
      </c>
      <c r="I63" s="44">
        <v>211854.85684200001</v>
      </c>
      <c r="J63" s="74">
        <v>0.54315800000000003</v>
      </c>
      <c r="K63" s="44">
        <v>932</v>
      </c>
      <c r="L63" s="44">
        <v>236167.14914200001</v>
      </c>
      <c r="M63" s="66">
        <v>0.95279000000000003</v>
      </c>
      <c r="N63" s="43">
        <v>0</v>
      </c>
      <c r="O63" s="44">
        <v>0</v>
      </c>
      <c r="P63" s="74">
        <v>0</v>
      </c>
    </row>
    <row r="64" spans="1:16" ht="15" customHeight="1" x14ac:dyDescent="0.2">
      <c r="A64" s="111"/>
      <c r="B64" s="114"/>
      <c r="C64" s="84" t="s">
        <v>54</v>
      </c>
      <c r="D64" s="44">
        <v>983</v>
      </c>
      <c r="E64" s="53">
        <v>1</v>
      </c>
      <c r="F64" s="44">
        <v>231341.22380499999</v>
      </c>
      <c r="G64" s="66">
        <v>0.73855499999999996</v>
      </c>
      <c r="H64" s="43">
        <v>323</v>
      </c>
      <c r="I64" s="44">
        <v>214517.37770899999</v>
      </c>
      <c r="J64" s="74">
        <v>0.45510800000000001</v>
      </c>
      <c r="K64" s="44">
        <v>660</v>
      </c>
      <c r="L64" s="44">
        <v>239574.71212099999</v>
      </c>
      <c r="M64" s="66">
        <v>0.87727299999999997</v>
      </c>
      <c r="N64" s="43">
        <v>0</v>
      </c>
      <c r="O64" s="44">
        <v>0</v>
      </c>
      <c r="P64" s="74">
        <v>0</v>
      </c>
    </row>
    <row r="65" spans="1:16" ht="15" customHeight="1" x14ac:dyDescent="0.2">
      <c r="A65" s="111"/>
      <c r="B65" s="114"/>
      <c r="C65" s="84" t="s">
        <v>55</v>
      </c>
      <c r="D65" s="44">
        <v>834</v>
      </c>
      <c r="E65" s="53">
        <v>1</v>
      </c>
      <c r="F65" s="44">
        <v>236317.557554</v>
      </c>
      <c r="G65" s="66">
        <v>0.58872899999999995</v>
      </c>
      <c r="H65" s="43">
        <v>317</v>
      </c>
      <c r="I65" s="44">
        <v>217896.066246</v>
      </c>
      <c r="J65" s="74">
        <v>0.25867499999999999</v>
      </c>
      <c r="K65" s="44">
        <v>517</v>
      </c>
      <c r="L65" s="44">
        <v>247612.74661500001</v>
      </c>
      <c r="M65" s="66">
        <v>0.791103</v>
      </c>
      <c r="N65" s="43">
        <v>0</v>
      </c>
      <c r="O65" s="44">
        <v>0</v>
      </c>
      <c r="P65" s="74">
        <v>0</v>
      </c>
    </row>
    <row r="66" spans="1:16" s="3" customFormat="1" ht="15" customHeight="1" x14ac:dyDescent="0.2">
      <c r="A66" s="111"/>
      <c r="B66" s="114"/>
      <c r="C66" s="84" t="s">
        <v>56</v>
      </c>
      <c r="D66" s="35">
        <v>1283</v>
      </c>
      <c r="E66" s="55">
        <v>1</v>
      </c>
      <c r="F66" s="35">
        <v>226728.908807</v>
      </c>
      <c r="G66" s="68">
        <v>0.35775499999999999</v>
      </c>
      <c r="H66" s="43">
        <v>553</v>
      </c>
      <c r="I66" s="44">
        <v>196700.363472</v>
      </c>
      <c r="J66" s="74">
        <v>0.115732</v>
      </c>
      <c r="K66" s="35">
        <v>730</v>
      </c>
      <c r="L66" s="35">
        <v>249476.56027399999</v>
      </c>
      <c r="M66" s="68">
        <v>0.54109600000000002</v>
      </c>
      <c r="N66" s="43">
        <v>0</v>
      </c>
      <c r="O66" s="44">
        <v>0</v>
      </c>
      <c r="P66" s="74">
        <v>0</v>
      </c>
    </row>
    <row r="67" spans="1:16" s="3" customFormat="1" ht="15" customHeight="1" x14ac:dyDescent="0.2">
      <c r="A67" s="112"/>
      <c r="B67" s="115"/>
      <c r="C67" s="85" t="s">
        <v>9</v>
      </c>
      <c r="D67" s="46">
        <v>10879</v>
      </c>
      <c r="E67" s="54">
        <v>1</v>
      </c>
      <c r="F67" s="46">
        <v>208672.59656199999</v>
      </c>
      <c r="G67" s="67">
        <v>0.52504799999999996</v>
      </c>
      <c r="H67" s="87">
        <v>3669</v>
      </c>
      <c r="I67" s="46">
        <v>200517.30089899999</v>
      </c>
      <c r="J67" s="75">
        <v>0.38484600000000002</v>
      </c>
      <c r="K67" s="46">
        <v>7210</v>
      </c>
      <c r="L67" s="46">
        <v>212822.63536799999</v>
      </c>
      <c r="M67" s="67">
        <v>0.59639399999999998</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45678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550" priority="30" operator="notEqual">
      <formula>H8+K8+N8</formula>
    </cfRule>
  </conditionalFormatting>
  <conditionalFormatting sqref="D20:D30">
    <cfRule type="cellIs" dxfId="549" priority="29" operator="notEqual">
      <formula>H20+K20+N20</formula>
    </cfRule>
  </conditionalFormatting>
  <conditionalFormatting sqref="D32:D42">
    <cfRule type="cellIs" dxfId="548" priority="28" operator="notEqual">
      <formula>H32+K32+N32</formula>
    </cfRule>
  </conditionalFormatting>
  <conditionalFormatting sqref="D44:D54">
    <cfRule type="cellIs" dxfId="547" priority="27" operator="notEqual">
      <formula>H44+K44+N44</formula>
    </cfRule>
  </conditionalFormatting>
  <conditionalFormatting sqref="D56:D66">
    <cfRule type="cellIs" dxfId="546" priority="26" operator="notEqual">
      <formula>H56+K56+N56</formula>
    </cfRule>
  </conditionalFormatting>
  <conditionalFormatting sqref="D19">
    <cfRule type="cellIs" dxfId="545" priority="25" operator="notEqual">
      <formula>SUM(D8:D18)</formula>
    </cfRule>
  </conditionalFormatting>
  <conditionalFormatting sqref="D31">
    <cfRule type="cellIs" dxfId="544" priority="24" operator="notEqual">
      <formula>H31+K31+N31</formula>
    </cfRule>
  </conditionalFormatting>
  <conditionalFormatting sqref="D31">
    <cfRule type="cellIs" dxfId="543" priority="23" operator="notEqual">
      <formula>SUM(D20:D30)</formula>
    </cfRule>
  </conditionalFormatting>
  <conditionalFormatting sqref="D43">
    <cfRule type="cellIs" dxfId="542" priority="22" operator="notEqual">
      <formula>H43+K43+N43</formula>
    </cfRule>
  </conditionalFormatting>
  <conditionalFormatting sqref="D43">
    <cfRule type="cellIs" dxfId="541" priority="21" operator="notEqual">
      <formula>SUM(D32:D42)</formula>
    </cfRule>
  </conditionalFormatting>
  <conditionalFormatting sqref="D55">
    <cfRule type="cellIs" dxfId="540" priority="20" operator="notEqual">
      <formula>H55+K55+N55</formula>
    </cfRule>
  </conditionalFormatting>
  <conditionalFormatting sqref="D55">
    <cfRule type="cellIs" dxfId="539" priority="19" operator="notEqual">
      <formula>SUM(D44:D54)</formula>
    </cfRule>
  </conditionalFormatting>
  <conditionalFormatting sqref="D67">
    <cfRule type="cellIs" dxfId="538" priority="18" operator="notEqual">
      <formula>H67+K67+N67</formula>
    </cfRule>
  </conditionalFormatting>
  <conditionalFormatting sqref="D67">
    <cfRule type="cellIs" dxfId="537" priority="17" operator="notEqual">
      <formula>SUM(D56:D66)</formula>
    </cfRule>
  </conditionalFormatting>
  <conditionalFormatting sqref="H19">
    <cfRule type="cellIs" dxfId="536" priority="16" operator="notEqual">
      <formula>SUM(H8:H18)</formula>
    </cfRule>
  </conditionalFormatting>
  <conditionalFormatting sqref="K19">
    <cfRule type="cellIs" dxfId="535" priority="15" operator="notEqual">
      <formula>SUM(K8:K18)</formula>
    </cfRule>
  </conditionalFormatting>
  <conditionalFormatting sqref="N19">
    <cfRule type="cellIs" dxfId="534" priority="14" operator="notEqual">
      <formula>SUM(N8:N18)</formula>
    </cfRule>
  </conditionalFormatting>
  <conditionalFormatting sqref="H31">
    <cfRule type="cellIs" dxfId="533" priority="13" operator="notEqual">
      <formula>SUM(H20:H30)</formula>
    </cfRule>
  </conditionalFormatting>
  <conditionalFormatting sqref="K31">
    <cfRule type="cellIs" dxfId="532" priority="12" operator="notEqual">
      <formula>SUM(K20:K30)</formula>
    </cfRule>
  </conditionalFormatting>
  <conditionalFormatting sqref="N31">
    <cfRule type="cellIs" dxfId="531" priority="11" operator="notEqual">
      <formula>SUM(N20:N30)</formula>
    </cfRule>
  </conditionalFormatting>
  <conditionalFormatting sqref="H43">
    <cfRule type="cellIs" dxfId="530" priority="10" operator="notEqual">
      <formula>SUM(H32:H42)</formula>
    </cfRule>
  </conditionalFormatting>
  <conditionalFormatting sqref="K43">
    <cfRule type="cellIs" dxfId="529" priority="9" operator="notEqual">
      <formula>SUM(K32:K42)</formula>
    </cfRule>
  </conditionalFormatting>
  <conditionalFormatting sqref="N43">
    <cfRule type="cellIs" dxfId="528" priority="8" operator="notEqual">
      <formula>SUM(N32:N42)</formula>
    </cfRule>
  </conditionalFormatting>
  <conditionalFormatting sqref="H55">
    <cfRule type="cellIs" dxfId="527" priority="7" operator="notEqual">
      <formula>SUM(H44:H54)</formula>
    </cfRule>
  </conditionalFormatting>
  <conditionalFormatting sqref="K55">
    <cfRule type="cellIs" dxfId="526" priority="6" operator="notEqual">
      <formula>SUM(K44:K54)</formula>
    </cfRule>
  </conditionalFormatting>
  <conditionalFormatting sqref="N55">
    <cfRule type="cellIs" dxfId="525" priority="5" operator="notEqual">
      <formula>SUM(N44:N54)</formula>
    </cfRule>
  </conditionalFormatting>
  <conditionalFormatting sqref="H67">
    <cfRule type="cellIs" dxfId="524" priority="4" operator="notEqual">
      <formula>SUM(H56:H66)</formula>
    </cfRule>
  </conditionalFormatting>
  <conditionalFormatting sqref="K67">
    <cfRule type="cellIs" dxfId="523" priority="3" operator="notEqual">
      <formula>SUM(K56:K66)</formula>
    </cfRule>
  </conditionalFormatting>
  <conditionalFormatting sqref="N67">
    <cfRule type="cellIs" dxfId="522" priority="2" operator="notEqual">
      <formula>SUM(N56:N66)</formula>
    </cfRule>
  </conditionalFormatting>
  <conditionalFormatting sqref="D32:D43">
    <cfRule type="cellIs" dxfId="5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62</v>
      </c>
      <c r="B2" s="116"/>
      <c r="C2" s="116"/>
      <c r="D2" s="116"/>
      <c r="E2" s="116"/>
      <c r="F2" s="116"/>
      <c r="G2" s="116"/>
      <c r="H2" s="116"/>
      <c r="I2" s="116"/>
      <c r="J2" s="116"/>
      <c r="K2" s="116"/>
      <c r="L2" s="116"/>
      <c r="M2" s="116"/>
      <c r="N2" s="116"/>
      <c r="O2" s="116"/>
      <c r="P2" s="116"/>
    </row>
    <row r="3" spans="1:16" s="21" customFormat="1" ht="15" customHeight="1" x14ac:dyDescent="0.2">
      <c r="A3" s="117" t="str">
        <f>+Notas!C6</f>
        <v>DICIEMBRE 2023 Y DICIEMBRE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4</v>
      </c>
      <c r="E8" s="53">
        <v>0.12903200000000001</v>
      </c>
      <c r="F8" s="44">
        <v>55804.141908999998</v>
      </c>
      <c r="G8" s="66">
        <v>0</v>
      </c>
      <c r="H8" s="43">
        <v>1</v>
      </c>
      <c r="I8" s="44">
        <v>10107.542579999999</v>
      </c>
      <c r="J8" s="74">
        <v>0</v>
      </c>
      <c r="K8" s="44">
        <v>3</v>
      </c>
      <c r="L8" s="44">
        <v>71036.341685000007</v>
      </c>
      <c r="M8" s="66">
        <v>0</v>
      </c>
      <c r="N8" s="43">
        <v>0</v>
      </c>
      <c r="O8" s="44">
        <v>0</v>
      </c>
      <c r="P8" s="74">
        <v>0</v>
      </c>
    </row>
    <row r="9" spans="1:16" ht="15" customHeight="1" x14ac:dyDescent="0.2">
      <c r="A9" s="111"/>
      <c r="B9" s="114"/>
      <c r="C9" s="84" t="s">
        <v>47</v>
      </c>
      <c r="D9" s="44">
        <v>70</v>
      </c>
      <c r="E9" s="53">
        <v>0.21021000000000001</v>
      </c>
      <c r="F9" s="44">
        <v>81780.16966</v>
      </c>
      <c r="G9" s="66">
        <v>0.1</v>
      </c>
      <c r="H9" s="43">
        <v>16</v>
      </c>
      <c r="I9" s="44">
        <v>84775.359387000004</v>
      </c>
      <c r="J9" s="74">
        <v>6.25E-2</v>
      </c>
      <c r="K9" s="44">
        <v>54</v>
      </c>
      <c r="L9" s="44">
        <v>80892.706038000004</v>
      </c>
      <c r="M9" s="66">
        <v>0.111111</v>
      </c>
      <c r="N9" s="43">
        <v>0</v>
      </c>
      <c r="O9" s="44">
        <v>0</v>
      </c>
      <c r="P9" s="74">
        <v>0</v>
      </c>
    </row>
    <row r="10" spans="1:16" ht="15" customHeight="1" x14ac:dyDescent="0.2">
      <c r="A10" s="111"/>
      <c r="B10" s="114"/>
      <c r="C10" s="84" t="s">
        <v>48</v>
      </c>
      <c r="D10" s="44">
        <v>268</v>
      </c>
      <c r="E10" s="53">
        <v>0.212867</v>
      </c>
      <c r="F10" s="44">
        <v>93988.874784</v>
      </c>
      <c r="G10" s="66">
        <v>0.223881</v>
      </c>
      <c r="H10" s="43">
        <v>103</v>
      </c>
      <c r="I10" s="44">
        <v>101418.12512899999</v>
      </c>
      <c r="J10" s="74">
        <v>0.281553</v>
      </c>
      <c r="K10" s="44">
        <v>165</v>
      </c>
      <c r="L10" s="44">
        <v>89351.221537999998</v>
      </c>
      <c r="M10" s="66">
        <v>0.18787899999999999</v>
      </c>
      <c r="N10" s="43">
        <v>0</v>
      </c>
      <c r="O10" s="44">
        <v>0</v>
      </c>
      <c r="P10" s="74">
        <v>0</v>
      </c>
    </row>
    <row r="11" spans="1:16" ht="15" customHeight="1" x14ac:dyDescent="0.2">
      <c r="A11" s="111"/>
      <c r="B11" s="114"/>
      <c r="C11" s="84" t="s">
        <v>49</v>
      </c>
      <c r="D11" s="44">
        <v>482</v>
      </c>
      <c r="E11" s="53">
        <v>0.17766299999999999</v>
      </c>
      <c r="F11" s="44">
        <v>108590.683217</v>
      </c>
      <c r="G11" s="66">
        <v>0.35062199999999999</v>
      </c>
      <c r="H11" s="43">
        <v>162</v>
      </c>
      <c r="I11" s="44">
        <v>122218.863514</v>
      </c>
      <c r="J11" s="74">
        <v>0.43827199999999999</v>
      </c>
      <c r="K11" s="44">
        <v>320</v>
      </c>
      <c r="L11" s="44">
        <v>101691.416941</v>
      </c>
      <c r="M11" s="66">
        <v>0.30625000000000002</v>
      </c>
      <c r="N11" s="43">
        <v>0</v>
      </c>
      <c r="O11" s="44">
        <v>0</v>
      </c>
      <c r="P11" s="74">
        <v>0</v>
      </c>
    </row>
    <row r="12" spans="1:16" ht="15" customHeight="1" x14ac:dyDescent="0.2">
      <c r="A12" s="111"/>
      <c r="B12" s="114"/>
      <c r="C12" s="84" t="s">
        <v>50</v>
      </c>
      <c r="D12" s="44">
        <v>463</v>
      </c>
      <c r="E12" s="53">
        <v>0.132135</v>
      </c>
      <c r="F12" s="44">
        <v>117785.97947200001</v>
      </c>
      <c r="G12" s="66">
        <v>0.43196499999999999</v>
      </c>
      <c r="H12" s="43">
        <v>164</v>
      </c>
      <c r="I12" s="44">
        <v>129743.251842</v>
      </c>
      <c r="J12" s="74">
        <v>0.5</v>
      </c>
      <c r="K12" s="44">
        <v>299</v>
      </c>
      <c r="L12" s="44">
        <v>111227.47556399999</v>
      </c>
      <c r="M12" s="66">
        <v>0.39464900000000003</v>
      </c>
      <c r="N12" s="43">
        <v>0</v>
      </c>
      <c r="O12" s="44">
        <v>0</v>
      </c>
      <c r="P12" s="74">
        <v>0</v>
      </c>
    </row>
    <row r="13" spans="1:16" ht="15" customHeight="1" x14ac:dyDescent="0.2">
      <c r="A13" s="111"/>
      <c r="B13" s="114"/>
      <c r="C13" s="84" t="s">
        <v>51</v>
      </c>
      <c r="D13" s="44">
        <v>389</v>
      </c>
      <c r="E13" s="53">
        <v>0.11622300000000001</v>
      </c>
      <c r="F13" s="44">
        <v>129805.24662599999</v>
      </c>
      <c r="G13" s="66">
        <v>0.71979400000000004</v>
      </c>
      <c r="H13" s="43">
        <v>95</v>
      </c>
      <c r="I13" s="44">
        <v>146581.45811400001</v>
      </c>
      <c r="J13" s="74">
        <v>0.68421100000000001</v>
      </c>
      <c r="K13" s="44">
        <v>294</v>
      </c>
      <c r="L13" s="44">
        <v>124384.361962</v>
      </c>
      <c r="M13" s="66">
        <v>0.73129299999999997</v>
      </c>
      <c r="N13" s="43">
        <v>0</v>
      </c>
      <c r="O13" s="44">
        <v>0</v>
      </c>
      <c r="P13" s="74">
        <v>0</v>
      </c>
    </row>
    <row r="14" spans="1:16" s="3" customFormat="1" ht="15" customHeight="1" x14ac:dyDescent="0.2">
      <c r="A14" s="111"/>
      <c r="B14" s="114"/>
      <c r="C14" s="84" t="s">
        <v>52</v>
      </c>
      <c r="D14" s="35">
        <v>328</v>
      </c>
      <c r="E14" s="55">
        <v>0.113692</v>
      </c>
      <c r="F14" s="35">
        <v>141852.209473</v>
      </c>
      <c r="G14" s="68">
        <v>0.82317099999999999</v>
      </c>
      <c r="H14" s="43">
        <v>93</v>
      </c>
      <c r="I14" s="44">
        <v>143224.380321</v>
      </c>
      <c r="J14" s="74">
        <v>0.655914</v>
      </c>
      <c r="K14" s="35">
        <v>235</v>
      </c>
      <c r="L14" s="35">
        <v>141309.180158</v>
      </c>
      <c r="M14" s="68">
        <v>0.88936199999999999</v>
      </c>
      <c r="N14" s="43">
        <v>0</v>
      </c>
      <c r="O14" s="44">
        <v>0</v>
      </c>
      <c r="P14" s="74">
        <v>0</v>
      </c>
    </row>
    <row r="15" spans="1:16" ht="15" customHeight="1" x14ac:dyDescent="0.2">
      <c r="A15" s="111"/>
      <c r="B15" s="114"/>
      <c r="C15" s="84" t="s">
        <v>53</v>
      </c>
      <c r="D15" s="44">
        <v>304</v>
      </c>
      <c r="E15" s="53">
        <v>0.12116399999999999</v>
      </c>
      <c r="F15" s="44">
        <v>150975.194048</v>
      </c>
      <c r="G15" s="66">
        <v>0.90789500000000001</v>
      </c>
      <c r="H15" s="43">
        <v>97</v>
      </c>
      <c r="I15" s="44">
        <v>140287.29231600001</v>
      </c>
      <c r="J15" s="74">
        <v>0.56701000000000001</v>
      </c>
      <c r="K15" s="44">
        <v>207</v>
      </c>
      <c r="L15" s="44">
        <v>155983.534472</v>
      </c>
      <c r="M15" s="66">
        <v>1.0676330000000001</v>
      </c>
      <c r="N15" s="43">
        <v>0</v>
      </c>
      <c r="O15" s="44">
        <v>0</v>
      </c>
      <c r="P15" s="74">
        <v>0</v>
      </c>
    </row>
    <row r="16" spans="1:16" ht="15" customHeight="1" x14ac:dyDescent="0.2">
      <c r="A16" s="111"/>
      <c r="B16" s="114"/>
      <c r="C16" s="84" t="s">
        <v>54</v>
      </c>
      <c r="D16" s="44">
        <v>211</v>
      </c>
      <c r="E16" s="53">
        <v>0.115301</v>
      </c>
      <c r="F16" s="44">
        <v>147482.84951100001</v>
      </c>
      <c r="G16" s="66">
        <v>0.69194299999999997</v>
      </c>
      <c r="H16" s="43">
        <v>53</v>
      </c>
      <c r="I16" s="44">
        <v>135675.59443999999</v>
      </c>
      <c r="J16" s="74">
        <v>0.28301900000000002</v>
      </c>
      <c r="K16" s="44">
        <v>158</v>
      </c>
      <c r="L16" s="44">
        <v>151443.51102199999</v>
      </c>
      <c r="M16" s="66">
        <v>0.82911400000000002</v>
      </c>
      <c r="N16" s="43">
        <v>0</v>
      </c>
      <c r="O16" s="44">
        <v>0</v>
      </c>
      <c r="P16" s="74">
        <v>0</v>
      </c>
    </row>
    <row r="17" spans="1:16" ht="15" customHeight="1" x14ac:dyDescent="0.2">
      <c r="A17" s="111"/>
      <c r="B17" s="114"/>
      <c r="C17" s="84" t="s">
        <v>55</v>
      </c>
      <c r="D17" s="44">
        <v>165</v>
      </c>
      <c r="E17" s="53">
        <v>0.11862</v>
      </c>
      <c r="F17" s="44">
        <v>157612.53991299999</v>
      </c>
      <c r="G17" s="66">
        <v>0.59393899999999999</v>
      </c>
      <c r="H17" s="43">
        <v>58</v>
      </c>
      <c r="I17" s="44">
        <v>143328.911991</v>
      </c>
      <c r="J17" s="74">
        <v>0.103448</v>
      </c>
      <c r="K17" s="44">
        <v>107</v>
      </c>
      <c r="L17" s="44">
        <v>165355.067198</v>
      </c>
      <c r="M17" s="66">
        <v>0.85981300000000005</v>
      </c>
      <c r="N17" s="43">
        <v>0</v>
      </c>
      <c r="O17" s="44">
        <v>0</v>
      </c>
      <c r="P17" s="74">
        <v>0</v>
      </c>
    </row>
    <row r="18" spans="1:16" s="3" customFormat="1" ht="15" customHeight="1" x14ac:dyDescent="0.2">
      <c r="A18" s="111"/>
      <c r="B18" s="114"/>
      <c r="C18" s="84" t="s">
        <v>56</v>
      </c>
      <c r="D18" s="35">
        <v>209</v>
      </c>
      <c r="E18" s="55">
        <v>0.109654</v>
      </c>
      <c r="F18" s="35">
        <v>180511.27251899999</v>
      </c>
      <c r="G18" s="68">
        <v>0.41148299999999999</v>
      </c>
      <c r="H18" s="43">
        <v>72</v>
      </c>
      <c r="I18" s="44">
        <v>160340.670526</v>
      </c>
      <c r="J18" s="74">
        <v>0.152778</v>
      </c>
      <c r="K18" s="35">
        <v>137</v>
      </c>
      <c r="L18" s="35">
        <v>191111.88086599999</v>
      </c>
      <c r="M18" s="68">
        <v>0.54744499999999996</v>
      </c>
      <c r="N18" s="43">
        <v>0</v>
      </c>
      <c r="O18" s="44">
        <v>0</v>
      </c>
      <c r="P18" s="74">
        <v>0</v>
      </c>
    </row>
    <row r="19" spans="1:16" s="3" customFormat="1" ht="15" customHeight="1" x14ac:dyDescent="0.2">
      <c r="A19" s="112"/>
      <c r="B19" s="115"/>
      <c r="C19" s="85" t="s">
        <v>9</v>
      </c>
      <c r="D19" s="46">
        <v>2893</v>
      </c>
      <c r="E19" s="54">
        <v>0.133269</v>
      </c>
      <c r="F19" s="46">
        <v>129893.707437</v>
      </c>
      <c r="G19" s="67">
        <v>0.55029399999999995</v>
      </c>
      <c r="H19" s="87">
        <v>914</v>
      </c>
      <c r="I19" s="46">
        <v>132156.799011</v>
      </c>
      <c r="J19" s="75">
        <v>0.43325999999999998</v>
      </c>
      <c r="K19" s="46">
        <v>1979</v>
      </c>
      <c r="L19" s="46">
        <v>128848.49990900001</v>
      </c>
      <c r="M19" s="67">
        <v>0.60434600000000005</v>
      </c>
      <c r="N19" s="87">
        <v>0</v>
      </c>
      <c r="O19" s="46">
        <v>0</v>
      </c>
      <c r="P19" s="75">
        <v>0</v>
      </c>
    </row>
    <row r="20" spans="1:16" ht="15" customHeight="1" x14ac:dyDescent="0.2">
      <c r="A20" s="110">
        <v>2</v>
      </c>
      <c r="B20" s="113" t="s">
        <v>57</v>
      </c>
      <c r="C20" s="84" t="s">
        <v>46</v>
      </c>
      <c r="D20" s="44">
        <v>17</v>
      </c>
      <c r="E20" s="53">
        <v>0.54838699999999996</v>
      </c>
      <c r="F20" s="44">
        <v>85899.058824000007</v>
      </c>
      <c r="G20" s="66">
        <v>0</v>
      </c>
      <c r="H20" s="43">
        <v>3</v>
      </c>
      <c r="I20" s="44">
        <v>103384</v>
      </c>
      <c r="J20" s="74">
        <v>0</v>
      </c>
      <c r="K20" s="44">
        <v>14</v>
      </c>
      <c r="L20" s="44">
        <v>82152.285713999998</v>
      </c>
      <c r="M20" s="66">
        <v>0</v>
      </c>
      <c r="N20" s="43">
        <v>0</v>
      </c>
      <c r="O20" s="44">
        <v>0</v>
      </c>
      <c r="P20" s="74">
        <v>0</v>
      </c>
    </row>
    <row r="21" spans="1:16" ht="15" customHeight="1" x14ac:dyDescent="0.2">
      <c r="A21" s="111"/>
      <c r="B21" s="114"/>
      <c r="C21" s="84" t="s">
        <v>47</v>
      </c>
      <c r="D21" s="44">
        <v>94</v>
      </c>
      <c r="E21" s="53">
        <v>0.28228199999999998</v>
      </c>
      <c r="F21" s="44">
        <v>157572.80851100001</v>
      </c>
      <c r="G21" s="66">
        <v>0.15957399999999999</v>
      </c>
      <c r="H21" s="43">
        <v>24</v>
      </c>
      <c r="I21" s="44">
        <v>168503.625</v>
      </c>
      <c r="J21" s="74">
        <v>0.20833299999999999</v>
      </c>
      <c r="K21" s="44">
        <v>70</v>
      </c>
      <c r="L21" s="44">
        <v>153825.1</v>
      </c>
      <c r="M21" s="66">
        <v>0.14285700000000001</v>
      </c>
      <c r="N21" s="43">
        <v>0</v>
      </c>
      <c r="O21" s="44">
        <v>0</v>
      </c>
      <c r="P21" s="74">
        <v>0</v>
      </c>
    </row>
    <row r="22" spans="1:16" ht="15" customHeight="1" x14ac:dyDescent="0.2">
      <c r="A22" s="111"/>
      <c r="B22" s="114"/>
      <c r="C22" s="84" t="s">
        <v>48</v>
      </c>
      <c r="D22" s="44">
        <v>210</v>
      </c>
      <c r="E22" s="53">
        <v>0.166799</v>
      </c>
      <c r="F22" s="44">
        <v>154419.62857100001</v>
      </c>
      <c r="G22" s="66">
        <v>9.0476000000000001E-2</v>
      </c>
      <c r="H22" s="43">
        <v>53</v>
      </c>
      <c r="I22" s="44">
        <v>158722.56603799999</v>
      </c>
      <c r="J22" s="74">
        <v>9.4339999999999993E-2</v>
      </c>
      <c r="K22" s="44">
        <v>157</v>
      </c>
      <c r="L22" s="44">
        <v>152967.044586</v>
      </c>
      <c r="M22" s="66">
        <v>8.9172000000000001E-2</v>
      </c>
      <c r="N22" s="43">
        <v>0</v>
      </c>
      <c r="O22" s="44">
        <v>0</v>
      </c>
      <c r="P22" s="74">
        <v>0</v>
      </c>
    </row>
    <row r="23" spans="1:16" ht="15" customHeight="1" x14ac:dyDescent="0.2">
      <c r="A23" s="111"/>
      <c r="B23" s="114"/>
      <c r="C23" s="84" t="s">
        <v>49</v>
      </c>
      <c r="D23" s="44">
        <v>199</v>
      </c>
      <c r="E23" s="53">
        <v>7.3351E-2</v>
      </c>
      <c r="F23" s="44">
        <v>165200.77889399999</v>
      </c>
      <c r="G23" s="66">
        <v>0.29648200000000002</v>
      </c>
      <c r="H23" s="43">
        <v>71</v>
      </c>
      <c r="I23" s="44">
        <v>169057.408451</v>
      </c>
      <c r="J23" s="74">
        <v>0.253521</v>
      </c>
      <c r="K23" s="44">
        <v>128</v>
      </c>
      <c r="L23" s="44">
        <v>163061.554688</v>
      </c>
      <c r="M23" s="66">
        <v>0.32031300000000001</v>
      </c>
      <c r="N23" s="43">
        <v>0</v>
      </c>
      <c r="O23" s="44">
        <v>0</v>
      </c>
      <c r="P23" s="74">
        <v>0</v>
      </c>
    </row>
    <row r="24" spans="1:16" ht="15" customHeight="1" x14ac:dyDescent="0.2">
      <c r="A24" s="111"/>
      <c r="B24" s="114"/>
      <c r="C24" s="84" t="s">
        <v>50</v>
      </c>
      <c r="D24" s="44">
        <v>151</v>
      </c>
      <c r="E24" s="53">
        <v>4.3094E-2</v>
      </c>
      <c r="F24" s="44">
        <v>192339.05298000001</v>
      </c>
      <c r="G24" s="66">
        <v>0.37748300000000001</v>
      </c>
      <c r="H24" s="43">
        <v>49</v>
      </c>
      <c r="I24" s="44">
        <v>205497.51020399999</v>
      </c>
      <c r="J24" s="74">
        <v>0.51020399999999999</v>
      </c>
      <c r="K24" s="44">
        <v>102</v>
      </c>
      <c r="L24" s="44">
        <v>186017.83333299999</v>
      </c>
      <c r="M24" s="66">
        <v>0.31372499999999998</v>
      </c>
      <c r="N24" s="43">
        <v>0</v>
      </c>
      <c r="O24" s="44">
        <v>0</v>
      </c>
      <c r="P24" s="74">
        <v>0</v>
      </c>
    </row>
    <row r="25" spans="1:16" ht="15" customHeight="1" x14ac:dyDescent="0.2">
      <c r="A25" s="111"/>
      <c r="B25" s="114"/>
      <c r="C25" s="84" t="s">
        <v>51</v>
      </c>
      <c r="D25" s="44">
        <v>113</v>
      </c>
      <c r="E25" s="53">
        <v>3.3762E-2</v>
      </c>
      <c r="F25" s="44">
        <v>199661.433628</v>
      </c>
      <c r="G25" s="66">
        <v>0.39822999999999997</v>
      </c>
      <c r="H25" s="43">
        <v>37</v>
      </c>
      <c r="I25" s="44">
        <v>222769.189189</v>
      </c>
      <c r="J25" s="74">
        <v>0.51351400000000003</v>
      </c>
      <c r="K25" s="44">
        <v>76</v>
      </c>
      <c r="L25" s="44">
        <v>188411.605263</v>
      </c>
      <c r="M25" s="66">
        <v>0.34210499999999999</v>
      </c>
      <c r="N25" s="43">
        <v>0</v>
      </c>
      <c r="O25" s="44">
        <v>0</v>
      </c>
      <c r="P25" s="74">
        <v>0</v>
      </c>
    </row>
    <row r="26" spans="1:16" s="3" customFormat="1" ht="15" customHeight="1" x14ac:dyDescent="0.2">
      <c r="A26" s="111"/>
      <c r="B26" s="114"/>
      <c r="C26" s="84" t="s">
        <v>52</v>
      </c>
      <c r="D26" s="35">
        <v>68</v>
      </c>
      <c r="E26" s="55">
        <v>2.3570000000000001E-2</v>
      </c>
      <c r="F26" s="35">
        <v>201898.32352899999</v>
      </c>
      <c r="G26" s="68">
        <v>0.33823500000000001</v>
      </c>
      <c r="H26" s="43">
        <v>17</v>
      </c>
      <c r="I26" s="44">
        <v>212341.05882400001</v>
      </c>
      <c r="J26" s="74">
        <v>0.47058800000000001</v>
      </c>
      <c r="K26" s="35">
        <v>51</v>
      </c>
      <c r="L26" s="35">
        <v>198417.411765</v>
      </c>
      <c r="M26" s="68">
        <v>0.29411799999999999</v>
      </c>
      <c r="N26" s="43">
        <v>0</v>
      </c>
      <c r="O26" s="44">
        <v>0</v>
      </c>
      <c r="P26" s="74">
        <v>0</v>
      </c>
    </row>
    <row r="27" spans="1:16" ht="15" customHeight="1" x14ac:dyDescent="0.2">
      <c r="A27" s="111"/>
      <c r="B27" s="114"/>
      <c r="C27" s="84" t="s">
        <v>53</v>
      </c>
      <c r="D27" s="44">
        <v>62</v>
      </c>
      <c r="E27" s="53">
        <v>2.4711E-2</v>
      </c>
      <c r="F27" s="44">
        <v>209230.19354800001</v>
      </c>
      <c r="G27" s="66">
        <v>0.46774199999999999</v>
      </c>
      <c r="H27" s="43">
        <v>8</v>
      </c>
      <c r="I27" s="44">
        <v>190995.5</v>
      </c>
      <c r="J27" s="74">
        <v>0.125</v>
      </c>
      <c r="K27" s="44">
        <v>54</v>
      </c>
      <c r="L27" s="44">
        <v>211931.62963000001</v>
      </c>
      <c r="M27" s="66">
        <v>0.51851899999999995</v>
      </c>
      <c r="N27" s="43">
        <v>0</v>
      </c>
      <c r="O27" s="44">
        <v>0</v>
      </c>
      <c r="P27" s="74">
        <v>0</v>
      </c>
    </row>
    <row r="28" spans="1:16" ht="15" customHeight="1" x14ac:dyDescent="0.2">
      <c r="A28" s="111"/>
      <c r="B28" s="114"/>
      <c r="C28" s="84" t="s">
        <v>54</v>
      </c>
      <c r="D28" s="44">
        <v>25</v>
      </c>
      <c r="E28" s="53">
        <v>1.3661E-2</v>
      </c>
      <c r="F28" s="44">
        <v>223147.08</v>
      </c>
      <c r="G28" s="66">
        <v>0.24</v>
      </c>
      <c r="H28" s="43">
        <v>10</v>
      </c>
      <c r="I28" s="44">
        <v>187765.6</v>
      </c>
      <c r="J28" s="74">
        <v>0.1</v>
      </c>
      <c r="K28" s="44">
        <v>15</v>
      </c>
      <c r="L28" s="44">
        <v>246734.73333300001</v>
      </c>
      <c r="M28" s="66">
        <v>0.33333299999999999</v>
      </c>
      <c r="N28" s="43">
        <v>0</v>
      </c>
      <c r="O28" s="44">
        <v>0</v>
      </c>
      <c r="P28" s="74">
        <v>0</v>
      </c>
    </row>
    <row r="29" spans="1:16" ht="15" customHeight="1" x14ac:dyDescent="0.2">
      <c r="A29" s="111"/>
      <c r="B29" s="114"/>
      <c r="C29" s="84" t="s">
        <v>55</v>
      </c>
      <c r="D29" s="44">
        <v>13</v>
      </c>
      <c r="E29" s="53">
        <v>9.3460000000000001E-3</v>
      </c>
      <c r="F29" s="44">
        <v>264503.07692299999</v>
      </c>
      <c r="G29" s="66">
        <v>0.30769200000000002</v>
      </c>
      <c r="H29" s="43">
        <v>2</v>
      </c>
      <c r="I29" s="44">
        <v>181895</v>
      </c>
      <c r="J29" s="74">
        <v>0.5</v>
      </c>
      <c r="K29" s="44">
        <v>11</v>
      </c>
      <c r="L29" s="44">
        <v>279522.727273</v>
      </c>
      <c r="M29" s="66">
        <v>0.272727</v>
      </c>
      <c r="N29" s="43">
        <v>0</v>
      </c>
      <c r="O29" s="44">
        <v>0</v>
      </c>
      <c r="P29" s="74">
        <v>0</v>
      </c>
    </row>
    <row r="30" spans="1:16" s="3" customFormat="1" ht="15" customHeight="1" x14ac:dyDescent="0.2">
      <c r="A30" s="111"/>
      <c r="B30" s="114"/>
      <c r="C30" s="84" t="s">
        <v>56</v>
      </c>
      <c r="D30" s="35">
        <v>8</v>
      </c>
      <c r="E30" s="55">
        <v>4.1970000000000002E-3</v>
      </c>
      <c r="F30" s="35">
        <v>179016.125</v>
      </c>
      <c r="G30" s="68">
        <v>0</v>
      </c>
      <c r="H30" s="43">
        <v>7</v>
      </c>
      <c r="I30" s="44">
        <v>172560</v>
      </c>
      <c r="J30" s="74">
        <v>0</v>
      </c>
      <c r="K30" s="35">
        <v>1</v>
      </c>
      <c r="L30" s="35">
        <v>224209</v>
      </c>
      <c r="M30" s="68">
        <v>0</v>
      </c>
      <c r="N30" s="43">
        <v>0</v>
      </c>
      <c r="O30" s="44">
        <v>0</v>
      </c>
      <c r="P30" s="74">
        <v>0</v>
      </c>
    </row>
    <row r="31" spans="1:16" s="3" customFormat="1" ht="15" customHeight="1" x14ac:dyDescent="0.2">
      <c r="A31" s="112"/>
      <c r="B31" s="115"/>
      <c r="C31" s="85" t="s">
        <v>9</v>
      </c>
      <c r="D31" s="46">
        <v>960</v>
      </c>
      <c r="E31" s="54">
        <v>4.4222999999999998E-2</v>
      </c>
      <c r="F31" s="46">
        <v>177427.966667</v>
      </c>
      <c r="G31" s="67">
        <v>0.267708</v>
      </c>
      <c r="H31" s="87">
        <v>281</v>
      </c>
      <c r="I31" s="46">
        <v>183873.93950199999</v>
      </c>
      <c r="J31" s="75">
        <v>0.29537400000000003</v>
      </c>
      <c r="K31" s="46">
        <v>679</v>
      </c>
      <c r="L31" s="46">
        <v>174760.34020599999</v>
      </c>
      <c r="M31" s="67">
        <v>0.25625900000000001</v>
      </c>
      <c r="N31" s="87">
        <v>0</v>
      </c>
      <c r="O31" s="46">
        <v>0</v>
      </c>
      <c r="P31" s="75">
        <v>0</v>
      </c>
    </row>
    <row r="32" spans="1:16" ht="15" customHeight="1" x14ac:dyDescent="0.2">
      <c r="A32" s="110">
        <v>3</v>
      </c>
      <c r="B32" s="113" t="s">
        <v>58</v>
      </c>
      <c r="C32" s="84" t="s">
        <v>46</v>
      </c>
      <c r="D32" s="44">
        <v>13</v>
      </c>
      <c r="E32" s="44">
        <v>0</v>
      </c>
      <c r="F32" s="44">
        <v>30094.916915000002</v>
      </c>
      <c r="G32" s="66">
        <v>0</v>
      </c>
      <c r="H32" s="43">
        <v>2</v>
      </c>
      <c r="I32" s="44">
        <v>93276.457420000006</v>
      </c>
      <c r="J32" s="74">
        <v>0</v>
      </c>
      <c r="K32" s="44">
        <v>11</v>
      </c>
      <c r="L32" s="44">
        <v>11115.944029</v>
      </c>
      <c r="M32" s="66">
        <v>0</v>
      </c>
      <c r="N32" s="43">
        <v>0</v>
      </c>
      <c r="O32" s="44">
        <v>0</v>
      </c>
      <c r="P32" s="74">
        <v>0</v>
      </c>
    </row>
    <row r="33" spans="1:16" ht="15" customHeight="1" x14ac:dyDescent="0.2">
      <c r="A33" s="111"/>
      <c r="B33" s="114"/>
      <c r="C33" s="84" t="s">
        <v>47</v>
      </c>
      <c r="D33" s="44">
        <v>24</v>
      </c>
      <c r="E33" s="44">
        <v>0</v>
      </c>
      <c r="F33" s="44">
        <v>75792.638850000003</v>
      </c>
      <c r="G33" s="66">
        <v>5.9574000000000002E-2</v>
      </c>
      <c r="H33" s="43">
        <v>8</v>
      </c>
      <c r="I33" s="44">
        <v>83728.265612999996</v>
      </c>
      <c r="J33" s="74">
        <v>0.14583299999999999</v>
      </c>
      <c r="K33" s="44">
        <v>16</v>
      </c>
      <c r="L33" s="44">
        <v>72932.393962000002</v>
      </c>
      <c r="M33" s="66">
        <v>3.1746000000000003E-2</v>
      </c>
      <c r="N33" s="43">
        <v>0</v>
      </c>
      <c r="O33" s="44">
        <v>0</v>
      </c>
      <c r="P33" s="74">
        <v>0</v>
      </c>
    </row>
    <row r="34" spans="1:16" ht="15" customHeight="1" x14ac:dyDescent="0.2">
      <c r="A34" s="111"/>
      <c r="B34" s="114"/>
      <c r="C34" s="84" t="s">
        <v>48</v>
      </c>
      <c r="D34" s="44">
        <v>-58</v>
      </c>
      <c r="E34" s="44">
        <v>0</v>
      </c>
      <c r="F34" s="44">
        <v>60430.753788000002</v>
      </c>
      <c r="G34" s="66">
        <v>-0.13340399999999999</v>
      </c>
      <c r="H34" s="43">
        <v>-50</v>
      </c>
      <c r="I34" s="44">
        <v>57304.440908999997</v>
      </c>
      <c r="J34" s="74">
        <v>-0.18721399999999999</v>
      </c>
      <c r="K34" s="44">
        <v>-8</v>
      </c>
      <c r="L34" s="44">
        <v>63615.823047999998</v>
      </c>
      <c r="M34" s="66">
        <v>-9.8707000000000003E-2</v>
      </c>
      <c r="N34" s="43">
        <v>0</v>
      </c>
      <c r="O34" s="44">
        <v>0</v>
      </c>
      <c r="P34" s="74">
        <v>0</v>
      </c>
    </row>
    <row r="35" spans="1:16" ht="15" customHeight="1" x14ac:dyDescent="0.2">
      <c r="A35" s="111"/>
      <c r="B35" s="114"/>
      <c r="C35" s="84" t="s">
        <v>49</v>
      </c>
      <c r="D35" s="44">
        <v>-283</v>
      </c>
      <c r="E35" s="44">
        <v>0</v>
      </c>
      <c r="F35" s="44">
        <v>56610.095677999998</v>
      </c>
      <c r="G35" s="66">
        <v>-5.4140000000000001E-2</v>
      </c>
      <c r="H35" s="43">
        <v>-91</v>
      </c>
      <c r="I35" s="44">
        <v>46838.544935999998</v>
      </c>
      <c r="J35" s="74">
        <v>-0.18475</v>
      </c>
      <c r="K35" s="44">
        <v>-192</v>
      </c>
      <c r="L35" s="44">
        <v>61370.137746</v>
      </c>
      <c r="M35" s="66">
        <v>1.4062E-2</v>
      </c>
      <c r="N35" s="43">
        <v>0</v>
      </c>
      <c r="O35" s="44">
        <v>0</v>
      </c>
      <c r="P35" s="74">
        <v>0</v>
      </c>
    </row>
    <row r="36" spans="1:16" ht="15" customHeight="1" x14ac:dyDescent="0.2">
      <c r="A36" s="111"/>
      <c r="B36" s="114"/>
      <c r="C36" s="84" t="s">
        <v>50</v>
      </c>
      <c r="D36" s="44">
        <v>-312</v>
      </c>
      <c r="E36" s="44">
        <v>0</v>
      </c>
      <c r="F36" s="44">
        <v>74553.073508000001</v>
      </c>
      <c r="G36" s="66">
        <v>-5.4482000000000003E-2</v>
      </c>
      <c r="H36" s="43">
        <v>-115</v>
      </c>
      <c r="I36" s="44">
        <v>75754.258363000001</v>
      </c>
      <c r="J36" s="74">
        <v>1.0204E-2</v>
      </c>
      <c r="K36" s="44">
        <v>-197</v>
      </c>
      <c r="L36" s="44">
        <v>74790.357768999995</v>
      </c>
      <c r="M36" s="66">
        <v>-8.0922999999999995E-2</v>
      </c>
      <c r="N36" s="43">
        <v>0</v>
      </c>
      <c r="O36" s="44">
        <v>0</v>
      </c>
      <c r="P36" s="74">
        <v>0</v>
      </c>
    </row>
    <row r="37" spans="1:16" ht="15" customHeight="1" x14ac:dyDescent="0.2">
      <c r="A37" s="111"/>
      <c r="B37" s="114"/>
      <c r="C37" s="84" t="s">
        <v>51</v>
      </c>
      <c r="D37" s="44">
        <v>-276</v>
      </c>
      <c r="E37" s="44">
        <v>0</v>
      </c>
      <c r="F37" s="44">
        <v>69856.187002000006</v>
      </c>
      <c r="G37" s="66">
        <v>-0.32156400000000002</v>
      </c>
      <c r="H37" s="43">
        <v>-58</v>
      </c>
      <c r="I37" s="44">
        <v>76187.731075000003</v>
      </c>
      <c r="J37" s="74">
        <v>-0.17069699999999999</v>
      </c>
      <c r="K37" s="44">
        <v>-218</v>
      </c>
      <c r="L37" s="44">
        <v>64027.243302000003</v>
      </c>
      <c r="M37" s="66">
        <v>-0.38918700000000001</v>
      </c>
      <c r="N37" s="43">
        <v>0</v>
      </c>
      <c r="O37" s="44">
        <v>0</v>
      </c>
      <c r="P37" s="74">
        <v>0</v>
      </c>
    </row>
    <row r="38" spans="1:16" s="3" customFormat="1" ht="15" customHeight="1" x14ac:dyDescent="0.2">
      <c r="A38" s="111"/>
      <c r="B38" s="114"/>
      <c r="C38" s="84" t="s">
        <v>52</v>
      </c>
      <c r="D38" s="35">
        <v>-260</v>
      </c>
      <c r="E38" s="35">
        <v>0</v>
      </c>
      <c r="F38" s="35">
        <v>60046.114056999999</v>
      </c>
      <c r="G38" s="68">
        <v>-0.484935</v>
      </c>
      <c r="H38" s="43">
        <v>-76</v>
      </c>
      <c r="I38" s="44">
        <v>69116.678501999995</v>
      </c>
      <c r="J38" s="74">
        <v>-0.18532599999999999</v>
      </c>
      <c r="K38" s="35">
        <v>-184</v>
      </c>
      <c r="L38" s="35">
        <v>57108.231606000001</v>
      </c>
      <c r="M38" s="68">
        <v>-0.595244</v>
      </c>
      <c r="N38" s="43">
        <v>0</v>
      </c>
      <c r="O38" s="44">
        <v>0</v>
      </c>
      <c r="P38" s="74">
        <v>0</v>
      </c>
    </row>
    <row r="39" spans="1:16" ht="15" customHeight="1" x14ac:dyDescent="0.2">
      <c r="A39" s="111"/>
      <c r="B39" s="114"/>
      <c r="C39" s="84" t="s">
        <v>53</v>
      </c>
      <c r="D39" s="44">
        <v>-242</v>
      </c>
      <c r="E39" s="44">
        <v>0</v>
      </c>
      <c r="F39" s="44">
        <v>58254.999500999998</v>
      </c>
      <c r="G39" s="66">
        <v>-0.44015300000000002</v>
      </c>
      <c r="H39" s="43">
        <v>-89</v>
      </c>
      <c r="I39" s="44">
        <v>50708.207684000001</v>
      </c>
      <c r="J39" s="74">
        <v>-0.44201000000000001</v>
      </c>
      <c r="K39" s="44">
        <v>-153</v>
      </c>
      <c r="L39" s="44">
        <v>55948.095157000003</v>
      </c>
      <c r="M39" s="66">
        <v>-0.54911399999999999</v>
      </c>
      <c r="N39" s="43">
        <v>0</v>
      </c>
      <c r="O39" s="44">
        <v>0</v>
      </c>
      <c r="P39" s="74">
        <v>0</v>
      </c>
    </row>
    <row r="40" spans="1:16" ht="15" customHeight="1" x14ac:dyDescent="0.2">
      <c r="A40" s="111"/>
      <c r="B40" s="114"/>
      <c r="C40" s="84" t="s">
        <v>54</v>
      </c>
      <c r="D40" s="44">
        <v>-186</v>
      </c>
      <c r="E40" s="44">
        <v>0</v>
      </c>
      <c r="F40" s="44">
        <v>75664.230488999994</v>
      </c>
      <c r="G40" s="66">
        <v>-0.45194299999999998</v>
      </c>
      <c r="H40" s="43">
        <v>-43</v>
      </c>
      <c r="I40" s="44">
        <v>52090.005559999998</v>
      </c>
      <c r="J40" s="74">
        <v>-0.18301899999999999</v>
      </c>
      <c r="K40" s="44">
        <v>-143</v>
      </c>
      <c r="L40" s="44">
        <v>95291.222311000005</v>
      </c>
      <c r="M40" s="66">
        <v>-0.49578100000000003</v>
      </c>
      <c r="N40" s="43">
        <v>0</v>
      </c>
      <c r="O40" s="44">
        <v>0</v>
      </c>
      <c r="P40" s="74">
        <v>0</v>
      </c>
    </row>
    <row r="41" spans="1:16" ht="15" customHeight="1" x14ac:dyDescent="0.2">
      <c r="A41" s="111"/>
      <c r="B41" s="114"/>
      <c r="C41" s="84" t="s">
        <v>55</v>
      </c>
      <c r="D41" s="44">
        <v>-152</v>
      </c>
      <c r="E41" s="44">
        <v>0</v>
      </c>
      <c r="F41" s="44">
        <v>106890.53701</v>
      </c>
      <c r="G41" s="66">
        <v>-0.28624699999999997</v>
      </c>
      <c r="H41" s="43">
        <v>-56</v>
      </c>
      <c r="I41" s="44">
        <v>38566.088008999999</v>
      </c>
      <c r="J41" s="74">
        <v>0.39655200000000002</v>
      </c>
      <c r="K41" s="44">
        <v>-96</v>
      </c>
      <c r="L41" s="44">
        <v>114167.66007500001</v>
      </c>
      <c r="M41" s="66">
        <v>-0.587086</v>
      </c>
      <c r="N41" s="43">
        <v>0</v>
      </c>
      <c r="O41" s="44">
        <v>0</v>
      </c>
      <c r="P41" s="74">
        <v>0</v>
      </c>
    </row>
    <row r="42" spans="1:16" s="3" customFormat="1" ht="15" customHeight="1" x14ac:dyDescent="0.2">
      <c r="A42" s="111"/>
      <c r="B42" s="114"/>
      <c r="C42" s="84" t="s">
        <v>56</v>
      </c>
      <c r="D42" s="35">
        <v>-201</v>
      </c>
      <c r="E42" s="35">
        <v>0</v>
      </c>
      <c r="F42" s="35">
        <v>-1495.1475190000001</v>
      </c>
      <c r="G42" s="68">
        <v>-0.41148299999999999</v>
      </c>
      <c r="H42" s="43">
        <v>-65</v>
      </c>
      <c r="I42" s="44">
        <v>12219.329474</v>
      </c>
      <c r="J42" s="74">
        <v>-0.152778</v>
      </c>
      <c r="K42" s="35">
        <v>-136</v>
      </c>
      <c r="L42" s="35">
        <v>33097.119134</v>
      </c>
      <c r="M42" s="68">
        <v>-0.54744499999999996</v>
      </c>
      <c r="N42" s="43">
        <v>0</v>
      </c>
      <c r="O42" s="44">
        <v>0</v>
      </c>
      <c r="P42" s="74">
        <v>0</v>
      </c>
    </row>
    <row r="43" spans="1:16" s="3" customFormat="1" ht="15" customHeight="1" x14ac:dyDescent="0.2">
      <c r="A43" s="112"/>
      <c r="B43" s="115"/>
      <c r="C43" s="85" t="s">
        <v>9</v>
      </c>
      <c r="D43" s="46">
        <v>-1933</v>
      </c>
      <c r="E43" s="46">
        <v>0</v>
      </c>
      <c r="F43" s="46">
        <v>47534.259229000003</v>
      </c>
      <c r="G43" s="67">
        <v>-0.28258499999999998</v>
      </c>
      <c r="H43" s="87">
        <v>-633</v>
      </c>
      <c r="I43" s="46">
        <v>51717.140489999998</v>
      </c>
      <c r="J43" s="75">
        <v>-0.13788700000000001</v>
      </c>
      <c r="K43" s="46">
        <v>-1300</v>
      </c>
      <c r="L43" s="46">
        <v>45911.840297000002</v>
      </c>
      <c r="M43" s="67">
        <v>-0.34808600000000001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45</v>
      </c>
      <c r="E45" s="53">
        <v>0.13513500000000001</v>
      </c>
      <c r="F45" s="44">
        <v>205819.488889</v>
      </c>
      <c r="G45" s="66">
        <v>0.2</v>
      </c>
      <c r="H45" s="43">
        <v>8</v>
      </c>
      <c r="I45" s="44">
        <v>224969.375</v>
      </c>
      <c r="J45" s="74">
        <v>0.375</v>
      </c>
      <c r="K45" s="44">
        <v>37</v>
      </c>
      <c r="L45" s="44">
        <v>201678.972973</v>
      </c>
      <c r="M45" s="66">
        <v>0.162162</v>
      </c>
      <c r="N45" s="43">
        <v>0</v>
      </c>
      <c r="O45" s="44">
        <v>0</v>
      </c>
      <c r="P45" s="74">
        <v>0</v>
      </c>
    </row>
    <row r="46" spans="1:16" ht="15" customHeight="1" x14ac:dyDescent="0.2">
      <c r="A46" s="111"/>
      <c r="B46" s="114"/>
      <c r="C46" s="84" t="s">
        <v>48</v>
      </c>
      <c r="D46" s="44">
        <v>146</v>
      </c>
      <c r="E46" s="53">
        <v>0.115965</v>
      </c>
      <c r="F46" s="44">
        <v>192662.376712</v>
      </c>
      <c r="G46" s="66">
        <v>0.45205499999999998</v>
      </c>
      <c r="H46" s="43">
        <v>34</v>
      </c>
      <c r="I46" s="44">
        <v>175414.29411799999</v>
      </c>
      <c r="J46" s="74">
        <v>0.264706</v>
      </c>
      <c r="K46" s="44">
        <v>112</v>
      </c>
      <c r="L46" s="44">
        <v>197898.401786</v>
      </c>
      <c r="M46" s="66">
        <v>0.50892899999999996</v>
      </c>
      <c r="N46" s="43">
        <v>0</v>
      </c>
      <c r="O46" s="44">
        <v>0</v>
      </c>
      <c r="P46" s="74">
        <v>0</v>
      </c>
    </row>
    <row r="47" spans="1:16" ht="15" customHeight="1" x14ac:dyDescent="0.2">
      <c r="A47" s="111"/>
      <c r="B47" s="114"/>
      <c r="C47" s="84" t="s">
        <v>49</v>
      </c>
      <c r="D47" s="44">
        <v>221</v>
      </c>
      <c r="E47" s="53">
        <v>8.1460000000000005E-2</v>
      </c>
      <c r="F47" s="44">
        <v>185975.89140299999</v>
      </c>
      <c r="G47" s="66">
        <v>0.36651600000000001</v>
      </c>
      <c r="H47" s="43">
        <v>63</v>
      </c>
      <c r="I47" s="44">
        <v>197452.55555600001</v>
      </c>
      <c r="J47" s="74">
        <v>0.47619</v>
      </c>
      <c r="K47" s="44">
        <v>158</v>
      </c>
      <c r="L47" s="44">
        <v>181399.753165</v>
      </c>
      <c r="M47" s="66">
        <v>0.32278499999999999</v>
      </c>
      <c r="N47" s="43">
        <v>0</v>
      </c>
      <c r="O47" s="44">
        <v>0</v>
      </c>
      <c r="P47" s="74">
        <v>0</v>
      </c>
    </row>
    <row r="48" spans="1:16" ht="15" customHeight="1" x14ac:dyDescent="0.2">
      <c r="A48" s="111"/>
      <c r="B48" s="114"/>
      <c r="C48" s="84" t="s">
        <v>50</v>
      </c>
      <c r="D48" s="44">
        <v>262</v>
      </c>
      <c r="E48" s="53">
        <v>7.4772000000000005E-2</v>
      </c>
      <c r="F48" s="44">
        <v>210700.97328199999</v>
      </c>
      <c r="G48" s="66">
        <v>0.57633599999999996</v>
      </c>
      <c r="H48" s="43">
        <v>75</v>
      </c>
      <c r="I48" s="44">
        <v>197705.34666700001</v>
      </c>
      <c r="J48" s="74">
        <v>0.42666700000000002</v>
      </c>
      <c r="K48" s="44">
        <v>187</v>
      </c>
      <c r="L48" s="44">
        <v>215913.12299500001</v>
      </c>
      <c r="M48" s="66">
        <v>0.63636400000000004</v>
      </c>
      <c r="N48" s="43">
        <v>0</v>
      </c>
      <c r="O48" s="44">
        <v>0</v>
      </c>
      <c r="P48" s="74">
        <v>0</v>
      </c>
    </row>
    <row r="49" spans="1:16" ht="15" customHeight="1" x14ac:dyDescent="0.2">
      <c r="A49" s="111"/>
      <c r="B49" s="114"/>
      <c r="C49" s="84" t="s">
        <v>51</v>
      </c>
      <c r="D49" s="44">
        <v>210</v>
      </c>
      <c r="E49" s="53">
        <v>6.2742999999999993E-2</v>
      </c>
      <c r="F49" s="44">
        <v>221247.852381</v>
      </c>
      <c r="G49" s="66">
        <v>0.69523800000000002</v>
      </c>
      <c r="H49" s="43">
        <v>58</v>
      </c>
      <c r="I49" s="44">
        <v>221756.637931</v>
      </c>
      <c r="J49" s="74">
        <v>0.68965500000000002</v>
      </c>
      <c r="K49" s="44">
        <v>152</v>
      </c>
      <c r="L49" s="44">
        <v>221053.71052600001</v>
      </c>
      <c r="M49" s="66">
        <v>0.69736799999999999</v>
      </c>
      <c r="N49" s="43">
        <v>0</v>
      </c>
      <c r="O49" s="44">
        <v>0</v>
      </c>
      <c r="P49" s="74">
        <v>0</v>
      </c>
    </row>
    <row r="50" spans="1:16" s="3" customFormat="1" ht="15" customHeight="1" x14ac:dyDescent="0.2">
      <c r="A50" s="111"/>
      <c r="B50" s="114"/>
      <c r="C50" s="84" t="s">
        <v>52</v>
      </c>
      <c r="D50" s="35">
        <v>147</v>
      </c>
      <c r="E50" s="55">
        <v>5.0952999999999998E-2</v>
      </c>
      <c r="F50" s="35">
        <v>236662.66666700001</v>
      </c>
      <c r="G50" s="68">
        <v>0.823129</v>
      </c>
      <c r="H50" s="43">
        <v>29</v>
      </c>
      <c r="I50" s="44">
        <v>228259.58620699999</v>
      </c>
      <c r="J50" s="74">
        <v>0.55172399999999999</v>
      </c>
      <c r="K50" s="35">
        <v>118</v>
      </c>
      <c r="L50" s="35">
        <v>238727.83050800001</v>
      </c>
      <c r="M50" s="68">
        <v>0.88983100000000004</v>
      </c>
      <c r="N50" s="43">
        <v>0</v>
      </c>
      <c r="O50" s="44">
        <v>0</v>
      </c>
      <c r="P50" s="74">
        <v>0</v>
      </c>
    </row>
    <row r="51" spans="1:16" ht="15" customHeight="1" x14ac:dyDescent="0.2">
      <c r="A51" s="111"/>
      <c r="B51" s="114"/>
      <c r="C51" s="84" t="s">
        <v>53</v>
      </c>
      <c r="D51" s="44">
        <v>95</v>
      </c>
      <c r="E51" s="53">
        <v>3.7864000000000002E-2</v>
      </c>
      <c r="F51" s="44">
        <v>243202.29473699999</v>
      </c>
      <c r="G51" s="66">
        <v>0.84210499999999999</v>
      </c>
      <c r="H51" s="43">
        <v>26</v>
      </c>
      <c r="I51" s="44">
        <v>233134.192308</v>
      </c>
      <c r="J51" s="74">
        <v>0.69230800000000003</v>
      </c>
      <c r="K51" s="44">
        <v>69</v>
      </c>
      <c r="L51" s="44">
        <v>246996.072464</v>
      </c>
      <c r="M51" s="66">
        <v>0.89855099999999999</v>
      </c>
      <c r="N51" s="43">
        <v>0</v>
      </c>
      <c r="O51" s="44">
        <v>0</v>
      </c>
      <c r="P51" s="74">
        <v>0</v>
      </c>
    </row>
    <row r="52" spans="1:16" ht="15" customHeight="1" x14ac:dyDescent="0.2">
      <c r="A52" s="111"/>
      <c r="B52" s="114"/>
      <c r="C52" s="84" t="s">
        <v>54</v>
      </c>
      <c r="D52" s="44">
        <v>59</v>
      </c>
      <c r="E52" s="53">
        <v>3.2239999999999998E-2</v>
      </c>
      <c r="F52" s="44">
        <v>263462.61016899999</v>
      </c>
      <c r="G52" s="66">
        <v>0.71186400000000005</v>
      </c>
      <c r="H52" s="43">
        <v>15</v>
      </c>
      <c r="I52" s="44">
        <v>229099.73333300001</v>
      </c>
      <c r="J52" s="74">
        <v>0.466667</v>
      </c>
      <c r="K52" s="44">
        <v>44</v>
      </c>
      <c r="L52" s="44">
        <v>275177.227273</v>
      </c>
      <c r="M52" s="66">
        <v>0.79545500000000002</v>
      </c>
      <c r="N52" s="43">
        <v>0</v>
      </c>
      <c r="O52" s="44">
        <v>0</v>
      </c>
      <c r="P52" s="74">
        <v>0</v>
      </c>
    </row>
    <row r="53" spans="1:16" ht="15" customHeight="1" x14ac:dyDescent="0.2">
      <c r="A53" s="111"/>
      <c r="B53" s="114"/>
      <c r="C53" s="84" t="s">
        <v>55</v>
      </c>
      <c r="D53" s="44">
        <v>16</v>
      </c>
      <c r="E53" s="53">
        <v>1.1502999999999999E-2</v>
      </c>
      <c r="F53" s="44">
        <v>250095.875</v>
      </c>
      <c r="G53" s="66">
        <v>0.5625</v>
      </c>
      <c r="H53" s="43">
        <v>3</v>
      </c>
      <c r="I53" s="44">
        <v>241433.66666700001</v>
      </c>
      <c r="J53" s="74">
        <v>0.33333299999999999</v>
      </c>
      <c r="K53" s="44">
        <v>13</v>
      </c>
      <c r="L53" s="44">
        <v>252094.846154</v>
      </c>
      <c r="M53" s="66">
        <v>0.61538499999999996</v>
      </c>
      <c r="N53" s="43">
        <v>0</v>
      </c>
      <c r="O53" s="44">
        <v>0</v>
      </c>
      <c r="P53" s="74">
        <v>0</v>
      </c>
    </row>
    <row r="54" spans="1:16" s="3" customFormat="1" ht="15" customHeight="1" x14ac:dyDescent="0.2">
      <c r="A54" s="111"/>
      <c r="B54" s="114"/>
      <c r="C54" s="84" t="s">
        <v>56</v>
      </c>
      <c r="D54" s="35">
        <v>3</v>
      </c>
      <c r="E54" s="55">
        <v>1.5740000000000001E-3</v>
      </c>
      <c r="F54" s="35">
        <v>278266.33333300002</v>
      </c>
      <c r="G54" s="68">
        <v>0</v>
      </c>
      <c r="H54" s="43">
        <v>1</v>
      </c>
      <c r="I54" s="44">
        <v>246814</v>
      </c>
      <c r="J54" s="74">
        <v>0</v>
      </c>
      <c r="K54" s="35">
        <v>2</v>
      </c>
      <c r="L54" s="35">
        <v>293992.5</v>
      </c>
      <c r="M54" s="68">
        <v>0</v>
      </c>
      <c r="N54" s="43">
        <v>0</v>
      </c>
      <c r="O54" s="44">
        <v>0</v>
      </c>
      <c r="P54" s="74">
        <v>0</v>
      </c>
    </row>
    <row r="55" spans="1:16" s="3" customFormat="1" ht="15" customHeight="1" x14ac:dyDescent="0.2">
      <c r="A55" s="112"/>
      <c r="B55" s="115"/>
      <c r="C55" s="85" t="s">
        <v>9</v>
      </c>
      <c r="D55" s="46">
        <v>1204</v>
      </c>
      <c r="E55" s="54">
        <v>5.5462999999999998E-2</v>
      </c>
      <c r="F55" s="46">
        <v>214643.86794</v>
      </c>
      <c r="G55" s="67">
        <v>0.58554799999999996</v>
      </c>
      <c r="H55" s="87">
        <v>312</v>
      </c>
      <c r="I55" s="46">
        <v>208274.891026</v>
      </c>
      <c r="J55" s="75">
        <v>0.5</v>
      </c>
      <c r="K55" s="46">
        <v>892</v>
      </c>
      <c r="L55" s="46">
        <v>216871.58183899999</v>
      </c>
      <c r="M55" s="67">
        <v>0.61547099999999999</v>
      </c>
      <c r="N55" s="87">
        <v>0</v>
      </c>
      <c r="O55" s="46">
        <v>0</v>
      </c>
      <c r="P55" s="75">
        <v>0</v>
      </c>
    </row>
    <row r="56" spans="1:16" ht="15" customHeight="1" x14ac:dyDescent="0.2">
      <c r="A56" s="110">
        <v>5</v>
      </c>
      <c r="B56" s="113" t="s">
        <v>60</v>
      </c>
      <c r="C56" s="84" t="s">
        <v>46</v>
      </c>
      <c r="D56" s="44">
        <v>31</v>
      </c>
      <c r="E56" s="53">
        <v>1</v>
      </c>
      <c r="F56" s="44">
        <v>75992.225806000002</v>
      </c>
      <c r="G56" s="66">
        <v>0</v>
      </c>
      <c r="H56" s="43">
        <v>5</v>
      </c>
      <c r="I56" s="44">
        <v>66739.600000000006</v>
      </c>
      <c r="J56" s="74">
        <v>0</v>
      </c>
      <c r="K56" s="44">
        <v>26</v>
      </c>
      <c r="L56" s="44">
        <v>77771.576923000001</v>
      </c>
      <c r="M56" s="66">
        <v>0</v>
      </c>
      <c r="N56" s="43">
        <v>0</v>
      </c>
      <c r="O56" s="44">
        <v>0</v>
      </c>
      <c r="P56" s="74">
        <v>0</v>
      </c>
    </row>
    <row r="57" spans="1:16" ht="15" customHeight="1" x14ac:dyDescent="0.2">
      <c r="A57" s="111"/>
      <c r="B57" s="114"/>
      <c r="C57" s="84" t="s">
        <v>47</v>
      </c>
      <c r="D57" s="44">
        <v>333</v>
      </c>
      <c r="E57" s="53">
        <v>1</v>
      </c>
      <c r="F57" s="44">
        <v>173092.09609599999</v>
      </c>
      <c r="G57" s="66">
        <v>0.13813800000000001</v>
      </c>
      <c r="H57" s="43">
        <v>75</v>
      </c>
      <c r="I57" s="44">
        <v>179962.88</v>
      </c>
      <c r="J57" s="74">
        <v>0.14666699999999999</v>
      </c>
      <c r="K57" s="44">
        <v>258</v>
      </c>
      <c r="L57" s="44">
        <v>171094.77519399999</v>
      </c>
      <c r="M57" s="66">
        <v>0.135659</v>
      </c>
      <c r="N57" s="43">
        <v>0</v>
      </c>
      <c r="O57" s="44">
        <v>0</v>
      </c>
      <c r="P57" s="74">
        <v>0</v>
      </c>
    </row>
    <row r="58" spans="1:16" ht="15" customHeight="1" x14ac:dyDescent="0.2">
      <c r="A58" s="111"/>
      <c r="B58" s="114"/>
      <c r="C58" s="84" t="s">
        <v>48</v>
      </c>
      <c r="D58" s="44">
        <v>1259</v>
      </c>
      <c r="E58" s="53">
        <v>1</v>
      </c>
      <c r="F58" s="44">
        <v>170138.28038099999</v>
      </c>
      <c r="G58" s="66">
        <v>0.22001599999999999</v>
      </c>
      <c r="H58" s="43">
        <v>392</v>
      </c>
      <c r="I58" s="44">
        <v>171315.119898</v>
      </c>
      <c r="J58" s="74">
        <v>0.191327</v>
      </c>
      <c r="K58" s="44">
        <v>867</v>
      </c>
      <c r="L58" s="44">
        <v>169606.19146500001</v>
      </c>
      <c r="M58" s="66">
        <v>0.232987</v>
      </c>
      <c r="N58" s="43">
        <v>0</v>
      </c>
      <c r="O58" s="44">
        <v>0</v>
      </c>
      <c r="P58" s="74">
        <v>0</v>
      </c>
    </row>
    <row r="59" spans="1:16" ht="15" customHeight="1" x14ac:dyDescent="0.2">
      <c r="A59" s="111"/>
      <c r="B59" s="114"/>
      <c r="C59" s="84" t="s">
        <v>49</v>
      </c>
      <c r="D59" s="44">
        <v>2713</v>
      </c>
      <c r="E59" s="53">
        <v>1</v>
      </c>
      <c r="F59" s="44">
        <v>180181.249908</v>
      </c>
      <c r="G59" s="66">
        <v>0.32104700000000003</v>
      </c>
      <c r="H59" s="43">
        <v>911</v>
      </c>
      <c r="I59" s="44">
        <v>181835.27771699999</v>
      </c>
      <c r="J59" s="74">
        <v>0.32052700000000001</v>
      </c>
      <c r="K59" s="44">
        <v>1802</v>
      </c>
      <c r="L59" s="44">
        <v>179345.05715899999</v>
      </c>
      <c r="M59" s="66">
        <v>0.32130999999999998</v>
      </c>
      <c r="N59" s="43">
        <v>0</v>
      </c>
      <c r="O59" s="44">
        <v>0</v>
      </c>
      <c r="P59" s="74">
        <v>0</v>
      </c>
    </row>
    <row r="60" spans="1:16" ht="15" customHeight="1" x14ac:dyDescent="0.2">
      <c r="A60" s="111"/>
      <c r="B60" s="114"/>
      <c r="C60" s="84" t="s">
        <v>50</v>
      </c>
      <c r="D60" s="44">
        <v>3504</v>
      </c>
      <c r="E60" s="53">
        <v>1</v>
      </c>
      <c r="F60" s="44">
        <v>202013.91923500001</v>
      </c>
      <c r="G60" s="66">
        <v>0.52168899999999996</v>
      </c>
      <c r="H60" s="43">
        <v>1150</v>
      </c>
      <c r="I60" s="44">
        <v>203468.503478</v>
      </c>
      <c r="J60" s="74">
        <v>0.51739100000000005</v>
      </c>
      <c r="K60" s="44">
        <v>2354</v>
      </c>
      <c r="L60" s="44">
        <v>201303.31096</v>
      </c>
      <c r="M60" s="66">
        <v>0.52378899999999995</v>
      </c>
      <c r="N60" s="43">
        <v>0</v>
      </c>
      <c r="O60" s="44">
        <v>0</v>
      </c>
      <c r="P60" s="74">
        <v>0</v>
      </c>
    </row>
    <row r="61" spans="1:16" ht="15" customHeight="1" x14ac:dyDescent="0.2">
      <c r="A61" s="111"/>
      <c r="B61" s="114"/>
      <c r="C61" s="84" t="s">
        <v>51</v>
      </c>
      <c r="D61" s="44">
        <v>3347</v>
      </c>
      <c r="E61" s="53">
        <v>1</v>
      </c>
      <c r="F61" s="44">
        <v>224119.16342999999</v>
      </c>
      <c r="G61" s="66">
        <v>0.75590100000000005</v>
      </c>
      <c r="H61" s="43">
        <v>1133</v>
      </c>
      <c r="I61" s="44">
        <v>218612.26566599999</v>
      </c>
      <c r="J61" s="74">
        <v>0.62224199999999996</v>
      </c>
      <c r="K61" s="44">
        <v>2214</v>
      </c>
      <c r="L61" s="44">
        <v>226937.282294</v>
      </c>
      <c r="M61" s="66">
        <v>0.82430000000000003</v>
      </c>
      <c r="N61" s="43">
        <v>0</v>
      </c>
      <c r="O61" s="44">
        <v>0</v>
      </c>
      <c r="P61" s="74">
        <v>0</v>
      </c>
    </row>
    <row r="62" spans="1:16" s="3" customFormat="1" ht="15" customHeight="1" x14ac:dyDescent="0.2">
      <c r="A62" s="111"/>
      <c r="B62" s="114"/>
      <c r="C62" s="84" t="s">
        <v>52</v>
      </c>
      <c r="D62" s="35">
        <v>2885</v>
      </c>
      <c r="E62" s="55">
        <v>1</v>
      </c>
      <c r="F62" s="35">
        <v>239174.135182</v>
      </c>
      <c r="G62" s="68">
        <v>0.92686299999999999</v>
      </c>
      <c r="H62" s="43">
        <v>926</v>
      </c>
      <c r="I62" s="44">
        <v>220223.58639300001</v>
      </c>
      <c r="J62" s="74">
        <v>0.58963299999999996</v>
      </c>
      <c r="K62" s="35">
        <v>1959</v>
      </c>
      <c r="L62" s="35">
        <v>248131.872894</v>
      </c>
      <c r="M62" s="68">
        <v>1.0862689999999999</v>
      </c>
      <c r="N62" s="43">
        <v>0</v>
      </c>
      <c r="O62" s="44">
        <v>0</v>
      </c>
      <c r="P62" s="74">
        <v>0</v>
      </c>
    </row>
    <row r="63" spans="1:16" ht="15" customHeight="1" x14ac:dyDescent="0.2">
      <c r="A63" s="111"/>
      <c r="B63" s="114"/>
      <c r="C63" s="84" t="s">
        <v>53</v>
      </c>
      <c r="D63" s="44">
        <v>2509</v>
      </c>
      <c r="E63" s="53">
        <v>1</v>
      </c>
      <c r="F63" s="44">
        <v>244446.462734</v>
      </c>
      <c r="G63" s="66">
        <v>0.95536100000000002</v>
      </c>
      <c r="H63" s="43">
        <v>751</v>
      </c>
      <c r="I63" s="44">
        <v>216215.62050600001</v>
      </c>
      <c r="J63" s="74">
        <v>0.51930799999999999</v>
      </c>
      <c r="K63" s="44">
        <v>1758</v>
      </c>
      <c r="L63" s="44">
        <v>256506.395904</v>
      </c>
      <c r="M63" s="66">
        <v>1.1416379999999999</v>
      </c>
      <c r="N63" s="43">
        <v>0</v>
      </c>
      <c r="O63" s="44">
        <v>0</v>
      </c>
      <c r="P63" s="74">
        <v>0</v>
      </c>
    </row>
    <row r="64" spans="1:16" ht="15" customHeight="1" x14ac:dyDescent="0.2">
      <c r="A64" s="111"/>
      <c r="B64" s="114"/>
      <c r="C64" s="84" t="s">
        <v>54</v>
      </c>
      <c r="D64" s="44">
        <v>1830</v>
      </c>
      <c r="E64" s="53">
        <v>1</v>
      </c>
      <c r="F64" s="44">
        <v>242337.83989100001</v>
      </c>
      <c r="G64" s="66">
        <v>0.82295099999999999</v>
      </c>
      <c r="H64" s="43">
        <v>570</v>
      </c>
      <c r="I64" s="44">
        <v>209787.89298199999</v>
      </c>
      <c r="J64" s="74">
        <v>0.40350900000000001</v>
      </c>
      <c r="K64" s="44">
        <v>1260</v>
      </c>
      <c r="L64" s="44">
        <v>257062.81587300001</v>
      </c>
      <c r="M64" s="66">
        <v>1.0126980000000001</v>
      </c>
      <c r="N64" s="43">
        <v>0</v>
      </c>
      <c r="O64" s="44">
        <v>0</v>
      </c>
      <c r="P64" s="74">
        <v>0</v>
      </c>
    </row>
    <row r="65" spans="1:16" ht="15" customHeight="1" x14ac:dyDescent="0.2">
      <c r="A65" s="111"/>
      <c r="B65" s="114"/>
      <c r="C65" s="84" t="s">
        <v>55</v>
      </c>
      <c r="D65" s="44">
        <v>1391</v>
      </c>
      <c r="E65" s="53">
        <v>1</v>
      </c>
      <c r="F65" s="44">
        <v>259412.058231</v>
      </c>
      <c r="G65" s="66">
        <v>0.71746900000000002</v>
      </c>
      <c r="H65" s="43">
        <v>462</v>
      </c>
      <c r="I65" s="44">
        <v>224421.705628</v>
      </c>
      <c r="J65" s="74">
        <v>0.29437200000000002</v>
      </c>
      <c r="K65" s="44">
        <v>929</v>
      </c>
      <c r="L65" s="44">
        <v>276813.07319700002</v>
      </c>
      <c r="M65" s="66">
        <v>0.92787900000000001</v>
      </c>
      <c r="N65" s="43">
        <v>0</v>
      </c>
      <c r="O65" s="44">
        <v>0</v>
      </c>
      <c r="P65" s="74">
        <v>0</v>
      </c>
    </row>
    <row r="66" spans="1:16" s="3" customFormat="1" ht="15" customHeight="1" x14ac:dyDescent="0.2">
      <c r="A66" s="111"/>
      <c r="B66" s="114"/>
      <c r="C66" s="84" t="s">
        <v>56</v>
      </c>
      <c r="D66" s="35">
        <v>1906</v>
      </c>
      <c r="E66" s="55">
        <v>1</v>
      </c>
      <c r="F66" s="35">
        <v>250051.80640100001</v>
      </c>
      <c r="G66" s="68">
        <v>0.44176300000000002</v>
      </c>
      <c r="H66" s="43">
        <v>713</v>
      </c>
      <c r="I66" s="44">
        <v>207084.52314199999</v>
      </c>
      <c r="J66" s="74">
        <v>0.102384</v>
      </c>
      <c r="K66" s="35">
        <v>1193</v>
      </c>
      <c r="L66" s="35">
        <v>275731.331098</v>
      </c>
      <c r="M66" s="68">
        <v>0.64459299999999997</v>
      </c>
      <c r="N66" s="43">
        <v>0</v>
      </c>
      <c r="O66" s="44">
        <v>0</v>
      </c>
      <c r="P66" s="74">
        <v>0</v>
      </c>
    </row>
    <row r="67" spans="1:16" s="3" customFormat="1" ht="15" customHeight="1" x14ac:dyDescent="0.2">
      <c r="A67" s="112"/>
      <c r="B67" s="115"/>
      <c r="C67" s="85" t="s">
        <v>9</v>
      </c>
      <c r="D67" s="46">
        <v>21708</v>
      </c>
      <c r="E67" s="54">
        <v>1</v>
      </c>
      <c r="F67" s="46">
        <v>221359.29537499999</v>
      </c>
      <c r="G67" s="67">
        <v>0.64349500000000004</v>
      </c>
      <c r="H67" s="87">
        <v>7088</v>
      </c>
      <c r="I67" s="46">
        <v>206762.559114</v>
      </c>
      <c r="J67" s="75">
        <v>0.430728</v>
      </c>
      <c r="K67" s="46">
        <v>14620</v>
      </c>
      <c r="L67" s="46">
        <v>228436.01675800001</v>
      </c>
      <c r="M67" s="67">
        <v>0.74664799999999998</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45678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520" priority="30" operator="notEqual">
      <formula>H8+K8+N8</formula>
    </cfRule>
  </conditionalFormatting>
  <conditionalFormatting sqref="D20:D30">
    <cfRule type="cellIs" dxfId="519" priority="29" operator="notEqual">
      <formula>H20+K20+N20</formula>
    </cfRule>
  </conditionalFormatting>
  <conditionalFormatting sqref="D32:D42">
    <cfRule type="cellIs" dxfId="518" priority="28" operator="notEqual">
      <formula>H32+K32+N32</formula>
    </cfRule>
  </conditionalFormatting>
  <conditionalFormatting sqref="D44:D54">
    <cfRule type="cellIs" dxfId="517" priority="27" operator="notEqual">
      <formula>H44+K44+N44</formula>
    </cfRule>
  </conditionalFormatting>
  <conditionalFormatting sqref="D56:D66">
    <cfRule type="cellIs" dxfId="516" priority="26" operator="notEqual">
      <formula>H56+K56+N56</formula>
    </cfRule>
  </conditionalFormatting>
  <conditionalFormatting sqref="D19">
    <cfRule type="cellIs" dxfId="515" priority="25" operator="notEqual">
      <formula>SUM(D8:D18)</formula>
    </cfRule>
  </conditionalFormatting>
  <conditionalFormatting sqref="D31">
    <cfRule type="cellIs" dxfId="514" priority="24" operator="notEqual">
      <formula>H31+K31+N31</formula>
    </cfRule>
  </conditionalFormatting>
  <conditionalFormatting sqref="D31">
    <cfRule type="cellIs" dxfId="513" priority="23" operator="notEqual">
      <formula>SUM(D20:D30)</formula>
    </cfRule>
  </conditionalFormatting>
  <conditionalFormatting sqref="D43">
    <cfRule type="cellIs" dxfId="512" priority="22" operator="notEqual">
      <formula>H43+K43+N43</formula>
    </cfRule>
  </conditionalFormatting>
  <conditionalFormatting sqref="D43">
    <cfRule type="cellIs" dxfId="511" priority="21" operator="notEqual">
      <formula>SUM(D32:D42)</formula>
    </cfRule>
  </conditionalFormatting>
  <conditionalFormatting sqref="D55">
    <cfRule type="cellIs" dxfId="510" priority="20" operator="notEqual">
      <formula>H55+K55+N55</formula>
    </cfRule>
  </conditionalFormatting>
  <conditionalFormatting sqref="D55">
    <cfRule type="cellIs" dxfId="509" priority="19" operator="notEqual">
      <formula>SUM(D44:D54)</formula>
    </cfRule>
  </conditionalFormatting>
  <conditionalFormatting sqref="D67">
    <cfRule type="cellIs" dxfId="508" priority="18" operator="notEqual">
      <formula>H67+K67+N67</formula>
    </cfRule>
  </conditionalFormatting>
  <conditionalFormatting sqref="D67">
    <cfRule type="cellIs" dxfId="507" priority="17" operator="notEqual">
      <formula>SUM(D56:D66)</formula>
    </cfRule>
  </conditionalFormatting>
  <conditionalFormatting sqref="H19">
    <cfRule type="cellIs" dxfId="506" priority="16" operator="notEqual">
      <formula>SUM(H8:H18)</formula>
    </cfRule>
  </conditionalFormatting>
  <conditionalFormatting sqref="K19">
    <cfRule type="cellIs" dxfId="505" priority="15" operator="notEqual">
      <formula>SUM(K8:K18)</formula>
    </cfRule>
  </conditionalFormatting>
  <conditionalFormatting sqref="N19">
    <cfRule type="cellIs" dxfId="504" priority="14" operator="notEqual">
      <formula>SUM(N8:N18)</formula>
    </cfRule>
  </conditionalFormatting>
  <conditionalFormatting sqref="H31">
    <cfRule type="cellIs" dxfId="503" priority="13" operator="notEqual">
      <formula>SUM(H20:H30)</formula>
    </cfRule>
  </conditionalFormatting>
  <conditionalFormatting sqref="K31">
    <cfRule type="cellIs" dxfId="502" priority="12" operator="notEqual">
      <formula>SUM(K20:K30)</formula>
    </cfRule>
  </conditionalFormatting>
  <conditionalFormatting sqref="N31">
    <cfRule type="cellIs" dxfId="501" priority="11" operator="notEqual">
      <formula>SUM(N20:N30)</formula>
    </cfRule>
  </conditionalFormatting>
  <conditionalFormatting sqref="H43">
    <cfRule type="cellIs" dxfId="500" priority="10" operator="notEqual">
      <formula>SUM(H32:H42)</formula>
    </cfRule>
  </conditionalFormatting>
  <conditionalFormatting sqref="K43">
    <cfRule type="cellIs" dxfId="499" priority="9" operator="notEqual">
      <formula>SUM(K32:K42)</formula>
    </cfRule>
  </conditionalFormatting>
  <conditionalFormatting sqref="N43">
    <cfRule type="cellIs" dxfId="498" priority="8" operator="notEqual">
      <formula>SUM(N32:N42)</formula>
    </cfRule>
  </conditionalFormatting>
  <conditionalFormatting sqref="H55">
    <cfRule type="cellIs" dxfId="497" priority="7" operator="notEqual">
      <formula>SUM(H44:H54)</formula>
    </cfRule>
  </conditionalFormatting>
  <conditionalFormatting sqref="K55">
    <cfRule type="cellIs" dxfId="496" priority="6" operator="notEqual">
      <formula>SUM(K44:K54)</formula>
    </cfRule>
  </conditionalFormatting>
  <conditionalFormatting sqref="N55">
    <cfRule type="cellIs" dxfId="495" priority="5" operator="notEqual">
      <formula>SUM(N44:N54)</formula>
    </cfRule>
  </conditionalFormatting>
  <conditionalFormatting sqref="H67">
    <cfRule type="cellIs" dxfId="494" priority="4" operator="notEqual">
      <formula>SUM(H56:H66)</formula>
    </cfRule>
  </conditionalFormatting>
  <conditionalFormatting sqref="K67">
    <cfRule type="cellIs" dxfId="493" priority="3" operator="notEqual">
      <formula>SUM(K56:K66)</formula>
    </cfRule>
  </conditionalFormatting>
  <conditionalFormatting sqref="N67">
    <cfRule type="cellIs" dxfId="492" priority="2" operator="notEqual">
      <formula>SUM(N56:N66)</formula>
    </cfRule>
  </conditionalFormatting>
  <conditionalFormatting sqref="D32:D43">
    <cfRule type="cellIs" dxfId="4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63</v>
      </c>
      <c r="B2" s="116"/>
      <c r="C2" s="116"/>
      <c r="D2" s="116"/>
      <c r="E2" s="116"/>
      <c r="F2" s="116"/>
      <c r="G2" s="116"/>
      <c r="H2" s="116"/>
      <c r="I2" s="116"/>
      <c r="J2" s="116"/>
      <c r="K2" s="116"/>
      <c r="L2" s="116"/>
      <c r="M2" s="116"/>
      <c r="N2" s="116"/>
      <c r="O2" s="116"/>
      <c r="P2" s="116"/>
    </row>
    <row r="3" spans="1:16" s="21" customFormat="1" ht="15" customHeight="1" x14ac:dyDescent="0.2">
      <c r="A3" s="117" t="str">
        <f>+Notas!C6</f>
        <v>DICIEMBRE 2023 Y DICIEMBRE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13</v>
      </c>
      <c r="E8" s="53">
        <v>0.147727</v>
      </c>
      <c r="F8" s="44">
        <v>78199.392783999996</v>
      </c>
      <c r="G8" s="66">
        <v>7.6923000000000005E-2</v>
      </c>
      <c r="H8" s="43">
        <v>8</v>
      </c>
      <c r="I8" s="44">
        <v>39138.668493999998</v>
      </c>
      <c r="J8" s="74">
        <v>0</v>
      </c>
      <c r="K8" s="44">
        <v>5</v>
      </c>
      <c r="L8" s="44">
        <v>140696.55164799999</v>
      </c>
      <c r="M8" s="66">
        <v>0.2</v>
      </c>
      <c r="N8" s="43">
        <v>0</v>
      </c>
      <c r="O8" s="44">
        <v>0</v>
      </c>
      <c r="P8" s="74">
        <v>0</v>
      </c>
    </row>
    <row r="9" spans="1:16" ht="15" customHeight="1" x14ac:dyDescent="0.2">
      <c r="A9" s="111"/>
      <c r="B9" s="114"/>
      <c r="C9" s="84" t="s">
        <v>47</v>
      </c>
      <c r="D9" s="44">
        <v>183</v>
      </c>
      <c r="E9" s="53">
        <v>0.241425</v>
      </c>
      <c r="F9" s="44">
        <v>79863.827692999999</v>
      </c>
      <c r="G9" s="66">
        <v>9.2896000000000006E-2</v>
      </c>
      <c r="H9" s="43">
        <v>49</v>
      </c>
      <c r="I9" s="44">
        <v>85384.774241000006</v>
      </c>
      <c r="J9" s="74">
        <v>0.20408200000000001</v>
      </c>
      <c r="K9" s="44">
        <v>134</v>
      </c>
      <c r="L9" s="44">
        <v>77844.974105000001</v>
      </c>
      <c r="M9" s="66">
        <v>5.2239000000000001E-2</v>
      </c>
      <c r="N9" s="43">
        <v>0</v>
      </c>
      <c r="O9" s="44">
        <v>0</v>
      </c>
      <c r="P9" s="74">
        <v>0</v>
      </c>
    </row>
    <row r="10" spans="1:16" ht="15" customHeight="1" x14ac:dyDescent="0.2">
      <c r="A10" s="111"/>
      <c r="B10" s="114"/>
      <c r="C10" s="84" t="s">
        <v>48</v>
      </c>
      <c r="D10" s="44">
        <v>776</v>
      </c>
      <c r="E10" s="53">
        <v>0.167133</v>
      </c>
      <c r="F10" s="44">
        <v>97175.592615999994</v>
      </c>
      <c r="G10" s="66">
        <v>0.22551499999999999</v>
      </c>
      <c r="H10" s="43">
        <v>286</v>
      </c>
      <c r="I10" s="44">
        <v>105670.56472900001</v>
      </c>
      <c r="J10" s="74">
        <v>0.244755</v>
      </c>
      <c r="K10" s="44">
        <v>490</v>
      </c>
      <c r="L10" s="44">
        <v>92217.302769999995</v>
      </c>
      <c r="M10" s="66">
        <v>0.214286</v>
      </c>
      <c r="N10" s="43">
        <v>0</v>
      </c>
      <c r="O10" s="44">
        <v>0</v>
      </c>
      <c r="P10" s="74">
        <v>0</v>
      </c>
    </row>
    <row r="11" spans="1:16" ht="15" customHeight="1" x14ac:dyDescent="0.2">
      <c r="A11" s="111"/>
      <c r="B11" s="114"/>
      <c r="C11" s="84" t="s">
        <v>49</v>
      </c>
      <c r="D11" s="44">
        <v>1238</v>
      </c>
      <c r="E11" s="53">
        <v>0.12112299999999999</v>
      </c>
      <c r="F11" s="44">
        <v>110977.19375999999</v>
      </c>
      <c r="G11" s="66">
        <v>0.42164800000000002</v>
      </c>
      <c r="H11" s="43">
        <v>465</v>
      </c>
      <c r="I11" s="44">
        <v>114557.86923500001</v>
      </c>
      <c r="J11" s="74">
        <v>0.36774200000000001</v>
      </c>
      <c r="K11" s="44">
        <v>773</v>
      </c>
      <c r="L11" s="44">
        <v>108823.229859</v>
      </c>
      <c r="M11" s="66">
        <v>0.45407500000000001</v>
      </c>
      <c r="N11" s="43">
        <v>0</v>
      </c>
      <c r="O11" s="44">
        <v>0</v>
      </c>
      <c r="P11" s="74">
        <v>0</v>
      </c>
    </row>
    <row r="12" spans="1:16" ht="15" customHeight="1" x14ac:dyDescent="0.2">
      <c r="A12" s="111"/>
      <c r="B12" s="114"/>
      <c r="C12" s="84" t="s">
        <v>50</v>
      </c>
      <c r="D12" s="44">
        <v>1202</v>
      </c>
      <c r="E12" s="53">
        <v>0.104978</v>
      </c>
      <c r="F12" s="44">
        <v>132757.13778799999</v>
      </c>
      <c r="G12" s="66">
        <v>0.67720499999999995</v>
      </c>
      <c r="H12" s="43">
        <v>400</v>
      </c>
      <c r="I12" s="44">
        <v>135779.119553</v>
      </c>
      <c r="J12" s="74">
        <v>0.54500000000000004</v>
      </c>
      <c r="K12" s="44">
        <v>802</v>
      </c>
      <c r="L12" s="44">
        <v>131249.91496200001</v>
      </c>
      <c r="M12" s="66">
        <v>0.74314199999999997</v>
      </c>
      <c r="N12" s="43">
        <v>0</v>
      </c>
      <c r="O12" s="44">
        <v>0</v>
      </c>
      <c r="P12" s="74">
        <v>0</v>
      </c>
    </row>
    <row r="13" spans="1:16" ht="15" customHeight="1" x14ac:dyDescent="0.2">
      <c r="A13" s="111"/>
      <c r="B13" s="114"/>
      <c r="C13" s="84" t="s">
        <v>51</v>
      </c>
      <c r="D13" s="44">
        <v>891</v>
      </c>
      <c r="E13" s="53">
        <v>9.0200000000000002E-2</v>
      </c>
      <c r="F13" s="44">
        <v>148609.53517399999</v>
      </c>
      <c r="G13" s="66">
        <v>0.90347900000000003</v>
      </c>
      <c r="H13" s="43">
        <v>288</v>
      </c>
      <c r="I13" s="44">
        <v>147379.12791000001</v>
      </c>
      <c r="J13" s="74">
        <v>0.66319399999999995</v>
      </c>
      <c r="K13" s="44">
        <v>603</v>
      </c>
      <c r="L13" s="44">
        <v>149197.19237400001</v>
      </c>
      <c r="M13" s="66">
        <v>1.0182420000000001</v>
      </c>
      <c r="N13" s="43">
        <v>0</v>
      </c>
      <c r="O13" s="44">
        <v>0</v>
      </c>
      <c r="P13" s="74">
        <v>0</v>
      </c>
    </row>
    <row r="14" spans="1:16" s="3" customFormat="1" ht="15" customHeight="1" x14ac:dyDescent="0.2">
      <c r="A14" s="111"/>
      <c r="B14" s="114"/>
      <c r="C14" s="84" t="s">
        <v>52</v>
      </c>
      <c r="D14" s="35">
        <v>743</v>
      </c>
      <c r="E14" s="55">
        <v>8.3709000000000006E-2</v>
      </c>
      <c r="F14" s="35">
        <v>150800.03485200001</v>
      </c>
      <c r="G14" s="68">
        <v>0.87617800000000001</v>
      </c>
      <c r="H14" s="43">
        <v>234</v>
      </c>
      <c r="I14" s="44">
        <v>143535.871468</v>
      </c>
      <c r="J14" s="74">
        <v>0.495726</v>
      </c>
      <c r="K14" s="35">
        <v>509</v>
      </c>
      <c r="L14" s="35">
        <v>154139.55200699999</v>
      </c>
      <c r="M14" s="68">
        <v>1.0510809999999999</v>
      </c>
      <c r="N14" s="43">
        <v>0</v>
      </c>
      <c r="O14" s="44">
        <v>0</v>
      </c>
      <c r="P14" s="74">
        <v>0</v>
      </c>
    </row>
    <row r="15" spans="1:16" ht="15" customHeight="1" x14ac:dyDescent="0.2">
      <c r="A15" s="111"/>
      <c r="B15" s="114"/>
      <c r="C15" s="84" t="s">
        <v>53</v>
      </c>
      <c r="D15" s="44">
        <v>604</v>
      </c>
      <c r="E15" s="53">
        <v>7.6455999999999996E-2</v>
      </c>
      <c r="F15" s="44">
        <v>151570.38156499999</v>
      </c>
      <c r="G15" s="66">
        <v>0.84106000000000003</v>
      </c>
      <c r="H15" s="43">
        <v>168</v>
      </c>
      <c r="I15" s="44">
        <v>132251.82552300001</v>
      </c>
      <c r="J15" s="74">
        <v>0.35119</v>
      </c>
      <c r="K15" s="44">
        <v>436</v>
      </c>
      <c r="L15" s="44">
        <v>159014.228848</v>
      </c>
      <c r="M15" s="66">
        <v>1.029817</v>
      </c>
      <c r="N15" s="43">
        <v>0</v>
      </c>
      <c r="O15" s="44">
        <v>0</v>
      </c>
      <c r="P15" s="74">
        <v>0</v>
      </c>
    </row>
    <row r="16" spans="1:16" ht="15" customHeight="1" x14ac:dyDescent="0.2">
      <c r="A16" s="111"/>
      <c r="B16" s="114"/>
      <c r="C16" s="84" t="s">
        <v>54</v>
      </c>
      <c r="D16" s="44">
        <v>485</v>
      </c>
      <c r="E16" s="53">
        <v>8.5013000000000005E-2</v>
      </c>
      <c r="F16" s="44">
        <v>155752.66125199999</v>
      </c>
      <c r="G16" s="66">
        <v>0.76700999999999997</v>
      </c>
      <c r="H16" s="43">
        <v>133</v>
      </c>
      <c r="I16" s="44">
        <v>140089.707888</v>
      </c>
      <c r="J16" s="74">
        <v>0.263158</v>
      </c>
      <c r="K16" s="44">
        <v>352</v>
      </c>
      <c r="L16" s="44">
        <v>161670.76579</v>
      </c>
      <c r="M16" s="66">
        <v>0.95738599999999996</v>
      </c>
      <c r="N16" s="43">
        <v>0</v>
      </c>
      <c r="O16" s="44">
        <v>0</v>
      </c>
      <c r="P16" s="74">
        <v>0</v>
      </c>
    </row>
    <row r="17" spans="1:16" ht="15" customHeight="1" x14ac:dyDescent="0.2">
      <c r="A17" s="111"/>
      <c r="B17" s="114"/>
      <c r="C17" s="84" t="s">
        <v>55</v>
      </c>
      <c r="D17" s="44">
        <v>462</v>
      </c>
      <c r="E17" s="53">
        <v>0.10039099999999999</v>
      </c>
      <c r="F17" s="44">
        <v>161086.37687499999</v>
      </c>
      <c r="G17" s="66">
        <v>0.72510799999999997</v>
      </c>
      <c r="H17" s="43">
        <v>124</v>
      </c>
      <c r="I17" s="44">
        <v>144482.245219</v>
      </c>
      <c r="J17" s="74">
        <v>0.193548</v>
      </c>
      <c r="K17" s="44">
        <v>338</v>
      </c>
      <c r="L17" s="44">
        <v>167177.83345800001</v>
      </c>
      <c r="M17" s="66">
        <v>0.92011799999999999</v>
      </c>
      <c r="N17" s="43">
        <v>0</v>
      </c>
      <c r="O17" s="44">
        <v>0</v>
      </c>
      <c r="P17" s="74">
        <v>0</v>
      </c>
    </row>
    <row r="18" spans="1:16" s="3" customFormat="1" ht="15" customHeight="1" x14ac:dyDescent="0.2">
      <c r="A18" s="111"/>
      <c r="B18" s="114"/>
      <c r="C18" s="84" t="s">
        <v>56</v>
      </c>
      <c r="D18" s="35">
        <v>506</v>
      </c>
      <c r="E18" s="55">
        <v>7.4031E-2</v>
      </c>
      <c r="F18" s="35">
        <v>183617.72213000001</v>
      </c>
      <c r="G18" s="68">
        <v>0.54150200000000004</v>
      </c>
      <c r="H18" s="43">
        <v>147</v>
      </c>
      <c r="I18" s="44">
        <v>153550.17779399999</v>
      </c>
      <c r="J18" s="74">
        <v>0.108844</v>
      </c>
      <c r="K18" s="35">
        <v>359</v>
      </c>
      <c r="L18" s="35">
        <v>195929.50212200001</v>
      </c>
      <c r="M18" s="68">
        <v>0.71866300000000005</v>
      </c>
      <c r="N18" s="43">
        <v>0</v>
      </c>
      <c r="O18" s="44">
        <v>0</v>
      </c>
      <c r="P18" s="74">
        <v>0</v>
      </c>
    </row>
    <row r="19" spans="1:16" s="3" customFormat="1" ht="15" customHeight="1" x14ac:dyDescent="0.2">
      <c r="A19" s="112"/>
      <c r="B19" s="115"/>
      <c r="C19" s="85" t="s">
        <v>9</v>
      </c>
      <c r="D19" s="46">
        <v>7103</v>
      </c>
      <c r="E19" s="54">
        <v>0.100104</v>
      </c>
      <c r="F19" s="46">
        <v>136122.81069400001</v>
      </c>
      <c r="G19" s="67">
        <v>0.62987499999999996</v>
      </c>
      <c r="H19" s="87">
        <v>2302</v>
      </c>
      <c r="I19" s="46">
        <v>130178.234994</v>
      </c>
      <c r="J19" s="75">
        <v>0.39530799999999999</v>
      </c>
      <c r="K19" s="46">
        <v>4801</v>
      </c>
      <c r="L19" s="46">
        <v>138973.136306</v>
      </c>
      <c r="M19" s="67">
        <v>0.74234500000000003</v>
      </c>
      <c r="N19" s="87">
        <v>0</v>
      </c>
      <c r="O19" s="46">
        <v>0</v>
      </c>
      <c r="P19" s="75">
        <v>0</v>
      </c>
    </row>
    <row r="20" spans="1:16" ht="15" customHeight="1" x14ac:dyDescent="0.2">
      <c r="A20" s="110">
        <v>2</v>
      </c>
      <c r="B20" s="113" t="s">
        <v>57</v>
      </c>
      <c r="C20" s="84" t="s">
        <v>46</v>
      </c>
      <c r="D20" s="44">
        <v>34</v>
      </c>
      <c r="E20" s="53">
        <v>0.38636399999999999</v>
      </c>
      <c r="F20" s="44">
        <v>87230.764706000002</v>
      </c>
      <c r="G20" s="66">
        <v>0.147059</v>
      </c>
      <c r="H20" s="43">
        <v>14</v>
      </c>
      <c r="I20" s="44">
        <v>102977.785714</v>
      </c>
      <c r="J20" s="74">
        <v>0.28571400000000002</v>
      </c>
      <c r="K20" s="44">
        <v>20</v>
      </c>
      <c r="L20" s="44">
        <v>76207.850000000006</v>
      </c>
      <c r="M20" s="66">
        <v>0.05</v>
      </c>
      <c r="N20" s="43">
        <v>0</v>
      </c>
      <c r="O20" s="44">
        <v>0</v>
      </c>
      <c r="P20" s="74">
        <v>0</v>
      </c>
    </row>
    <row r="21" spans="1:16" ht="15" customHeight="1" x14ac:dyDescent="0.2">
      <c r="A21" s="111"/>
      <c r="B21" s="114"/>
      <c r="C21" s="84" t="s">
        <v>47</v>
      </c>
      <c r="D21" s="44">
        <v>261</v>
      </c>
      <c r="E21" s="53">
        <v>0.34432699999999999</v>
      </c>
      <c r="F21" s="44">
        <v>137868.35248999999</v>
      </c>
      <c r="G21" s="66">
        <v>5.7471000000000001E-2</v>
      </c>
      <c r="H21" s="43">
        <v>86</v>
      </c>
      <c r="I21" s="44">
        <v>147307.186047</v>
      </c>
      <c r="J21" s="74">
        <v>8.1394999999999995E-2</v>
      </c>
      <c r="K21" s="44">
        <v>175</v>
      </c>
      <c r="L21" s="44">
        <v>133229.84</v>
      </c>
      <c r="M21" s="66">
        <v>4.5713999999999998E-2</v>
      </c>
      <c r="N21" s="43">
        <v>0</v>
      </c>
      <c r="O21" s="44">
        <v>0</v>
      </c>
      <c r="P21" s="74">
        <v>0</v>
      </c>
    </row>
    <row r="22" spans="1:16" ht="15" customHeight="1" x14ac:dyDescent="0.2">
      <c r="A22" s="111"/>
      <c r="B22" s="114"/>
      <c r="C22" s="84" t="s">
        <v>48</v>
      </c>
      <c r="D22" s="44">
        <v>735</v>
      </c>
      <c r="E22" s="53">
        <v>0.158303</v>
      </c>
      <c r="F22" s="44">
        <v>160391.41632700001</v>
      </c>
      <c r="G22" s="66">
        <v>0.14965999999999999</v>
      </c>
      <c r="H22" s="43">
        <v>283</v>
      </c>
      <c r="I22" s="44">
        <v>171835.25441699999</v>
      </c>
      <c r="J22" s="74">
        <v>0.17314499999999999</v>
      </c>
      <c r="K22" s="44">
        <v>452</v>
      </c>
      <c r="L22" s="44">
        <v>153226.35840699999</v>
      </c>
      <c r="M22" s="66">
        <v>0.13495599999999999</v>
      </c>
      <c r="N22" s="43">
        <v>0</v>
      </c>
      <c r="O22" s="44">
        <v>0</v>
      </c>
      <c r="P22" s="74">
        <v>0</v>
      </c>
    </row>
    <row r="23" spans="1:16" ht="15" customHeight="1" x14ac:dyDescent="0.2">
      <c r="A23" s="111"/>
      <c r="B23" s="114"/>
      <c r="C23" s="84" t="s">
        <v>49</v>
      </c>
      <c r="D23" s="44">
        <v>620</v>
      </c>
      <c r="E23" s="53">
        <v>6.0658999999999998E-2</v>
      </c>
      <c r="F23" s="44">
        <v>173050.14516099999</v>
      </c>
      <c r="G23" s="66">
        <v>0.31451600000000002</v>
      </c>
      <c r="H23" s="43">
        <v>236</v>
      </c>
      <c r="I23" s="44">
        <v>187372.87711900001</v>
      </c>
      <c r="J23" s="74">
        <v>0.37711899999999998</v>
      </c>
      <c r="K23" s="44">
        <v>384</v>
      </c>
      <c r="L23" s="44">
        <v>164247.632813</v>
      </c>
      <c r="M23" s="66">
        <v>0.27604200000000001</v>
      </c>
      <c r="N23" s="43">
        <v>0</v>
      </c>
      <c r="O23" s="44">
        <v>0</v>
      </c>
      <c r="P23" s="74">
        <v>0</v>
      </c>
    </row>
    <row r="24" spans="1:16" ht="15" customHeight="1" x14ac:dyDescent="0.2">
      <c r="A24" s="111"/>
      <c r="B24" s="114"/>
      <c r="C24" s="84" t="s">
        <v>50</v>
      </c>
      <c r="D24" s="44">
        <v>435</v>
      </c>
      <c r="E24" s="53">
        <v>3.7990999999999997E-2</v>
      </c>
      <c r="F24" s="44">
        <v>199101.88735599999</v>
      </c>
      <c r="G24" s="66">
        <v>0.51494300000000004</v>
      </c>
      <c r="H24" s="43">
        <v>136</v>
      </c>
      <c r="I24" s="44">
        <v>205558.25735299999</v>
      </c>
      <c r="J24" s="74">
        <v>0.50735300000000005</v>
      </c>
      <c r="K24" s="44">
        <v>299</v>
      </c>
      <c r="L24" s="44">
        <v>196165.21070200001</v>
      </c>
      <c r="M24" s="66">
        <v>0.51839500000000005</v>
      </c>
      <c r="N24" s="43">
        <v>0</v>
      </c>
      <c r="O24" s="44">
        <v>0</v>
      </c>
      <c r="P24" s="74">
        <v>0</v>
      </c>
    </row>
    <row r="25" spans="1:16" ht="15" customHeight="1" x14ac:dyDescent="0.2">
      <c r="A25" s="111"/>
      <c r="B25" s="114"/>
      <c r="C25" s="84" t="s">
        <v>51</v>
      </c>
      <c r="D25" s="44">
        <v>313</v>
      </c>
      <c r="E25" s="53">
        <v>3.1687E-2</v>
      </c>
      <c r="F25" s="44">
        <v>196147.945687</v>
      </c>
      <c r="G25" s="66">
        <v>0.40255600000000002</v>
      </c>
      <c r="H25" s="43">
        <v>123</v>
      </c>
      <c r="I25" s="44">
        <v>202168.821138</v>
      </c>
      <c r="J25" s="74">
        <v>0.47154499999999999</v>
      </c>
      <c r="K25" s="44">
        <v>190</v>
      </c>
      <c r="L25" s="44">
        <v>192250.22105299999</v>
      </c>
      <c r="M25" s="66">
        <v>0.35789500000000002</v>
      </c>
      <c r="N25" s="43">
        <v>0</v>
      </c>
      <c r="O25" s="44">
        <v>0</v>
      </c>
      <c r="P25" s="74">
        <v>0</v>
      </c>
    </row>
    <row r="26" spans="1:16" s="3" customFormat="1" ht="15" customHeight="1" x14ac:dyDescent="0.2">
      <c r="A26" s="111"/>
      <c r="B26" s="114"/>
      <c r="C26" s="84" t="s">
        <v>52</v>
      </c>
      <c r="D26" s="35">
        <v>200</v>
      </c>
      <c r="E26" s="55">
        <v>2.2533000000000001E-2</v>
      </c>
      <c r="F26" s="35">
        <v>204887.96</v>
      </c>
      <c r="G26" s="68">
        <v>0.5</v>
      </c>
      <c r="H26" s="43">
        <v>66</v>
      </c>
      <c r="I26" s="44">
        <v>195523.46969699999</v>
      </c>
      <c r="J26" s="74">
        <v>0.34848499999999999</v>
      </c>
      <c r="K26" s="35">
        <v>134</v>
      </c>
      <c r="L26" s="35">
        <v>209500.32089599999</v>
      </c>
      <c r="M26" s="68">
        <v>0.574627</v>
      </c>
      <c r="N26" s="43">
        <v>0</v>
      </c>
      <c r="O26" s="44">
        <v>0</v>
      </c>
      <c r="P26" s="74">
        <v>0</v>
      </c>
    </row>
    <row r="27" spans="1:16" ht="15" customHeight="1" x14ac:dyDescent="0.2">
      <c r="A27" s="111"/>
      <c r="B27" s="114"/>
      <c r="C27" s="84" t="s">
        <v>53</v>
      </c>
      <c r="D27" s="44">
        <v>137</v>
      </c>
      <c r="E27" s="53">
        <v>1.7342E-2</v>
      </c>
      <c r="F27" s="44">
        <v>194944.03649599999</v>
      </c>
      <c r="G27" s="66">
        <v>0.35766399999999998</v>
      </c>
      <c r="H27" s="43">
        <v>55</v>
      </c>
      <c r="I27" s="44">
        <v>179282.16363600001</v>
      </c>
      <c r="J27" s="74">
        <v>0.25454500000000002</v>
      </c>
      <c r="K27" s="44">
        <v>82</v>
      </c>
      <c r="L27" s="44">
        <v>205448.95121999999</v>
      </c>
      <c r="M27" s="66">
        <v>0.42682900000000001</v>
      </c>
      <c r="N27" s="43">
        <v>0</v>
      </c>
      <c r="O27" s="44">
        <v>0</v>
      </c>
      <c r="P27" s="74">
        <v>0</v>
      </c>
    </row>
    <row r="28" spans="1:16" ht="15" customHeight="1" x14ac:dyDescent="0.2">
      <c r="A28" s="111"/>
      <c r="B28" s="114"/>
      <c r="C28" s="84" t="s">
        <v>54</v>
      </c>
      <c r="D28" s="44">
        <v>55</v>
      </c>
      <c r="E28" s="53">
        <v>9.6410000000000003E-3</v>
      </c>
      <c r="F28" s="44">
        <v>201919.8</v>
      </c>
      <c r="G28" s="66">
        <v>0.309091</v>
      </c>
      <c r="H28" s="43">
        <v>20</v>
      </c>
      <c r="I28" s="44">
        <v>160203.4</v>
      </c>
      <c r="J28" s="74">
        <v>0.25</v>
      </c>
      <c r="K28" s="44">
        <v>35</v>
      </c>
      <c r="L28" s="44">
        <v>225757.742857</v>
      </c>
      <c r="M28" s="66">
        <v>0.34285700000000002</v>
      </c>
      <c r="N28" s="43">
        <v>0</v>
      </c>
      <c r="O28" s="44">
        <v>0</v>
      </c>
      <c r="P28" s="74">
        <v>0</v>
      </c>
    </row>
    <row r="29" spans="1:16" ht="15" customHeight="1" x14ac:dyDescent="0.2">
      <c r="A29" s="111"/>
      <c r="B29" s="114"/>
      <c r="C29" s="84" t="s">
        <v>55</v>
      </c>
      <c r="D29" s="44">
        <v>24</v>
      </c>
      <c r="E29" s="53">
        <v>5.215E-3</v>
      </c>
      <c r="F29" s="44">
        <v>203779.25</v>
      </c>
      <c r="G29" s="66">
        <v>0.125</v>
      </c>
      <c r="H29" s="43">
        <v>15</v>
      </c>
      <c r="I29" s="44">
        <v>169615.06666700001</v>
      </c>
      <c r="J29" s="74">
        <v>0</v>
      </c>
      <c r="K29" s="44">
        <v>9</v>
      </c>
      <c r="L29" s="44">
        <v>260719.55555600001</v>
      </c>
      <c r="M29" s="66">
        <v>0.33333299999999999</v>
      </c>
      <c r="N29" s="43">
        <v>0</v>
      </c>
      <c r="O29" s="44">
        <v>0</v>
      </c>
      <c r="P29" s="74">
        <v>0</v>
      </c>
    </row>
    <row r="30" spans="1:16" s="3" customFormat="1" ht="15" customHeight="1" x14ac:dyDescent="0.2">
      <c r="A30" s="111"/>
      <c r="B30" s="114"/>
      <c r="C30" s="84" t="s">
        <v>56</v>
      </c>
      <c r="D30" s="35">
        <v>46</v>
      </c>
      <c r="E30" s="55">
        <v>6.7299999999999999E-3</v>
      </c>
      <c r="F30" s="35">
        <v>150729.65217399999</v>
      </c>
      <c r="G30" s="68">
        <v>0.130435</v>
      </c>
      <c r="H30" s="43">
        <v>38</v>
      </c>
      <c r="I30" s="44">
        <v>115688.421053</v>
      </c>
      <c r="J30" s="74">
        <v>7.8947000000000003E-2</v>
      </c>
      <c r="K30" s="35">
        <v>8</v>
      </c>
      <c r="L30" s="35">
        <v>317175.5</v>
      </c>
      <c r="M30" s="68">
        <v>0.375</v>
      </c>
      <c r="N30" s="43">
        <v>0</v>
      </c>
      <c r="O30" s="44">
        <v>0</v>
      </c>
      <c r="P30" s="74">
        <v>0</v>
      </c>
    </row>
    <row r="31" spans="1:16" s="3" customFormat="1" ht="15" customHeight="1" x14ac:dyDescent="0.2">
      <c r="A31" s="112"/>
      <c r="B31" s="115"/>
      <c r="C31" s="85" t="s">
        <v>9</v>
      </c>
      <c r="D31" s="46">
        <v>2860</v>
      </c>
      <c r="E31" s="54">
        <v>4.0307000000000003E-2</v>
      </c>
      <c r="F31" s="46">
        <v>175785.55069900001</v>
      </c>
      <c r="G31" s="67">
        <v>0.29720299999999999</v>
      </c>
      <c r="H31" s="87">
        <v>1072</v>
      </c>
      <c r="I31" s="46">
        <v>179749.71361899999</v>
      </c>
      <c r="J31" s="75">
        <v>0.29943999999999998</v>
      </c>
      <c r="K31" s="46">
        <v>1788</v>
      </c>
      <c r="L31" s="46">
        <v>173408.82662199999</v>
      </c>
      <c r="M31" s="67">
        <v>0.29586099999999999</v>
      </c>
      <c r="N31" s="87">
        <v>0</v>
      </c>
      <c r="O31" s="46">
        <v>0</v>
      </c>
      <c r="P31" s="75">
        <v>0</v>
      </c>
    </row>
    <row r="32" spans="1:16" ht="15" customHeight="1" x14ac:dyDescent="0.2">
      <c r="A32" s="110">
        <v>3</v>
      </c>
      <c r="B32" s="113" t="s">
        <v>58</v>
      </c>
      <c r="C32" s="84" t="s">
        <v>46</v>
      </c>
      <c r="D32" s="44">
        <v>21</v>
      </c>
      <c r="E32" s="44">
        <v>0</v>
      </c>
      <c r="F32" s="44">
        <v>9031.3719220000003</v>
      </c>
      <c r="G32" s="66">
        <v>7.0136000000000004E-2</v>
      </c>
      <c r="H32" s="43">
        <v>6</v>
      </c>
      <c r="I32" s="44">
        <v>63839.117221</v>
      </c>
      <c r="J32" s="74">
        <v>0.28571400000000002</v>
      </c>
      <c r="K32" s="44">
        <v>15</v>
      </c>
      <c r="L32" s="44">
        <v>-64488.701648000002</v>
      </c>
      <c r="M32" s="66">
        <v>-0.15</v>
      </c>
      <c r="N32" s="43">
        <v>0</v>
      </c>
      <c r="O32" s="44">
        <v>0</v>
      </c>
      <c r="P32" s="74">
        <v>0</v>
      </c>
    </row>
    <row r="33" spans="1:16" ht="15" customHeight="1" x14ac:dyDescent="0.2">
      <c r="A33" s="111"/>
      <c r="B33" s="114"/>
      <c r="C33" s="84" t="s">
        <v>47</v>
      </c>
      <c r="D33" s="44">
        <v>78</v>
      </c>
      <c r="E33" s="44">
        <v>0</v>
      </c>
      <c r="F33" s="44">
        <v>58004.524796999998</v>
      </c>
      <c r="G33" s="66">
        <v>-3.5424999999999998E-2</v>
      </c>
      <c r="H33" s="43">
        <v>37</v>
      </c>
      <c r="I33" s="44">
        <v>61922.411805999996</v>
      </c>
      <c r="J33" s="74">
        <v>-0.122686</v>
      </c>
      <c r="K33" s="44">
        <v>41</v>
      </c>
      <c r="L33" s="44">
        <v>55384.865895000003</v>
      </c>
      <c r="M33" s="66">
        <v>-6.5250000000000004E-3</v>
      </c>
      <c r="N33" s="43">
        <v>0</v>
      </c>
      <c r="O33" s="44">
        <v>0</v>
      </c>
      <c r="P33" s="74">
        <v>0</v>
      </c>
    </row>
    <row r="34" spans="1:16" ht="15" customHeight="1" x14ac:dyDescent="0.2">
      <c r="A34" s="111"/>
      <c r="B34" s="114"/>
      <c r="C34" s="84" t="s">
        <v>48</v>
      </c>
      <c r="D34" s="44">
        <v>-41</v>
      </c>
      <c r="E34" s="44">
        <v>0</v>
      </c>
      <c r="F34" s="44">
        <v>63215.823710999997</v>
      </c>
      <c r="G34" s="66">
        <v>-7.5856000000000007E-2</v>
      </c>
      <c r="H34" s="43">
        <v>-3</v>
      </c>
      <c r="I34" s="44">
        <v>66164.689687999999</v>
      </c>
      <c r="J34" s="74">
        <v>-7.1609999999999993E-2</v>
      </c>
      <c r="K34" s="44">
        <v>-38</v>
      </c>
      <c r="L34" s="44">
        <v>61009.055636999998</v>
      </c>
      <c r="M34" s="66">
        <v>-7.9329999999999998E-2</v>
      </c>
      <c r="N34" s="43">
        <v>0</v>
      </c>
      <c r="O34" s="44">
        <v>0</v>
      </c>
      <c r="P34" s="74">
        <v>0</v>
      </c>
    </row>
    <row r="35" spans="1:16" ht="15" customHeight="1" x14ac:dyDescent="0.2">
      <c r="A35" s="111"/>
      <c r="B35" s="114"/>
      <c r="C35" s="84" t="s">
        <v>49</v>
      </c>
      <c r="D35" s="44">
        <v>-618</v>
      </c>
      <c r="E35" s="44">
        <v>0</v>
      </c>
      <c r="F35" s="44">
        <v>62072.951400999998</v>
      </c>
      <c r="G35" s="66">
        <v>-0.10713200000000001</v>
      </c>
      <c r="H35" s="43">
        <v>-229</v>
      </c>
      <c r="I35" s="44">
        <v>72815.007884000006</v>
      </c>
      <c r="J35" s="74">
        <v>9.3769999999999999E-3</v>
      </c>
      <c r="K35" s="44">
        <v>-389</v>
      </c>
      <c r="L35" s="44">
        <v>55424.402953999997</v>
      </c>
      <c r="M35" s="66">
        <v>-0.178033</v>
      </c>
      <c r="N35" s="43">
        <v>0</v>
      </c>
      <c r="O35" s="44">
        <v>0</v>
      </c>
      <c r="P35" s="74">
        <v>0</v>
      </c>
    </row>
    <row r="36" spans="1:16" ht="15" customHeight="1" x14ac:dyDescent="0.2">
      <c r="A36" s="111"/>
      <c r="B36" s="114"/>
      <c r="C36" s="84" t="s">
        <v>50</v>
      </c>
      <c r="D36" s="44">
        <v>-767</v>
      </c>
      <c r="E36" s="44">
        <v>0</v>
      </c>
      <c r="F36" s="44">
        <v>66344.749569000007</v>
      </c>
      <c r="G36" s="66">
        <v>-0.16226199999999999</v>
      </c>
      <c r="H36" s="43">
        <v>-264</v>
      </c>
      <c r="I36" s="44">
        <v>69779.137799999997</v>
      </c>
      <c r="J36" s="74">
        <v>-3.7647E-2</v>
      </c>
      <c r="K36" s="44">
        <v>-503</v>
      </c>
      <c r="L36" s="44">
        <v>64915.295740000001</v>
      </c>
      <c r="M36" s="66">
        <v>-0.224747</v>
      </c>
      <c r="N36" s="43">
        <v>0</v>
      </c>
      <c r="O36" s="44">
        <v>0</v>
      </c>
      <c r="P36" s="74">
        <v>0</v>
      </c>
    </row>
    <row r="37" spans="1:16" ht="15" customHeight="1" x14ac:dyDescent="0.2">
      <c r="A37" s="111"/>
      <c r="B37" s="114"/>
      <c r="C37" s="84" t="s">
        <v>51</v>
      </c>
      <c r="D37" s="44">
        <v>-578</v>
      </c>
      <c r="E37" s="44">
        <v>0</v>
      </c>
      <c r="F37" s="44">
        <v>47538.410513000003</v>
      </c>
      <c r="G37" s="66">
        <v>-0.50092300000000001</v>
      </c>
      <c r="H37" s="43">
        <v>-165</v>
      </c>
      <c r="I37" s="44">
        <v>54789.693227999996</v>
      </c>
      <c r="J37" s="74">
        <v>-0.19164999999999999</v>
      </c>
      <c r="K37" s="44">
        <v>-413</v>
      </c>
      <c r="L37" s="44">
        <v>43053.028679000003</v>
      </c>
      <c r="M37" s="66">
        <v>-0.66034700000000002</v>
      </c>
      <c r="N37" s="43">
        <v>0</v>
      </c>
      <c r="O37" s="44">
        <v>0</v>
      </c>
      <c r="P37" s="74">
        <v>0</v>
      </c>
    </row>
    <row r="38" spans="1:16" s="3" customFormat="1" ht="15" customHeight="1" x14ac:dyDescent="0.2">
      <c r="A38" s="111"/>
      <c r="B38" s="114"/>
      <c r="C38" s="84" t="s">
        <v>52</v>
      </c>
      <c r="D38" s="35">
        <v>-543</v>
      </c>
      <c r="E38" s="35">
        <v>0</v>
      </c>
      <c r="F38" s="35">
        <v>54087.925148000002</v>
      </c>
      <c r="G38" s="68">
        <v>-0.37617800000000001</v>
      </c>
      <c r="H38" s="43">
        <v>-168</v>
      </c>
      <c r="I38" s="44">
        <v>51987.598229000003</v>
      </c>
      <c r="J38" s="74">
        <v>-0.14724200000000001</v>
      </c>
      <c r="K38" s="35">
        <v>-375</v>
      </c>
      <c r="L38" s="35">
        <v>55360.768888999999</v>
      </c>
      <c r="M38" s="68">
        <v>-0.47645399999999999</v>
      </c>
      <c r="N38" s="43">
        <v>0</v>
      </c>
      <c r="O38" s="44">
        <v>0</v>
      </c>
      <c r="P38" s="74">
        <v>0</v>
      </c>
    </row>
    <row r="39" spans="1:16" ht="15" customHeight="1" x14ac:dyDescent="0.2">
      <c r="A39" s="111"/>
      <c r="B39" s="114"/>
      <c r="C39" s="84" t="s">
        <v>53</v>
      </c>
      <c r="D39" s="44">
        <v>-467</v>
      </c>
      <c r="E39" s="44">
        <v>0</v>
      </c>
      <c r="F39" s="44">
        <v>43373.654930999997</v>
      </c>
      <c r="G39" s="66">
        <v>-0.48339500000000002</v>
      </c>
      <c r="H39" s="43">
        <v>-113</v>
      </c>
      <c r="I39" s="44">
        <v>47030.338112999998</v>
      </c>
      <c r="J39" s="74">
        <v>-9.6644999999999995E-2</v>
      </c>
      <c r="K39" s="44">
        <v>-354</v>
      </c>
      <c r="L39" s="44">
        <v>46434.722371999997</v>
      </c>
      <c r="M39" s="66">
        <v>-0.60298700000000005</v>
      </c>
      <c r="N39" s="43">
        <v>0</v>
      </c>
      <c r="O39" s="44">
        <v>0</v>
      </c>
      <c r="P39" s="74">
        <v>0</v>
      </c>
    </row>
    <row r="40" spans="1:16" ht="15" customHeight="1" x14ac:dyDescent="0.2">
      <c r="A40" s="111"/>
      <c r="B40" s="114"/>
      <c r="C40" s="84" t="s">
        <v>54</v>
      </c>
      <c r="D40" s="44">
        <v>-430</v>
      </c>
      <c r="E40" s="44">
        <v>0</v>
      </c>
      <c r="F40" s="44">
        <v>46167.138747999998</v>
      </c>
      <c r="G40" s="66">
        <v>-0.45791900000000002</v>
      </c>
      <c r="H40" s="43">
        <v>-113</v>
      </c>
      <c r="I40" s="44">
        <v>20113.692112000001</v>
      </c>
      <c r="J40" s="74">
        <v>-1.3158E-2</v>
      </c>
      <c r="K40" s="44">
        <v>-317</v>
      </c>
      <c r="L40" s="44">
        <v>64086.977067</v>
      </c>
      <c r="M40" s="66">
        <v>-0.61452899999999999</v>
      </c>
      <c r="N40" s="43">
        <v>0</v>
      </c>
      <c r="O40" s="44">
        <v>0</v>
      </c>
      <c r="P40" s="74">
        <v>0</v>
      </c>
    </row>
    <row r="41" spans="1:16" ht="15" customHeight="1" x14ac:dyDescent="0.2">
      <c r="A41" s="111"/>
      <c r="B41" s="114"/>
      <c r="C41" s="84" t="s">
        <v>55</v>
      </c>
      <c r="D41" s="44">
        <v>-438</v>
      </c>
      <c r="E41" s="44">
        <v>0</v>
      </c>
      <c r="F41" s="44">
        <v>42692.873124999998</v>
      </c>
      <c r="G41" s="66">
        <v>-0.60010799999999997</v>
      </c>
      <c r="H41" s="43">
        <v>-109</v>
      </c>
      <c r="I41" s="44">
        <v>25132.821447999999</v>
      </c>
      <c r="J41" s="74">
        <v>-0.193548</v>
      </c>
      <c r="K41" s="44">
        <v>-329</v>
      </c>
      <c r="L41" s="44">
        <v>93541.722097000005</v>
      </c>
      <c r="M41" s="66">
        <v>-0.586785</v>
      </c>
      <c r="N41" s="43">
        <v>0</v>
      </c>
      <c r="O41" s="44">
        <v>0</v>
      </c>
      <c r="P41" s="74">
        <v>0</v>
      </c>
    </row>
    <row r="42" spans="1:16" s="3" customFormat="1" ht="15" customHeight="1" x14ac:dyDescent="0.2">
      <c r="A42" s="111"/>
      <c r="B42" s="114"/>
      <c r="C42" s="84" t="s">
        <v>56</v>
      </c>
      <c r="D42" s="35">
        <v>-460</v>
      </c>
      <c r="E42" s="35">
        <v>0</v>
      </c>
      <c r="F42" s="35">
        <v>-32888.069955999999</v>
      </c>
      <c r="G42" s="68">
        <v>-0.41106700000000002</v>
      </c>
      <c r="H42" s="43">
        <v>-109</v>
      </c>
      <c r="I42" s="44">
        <v>-37861.756740999997</v>
      </c>
      <c r="J42" s="74">
        <v>-2.9895999999999999E-2</v>
      </c>
      <c r="K42" s="35">
        <v>-351</v>
      </c>
      <c r="L42" s="35">
        <v>121245.99787799999</v>
      </c>
      <c r="M42" s="68">
        <v>-0.343663</v>
      </c>
      <c r="N42" s="43">
        <v>0</v>
      </c>
      <c r="O42" s="44">
        <v>0</v>
      </c>
      <c r="P42" s="74">
        <v>0</v>
      </c>
    </row>
    <row r="43" spans="1:16" s="3" customFormat="1" ht="15" customHeight="1" x14ac:dyDescent="0.2">
      <c r="A43" s="112"/>
      <c r="B43" s="115"/>
      <c r="C43" s="85" t="s">
        <v>9</v>
      </c>
      <c r="D43" s="46">
        <v>-4243</v>
      </c>
      <c r="E43" s="46">
        <v>0</v>
      </c>
      <c r="F43" s="46">
        <v>39662.740005</v>
      </c>
      <c r="G43" s="67">
        <v>-0.33267200000000002</v>
      </c>
      <c r="H43" s="87">
        <v>-1230</v>
      </c>
      <c r="I43" s="46">
        <v>49571.478625999996</v>
      </c>
      <c r="J43" s="75">
        <v>-9.5867999999999995E-2</v>
      </c>
      <c r="K43" s="46">
        <v>-3013</v>
      </c>
      <c r="L43" s="46">
        <v>34435.690316</v>
      </c>
      <c r="M43" s="67">
        <v>-0.44648399999999999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41</v>
      </c>
      <c r="E45" s="53">
        <v>5.4089999999999999E-2</v>
      </c>
      <c r="F45" s="44">
        <v>154953.04878000001</v>
      </c>
      <c r="G45" s="66">
        <v>0.146341</v>
      </c>
      <c r="H45" s="43">
        <v>13</v>
      </c>
      <c r="I45" s="44">
        <v>174865.23076899999</v>
      </c>
      <c r="J45" s="74">
        <v>0.15384600000000001</v>
      </c>
      <c r="K45" s="44">
        <v>28</v>
      </c>
      <c r="L45" s="44">
        <v>145708.107143</v>
      </c>
      <c r="M45" s="66">
        <v>0.14285700000000001</v>
      </c>
      <c r="N45" s="43">
        <v>0</v>
      </c>
      <c r="O45" s="44">
        <v>0</v>
      </c>
      <c r="P45" s="74">
        <v>0</v>
      </c>
    </row>
    <row r="46" spans="1:16" ht="15" customHeight="1" x14ac:dyDescent="0.2">
      <c r="A46" s="111"/>
      <c r="B46" s="114"/>
      <c r="C46" s="84" t="s">
        <v>48</v>
      </c>
      <c r="D46" s="44">
        <v>376</v>
      </c>
      <c r="E46" s="53">
        <v>8.0981999999999998E-2</v>
      </c>
      <c r="F46" s="44">
        <v>180459.66489399999</v>
      </c>
      <c r="G46" s="66">
        <v>0.32446799999999998</v>
      </c>
      <c r="H46" s="43">
        <v>84</v>
      </c>
      <c r="I46" s="44">
        <v>185823.34523800001</v>
      </c>
      <c r="J46" s="74">
        <v>0.214286</v>
      </c>
      <c r="K46" s="44">
        <v>292</v>
      </c>
      <c r="L46" s="44">
        <v>178916.688356</v>
      </c>
      <c r="M46" s="66">
        <v>0.35616399999999998</v>
      </c>
      <c r="N46" s="43">
        <v>0</v>
      </c>
      <c r="O46" s="44">
        <v>0</v>
      </c>
      <c r="P46" s="74">
        <v>0</v>
      </c>
    </row>
    <row r="47" spans="1:16" ht="15" customHeight="1" x14ac:dyDescent="0.2">
      <c r="A47" s="111"/>
      <c r="B47" s="114"/>
      <c r="C47" s="84" t="s">
        <v>49</v>
      </c>
      <c r="D47" s="44">
        <v>820</v>
      </c>
      <c r="E47" s="53">
        <v>8.0227000000000007E-2</v>
      </c>
      <c r="F47" s="44">
        <v>198721.769512</v>
      </c>
      <c r="G47" s="66">
        <v>0.52682899999999999</v>
      </c>
      <c r="H47" s="43">
        <v>243</v>
      </c>
      <c r="I47" s="44">
        <v>194054.52674900001</v>
      </c>
      <c r="J47" s="74">
        <v>0.37448599999999999</v>
      </c>
      <c r="K47" s="44">
        <v>577</v>
      </c>
      <c r="L47" s="44">
        <v>200687.350087</v>
      </c>
      <c r="M47" s="66">
        <v>0.59098799999999996</v>
      </c>
      <c r="N47" s="43">
        <v>0</v>
      </c>
      <c r="O47" s="44">
        <v>0</v>
      </c>
      <c r="P47" s="74">
        <v>0</v>
      </c>
    </row>
    <row r="48" spans="1:16" ht="15" customHeight="1" x14ac:dyDescent="0.2">
      <c r="A48" s="111"/>
      <c r="B48" s="114"/>
      <c r="C48" s="84" t="s">
        <v>50</v>
      </c>
      <c r="D48" s="44">
        <v>762</v>
      </c>
      <c r="E48" s="53">
        <v>6.6549999999999998E-2</v>
      </c>
      <c r="F48" s="44">
        <v>225182.37532799999</v>
      </c>
      <c r="G48" s="66">
        <v>0.73753299999999999</v>
      </c>
      <c r="H48" s="43">
        <v>204</v>
      </c>
      <c r="I48" s="44">
        <v>215060.39215699999</v>
      </c>
      <c r="J48" s="74">
        <v>0.53431399999999996</v>
      </c>
      <c r="K48" s="44">
        <v>558</v>
      </c>
      <c r="L48" s="44">
        <v>228882.885305</v>
      </c>
      <c r="M48" s="66">
        <v>0.81182799999999999</v>
      </c>
      <c r="N48" s="43">
        <v>0</v>
      </c>
      <c r="O48" s="44">
        <v>0</v>
      </c>
      <c r="P48" s="74">
        <v>0</v>
      </c>
    </row>
    <row r="49" spans="1:16" ht="15" customHeight="1" x14ac:dyDescent="0.2">
      <c r="A49" s="111"/>
      <c r="B49" s="114"/>
      <c r="C49" s="84" t="s">
        <v>51</v>
      </c>
      <c r="D49" s="44">
        <v>516</v>
      </c>
      <c r="E49" s="53">
        <v>5.2236999999999999E-2</v>
      </c>
      <c r="F49" s="44">
        <v>244845.26938000001</v>
      </c>
      <c r="G49" s="66">
        <v>0.95736399999999999</v>
      </c>
      <c r="H49" s="43">
        <v>127</v>
      </c>
      <c r="I49" s="44">
        <v>231076.165354</v>
      </c>
      <c r="J49" s="74">
        <v>0.70866099999999999</v>
      </c>
      <c r="K49" s="44">
        <v>389</v>
      </c>
      <c r="L49" s="44">
        <v>249340.58097700001</v>
      </c>
      <c r="M49" s="66">
        <v>1.0385599999999999</v>
      </c>
      <c r="N49" s="43">
        <v>0</v>
      </c>
      <c r="O49" s="44">
        <v>0</v>
      </c>
      <c r="P49" s="74">
        <v>0</v>
      </c>
    </row>
    <row r="50" spans="1:16" s="3" customFormat="1" ht="15" customHeight="1" x14ac:dyDescent="0.2">
      <c r="A50" s="111"/>
      <c r="B50" s="114"/>
      <c r="C50" s="84" t="s">
        <v>52</v>
      </c>
      <c r="D50" s="35">
        <v>409</v>
      </c>
      <c r="E50" s="55">
        <v>4.6079000000000002E-2</v>
      </c>
      <c r="F50" s="35">
        <v>258280.156479</v>
      </c>
      <c r="G50" s="68">
        <v>1.0488999999999999</v>
      </c>
      <c r="H50" s="43">
        <v>111</v>
      </c>
      <c r="I50" s="44">
        <v>222872.207207</v>
      </c>
      <c r="J50" s="74">
        <v>0.531532</v>
      </c>
      <c r="K50" s="35">
        <v>298</v>
      </c>
      <c r="L50" s="35">
        <v>271469.02348999999</v>
      </c>
      <c r="M50" s="68">
        <v>1.241611</v>
      </c>
      <c r="N50" s="43">
        <v>0</v>
      </c>
      <c r="O50" s="44">
        <v>0</v>
      </c>
      <c r="P50" s="74">
        <v>0</v>
      </c>
    </row>
    <row r="51" spans="1:16" ht="15" customHeight="1" x14ac:dyDescent="0.2">
      <c r="A51" s="111"/>
      <c r="B51" s="114"/>
      <c r="C51" s="84" t="s">
        <v>53</v>
      </c>
      <c r="D51" s="44">
        <v>280</v>
      </c>
      <c r="E51" s="53">
        <v>3.5443000000000002E-2</v>
      </c>
      <c r="F51" s="44">
        <v>255389.47500000001</v>
      </c>
      <c r="G51" s="66">
        <v>0.94642899999999996</v>
      </c>
      <c r="H51" s="43">
        <v>58</v>
      </c>
      <c r="I51" s="44">
        <v>211552.41379300001</v>
      </c>
      <c r="J51" s="74">
        <v>0.43103399999999997</v>
      </c>
      <c r="K51" s="44">
        <v>222</v>
      </c>
      <c r="L51" s="44">
        <v>266842.40090100002</v>
      </c>
      <c r="M51" s="66">
        <v>1.081081</v>
      </c>
      <c r="N51" s="43">
        <v>0</v>
      </c>
      <c r="O51" s="44">
        <v>0</v>
      </c>
      <c r="P51" s="74">
        <v>0</v>
      </c>
    </row>
    <row r="52" spans="1:16" ht="15" customHeight="1" x14ac:dyDescent="0.2">
      <c r="A52" s="111"/>
      <c r="B52" s="114"/>
      <c r="C52" s="84" t="s">
        <v>54</v>
      </c>
      <c r="D52" s="44">
        <v>120</v>
      </c>
      <c r="E52" s="53">
        <v>2.1034000000000001E-2</v>
      </c>
      <c r="F52" s="44">
        <v>263415.42499999999</v>
      </c>
      <c r="G52" s="66">
        <v>0.73333300000000001</v>
      </c>
      <c r="H52" s="43">
        <v>24</v>
      </c>
      <c r="I52" s="44">
        <v>231646.95833299999</v>
      </c>
      <c r="J52" s="74">
        <v>0.125</v>
      </c>
      <c r="K52" s="44">
        <v>96</v>
      </c>
      <c r="L52" s="44">
        <v>271357.54166699998</v>
      </c>
      <c r="M52" s="66">
        <v>0.88541700000000001</v>
      </c>
      <c r="N52" s="43">
        <v>0</v>
      </c>
      <c r="O52" s="44">
        <v>0</v>
      </c>
      <c r="P52" s="74">
        <v>0</v>
      </c>
    </row>
    <row r="53" spans="1:16" ht="15" customHeight="1" x14ac:dyDescent="0.2">
      <c r="A53" s="111"/>
      <c r="B53" s="114"/>
      <c r="C53" s="84" t="s">
        <v>55</v>
      </c>
      <c r="D53" s="44">
        <v>28</v>
      </c>
      <c r="E53" s="53">
        <v>6.084E-3</v>
      </c>
      <c r="F53" s="44">
        <v>307800.071429</v>
      </c>
      <c r="G53" s="66">
        <v>0.82142899999999996</v>
      </c>
      <c r="H53" s="43">
        <v>6</v>
      </c>
      <c r="I53" s="44">
        <v>286980.33333300002</v>
      </c>
      <c r="J53" s="74">
        <v>0.66666700000000001</v>
      </c>
      <c r="K53" s="44">
        <v>22</v>
      </c>
      <c r="L53" s="44">
        <v>313478.18181799998</v>
      </c>
      <c r="M53" s="66">
        <v>0.86363599999999996</v>
      </c>
      <c r="N53" s="43">
        <v>0</v>
      </c>
      <c r="O53" s="44">
        <v>0</v>
      </c>
      <c r="P53" s="74">
        <v>0</v>
      </c>
    </row>
    <row r="54" spans="1:16" s="3" customFormat="1" ht="15" customHeight="1" x14ac:dyDescent="0.2">
      <c r="A54" s="111"/>
      <c r="B54" s="114"/>
      <c r="C54" s="84" t="s">
        <v>56</v>
      </c>
      <c r="D54" s="35">
        <v>3</v>
      </c>
      <c r="E54" s="55">
        <v>4.3899999999999999E-4</v>
      </c>
      <c r="F54" s="35">
        <v>257510.33333299999</v>
      </c>
      <c r="G54" s="68">
        <v>0.33333299999999999</v>
      </c>
      <c r="H54" s="43">
        <v>0</v>
      </c>
      <c r="I54" s="44">
        <v>0</v>
      </c>
      <c r="J54" s="74">
        <v>0</v>
      </c>
      <c r="K54" s="35">
        <v>3</v>
      </c>
      <c r="L54" s="35">
        <v>257510.33333299999</v>
      </c>
      <c r="M54" s="68">
        <v>0.33333299999999999</v>
      </c>
      <c r="N54" s="43">
        <v>0</v>
      </c>
      <c r="O54" s="44">
        <v>0</v>
      </c>
      <c r="P54" s="74">
        <v>0</v>
      </c>
    </row>
    <row r="55" spans="1:16" s="3" customFormat="1" ht="15" customHeight="1" x14ac:dyDescent="0.2">
      <c r="A55" s="112"/>
      <c r="B55" s="115"/>
      <c r="C55" s="85" t="s">
        <v>9</v>
      </c>
      <c r="D55" s="46">
        <v>3355</v>
      </c>
      <c r="E55" s="54">
        <v>4.7282999999999999E-2</v>
      </c>
      <c r="F55" s="46">
        <v>224510.67362099999</v>
      </c>
      <c r="G55" s="67">
        <v>0.72190799999999999</v>
      </c>
      <c r="H55" s="87">
        <v>870</v>
      </c>
      <c r="I55" s="46">
        <v>209824.041379</v>
      </c>
      <c r="J55" s="75">
        <v>0.46092</v>
      </c>
      <c r="K55" s="46">
        <v>2485</v>
      </c>
      <c r="L55" s="46">
        <v>229652.472435</v>
      </c>
      <c r="M55" s="67">
        <v>0.81328</v>
      </c>
      <c r="N55" s="87">
        <v>0</v>
      </c>
      <c r="O55" s="46">
        <v>0</v>
      </c>
      <c r="P55" s="75">
        <v>0</v>
      </c>
    </row>
    <row r="56" spans="1:16" ht="15" customHeight="1" x14ac:dyDescent="0.2">
      <c r="A56" s="110">
        <v>5</v>
      </c>
      <c r="B56" s="113" t="s">
        <v>60</v>
      </c>
      <c r="C56" s="84" t="s">
        <v>46</v>
      </c>
      <c r="D56" s="44">
        <v>88</v>
      </c>
      <c r="E56" s="53">
        <v>1</v>
      </c>
      <c r="F56" s="44">
        <v>66555.5</v>
      </c>
      <c r="G56" s="66">
        <v>0.102273</v>
      </c>
      <c r="H56" s="43">
        <v>40</v>
      </c>
      <c r="I56" s="44">
        <v>69156.675000000003</v>
      </c>
      <c r="J56" s="74">
        <v>0.15</v>
      </c>
      <c r="K56" s="44">
        <v>48</v>
      </c>
      <c r="L56" s="44">
        <v>64387.854166999998</v>
      </c>
      <c r="M56" s="66">
        <v>6.25E-2</v>
      </c>
      <c r="N56" s="43">
        <v>0</v>
      </c>
      <c r="O56" s="44">
        <v>0</v>
      </c>
      <c r="P56" s="74">
        <v>0</v>
      </c>
    </row>
    <row r="57" spans="1:16" ht="15" customHeight="1" x14ac:dyDescent="0.2">
      <c r="A57" s="111"/>
      <c r="B57" s="114"/>
      <c r="C57" s="84" t="s">
        <v>47</v>
      </c>
      <c r="D57" s="44">
        <v>758</v>
      </c>
      <c r="E57" s="53">
        <v>1</v>
      </c>
      <c r="F57" s="44">
        <v>138454.80870699999</v>
      </c>
      <c r="G57" s="66">
        <v>9.1028999999999999E-2</v>
      </c>
      <c r="H57" s="43">
        <v>217</v>
      </c>
      <c r="I57" s="44">
        <v>150069.516129</v>
      </c>
      <c r="J57" s="74">
        <v>0.13364100000000001</v>
      </c>
      <c r="K57" s="44">
        <v>541</v>
      </c>
      <c r="L57" s="44">
        <v>133796.04436199999</v>
      </c>
      <c r="M57" s="66">
        <v>7.3937000000000003E-2</v>
      </c>
      <c r="N57" s="43">
        <v>0</v>
      </c>
      <c r="O57" s="44">
        <v>0</v>
      </c>
      <c r="P57" s="74">
        <v>0</v>
      </c>
    </row>
    <row r="58" spans="1:16" ht="15" customHeight="1" x14ac:dyDescent="0.2">
      <c r="A58" s="111"/>
      <c r="B58" s="114"/>
      <c r="C58" s="84" t="s">
        <v>48</v>
      </c>
      <c r="D58" s="44">
        <v>4643</v>
      </c>
      <c r="E58" s="53">
        <v>1</v>
      </c>
      <c r="F58" s="44">
        <v>164088.926125</v>
      </c>
      <c r="G58" s="66">
        <v>0.191686</v>
      </c>
      <c r="H58" s="43">
        <v>1521</v>
      </c>
      <c r="I58" s="44">
        <v>170225.66929699999</v>
      </c>
      <c r="J58" s="74">
        <v>0.20973</v>
      </c>
      <c r="K58" s="44">
        <v>3122</v>
      </c>
      <c r="L58" s="44">
        <v>161099.180333</v>
      </c>
      <c r="M58" s="66">
        <v>0.182896</v>
      </c>
      <c r="N58" s="43">
        <v>0</v>
      </c>
      <c r="O58" s="44">
        <v>0</v>
      </c>
      <c r="P58" s="74">
        <v>0</v>
      </c>
    </row>
    <row r="59" spans="1:16" ht="15" customHeight="1" x14ac:dyDescent="0.2">
      <c r="A59" s="111"/>
      <c r="B59" s="114"/>
      <c r="C59" s="84" t="s">
        <v>49</v>
      </c>
      <c r="D59" s="44">
        <v>10221</v>
      </c>
      <c r="E59" s="53">
        <v>1</v>
      </c>
      <c r="F59" s="44">
        <v>189950.923197</v>
      </c>
      <c r="G59" s="66">
        <v>0.42911700000000003</v>
      </c>
      <c r="H59" s="43">
        <v>3459</v>
      </c>
      <c r="I59" s="44">
        <v>188847.74472399999</v>
      </c>
      <c r="J59" s="74">
        <v>0.36455599999999999</v>
      </c>
      <c r="K59" s="44">
        <v>6762</v>
      </c>
      <c r="L59" s="44">
        <v>190515.23765200001</v>
      </c>
      <c r="M59" s="66">
        <v>0.46214100000000002</v>
      </c>
      <c r="N59" s="43">
        <v>0</v>
      </c>
      <c r="O59" s="44">
        <v>0</v>
      </c>
      <c r="P59" s="74">
        <v>0</v>
      </c>
    </row>
    <row r="60" spans="1:16" ht="15" customHeight="1" x14ac:dyDescent="0.2">
      <c r="A60" s="111"/>
      <c r="B60" s="114"/>
      <c r="C60" s="84" t="s">
        <v>50</v>
      </c>
      <c r="D60" s="44">
        <v>11450</v>
      </c>
      <c r="E60" s="53">
        <v>1</v>
      </c>
      <c r="F60" s="44">
        <v>216147.092664</v>
      </c>
      <c r="G60" s="66">
        <v>0.71275100000000002</v>
      </c>
      <c r="H60" s="43">
        <v>3759</v>
      </c>
      <c r="I60" s="44">
        <v>207059.36339499999</v>
      </c>
      <c r="J60" s="74">
        <v>0.52540600000000004</v>
      </c>
      <c r="K60" s="44">
        <v>7691</v>
      </c>
      <c r="L60" s="44">
        <v>220588.74840700001</v>
      </c>
      <c r="M60" s="66">
        <v>0.80431699999999995</v>
      </c>
      <c r="N60" s="43">
        <v>0</v>
      </c>
      <c r="O60" s="44">
        <v>0</v>
      </c>
      <c r="P60" s="74">
        <v>0</v>
      </c>
    </row>
    <row r="61" spans="1:16" ht="15" customHeight="1" x14ac:dyDescent="0.2">
      <c r="A61" s="111"/>
      <c r="B61" s="114"/>
      <c r="C61" s="84" t="s">
        <v>51</v>
      </c>
      <c r="D61" s="44">
        <v>9878</v>
      </c>
      <c r="E61" s="53">
        <v>1</v>
      </c>
      <c r="F61" s="44">
        <v>240305.59182</v>
      </c>
      <c r="G61" s="66">
        <v>1</v>
      </c>
      <c r="H61" s="43">
        <v>3203</v>
      </c>
      <c r="I61" s="44">
        <v>218803.33156399999</v>
      </c>
      <c r="J61" s="74">
        <v>0.61973199999999995</v>
      </c>
      <c r="K61" s="44">
        <v>6675</v>
      </c>
      <c r="L61" s="44">
        <v>250623.45543100001</v>
      </c>
      <c r="M61" s="66">
        <v>1.182472</v>
      </c>
      <c r="N61" s="43">
        <v>0</v>
      </c>
      <c r="O61" s="44">
        <v>0</v>
      </c>
      <c r="P61" s="74">
        <v>0</v>
      </c>
    </row>
    <row r="62" spans="1:16" s="3" customFormat="1" ht="15" customHeight="1" x14ac:dyDescent="0.2">
      <c r="A62" s="111"/>
      <c r="B62" s="114"/>
      <c r="C62" s="84" t="s">
        <v>52</v>
      </c>
      <c r="D62" s="35">
        <v>8876</v>
      </c>
      <c r="E62" s="55">
        <v>1</v>
      </c>
      <c r="F62" s="35">
        <v>256399.95110400001</v>
      </c>
      <c r="G62" s="68">
        <v>1.1783459999999999</v>
      </c>
      <c r="H62" s="43">
        <v>2652</v>
      </c>
      <c r="I62" s="44">
        <v>222119.92986400001</v>
      </c>
      <c r="J62" s="74">
        <v>0.63310699999999998</v>
      </c>
      <c r="K62" s="35">
        <v>6224</v>
      </c>
      <c r="L62" s="35">
        <v>271006.41259600001</v>
      </c>
      <c r="M62" s="68">
        <v>1.410668</v>
      </c>
      <c r="N62" s="43">
        <v>0</v>
      </c>
      <c r="O62" s="44">
        <v>0</v>
      </c>
      <c r="P62" s="74">
        <v>0</v>
      </c>
    </row>
    <row r="63" spans="1:16" ht="15" customHeight="1" x14ac:dyDescent="0.2">
      <c r="A63" s="111"/>
      <c r="B63" s="114"/>
      <c r="C63" s="84" t="s">
        <v>53</v>
      </c>
      <c r="D63" s="44">
        <v>7900</v>
      </c>
      <c r="E63" s="53">
        <v>1</v>
      </c>
      <c r="F63" s="44">
        <v>259710.255443</v>
      </c>
      <c r="G63" s="66">
        <v>1.140506</v>
      </c>
      <c r="H63" s="43">
        <v>2275</v>
      </c>
      <c r="I63" s="44">
        <v>218290.50285700001</v>
      </c>
      <c r="J63" s="74">
        <v>0.54637400000000003</v>
      </c>
      <c r="K63" s="44">
        <v>5625</v>
      </c>
      <c r="L63" s="44">
        <v>276462.244267</v>
      </c>
      <c r="M63" s="66">
        <v>1.3808</v>
      </c>
      <c r="N63" s="43">
        <v>0</v>
      </c>
      <c r="O63" s="44">
        <v>0</v>
      </c>
      <c r="P63" s="74">
        <v>0</v>
      </c>
    </row>
    <row r="64" spans="1:16" ht="15" customHeight="1" x14ac:dyDescent="0.2">
      <c r="A64" s="111"/>
      <c r="B64" s="114"/>
      <c r="C64" s="84" t="s">
        <v>54</v>
      </c>
      <c r="D64" s="44">
        <v>5705</v>
      </c>
      <c r="E64" s="53">
        <v>1</v>
      </c>
      <c r="F64" s="44">
        <v>254027.335846</v>
      </c>
      <c r="G64" s="66">
        <v>1.011218</v>
      </c>
      <c r="H64" s="43">
        <v>1569</v>
      </c>
      <c r="I64" s="44">
        <v>207201.71765499999</v>
      </c>
      <c r="J64" s="74">
        <v>0.38113399999999997</v>
      </c>
      <c r="K64" s="44">
        <v>4136</v>
      </c>
      <c r="L64" s="44">
        <v>271790.729207</v>
      </c>
      <c r="M64" s="66">
        <v>1.2502420000000001</v>
      </c>
      <c r="N64" s="43">
        <v>0</v>
      </c>
      <c r="O64" s="44">
        <v>0</v>
      </c>
      <c r="P64" s="74">
        <v>0</v>
      </c>
    </row>
    <row r="65" spans="1:16" ht="15" customHeight="1" x14ac:dyDescent="0.2">
      <c r="A65" s="111"/>
      <c r="B65" s="114"/>
      <c r="C65" s="84" t="s">
        <v>55</v>
      </c>
      <c r="D65" s="44">
        <v>4602</v>
      </c>
      <c r="E65" s="53">
        <v>1</v>
      </c>
      <c r="F65" s="44">
        <v>254593.41851399999</v>
      </c>
      <c r="G65" s="66">
        <v>0.87396799999999997</v>
      </c>
      <c r="H65" s="43">
        <v>1129</v>
      </c>
      <c r="I65" s="44">
        <v>212912.75287900001</v>
      </c>
      <c r="J65" s="74">
        <v>0.238264</v>
      </c>
      <c r="K65" s="44">
        <v>3473</v>
      </c>
      <c r="L65" s="44">
        <v>268142.935215</v>
      </c>
      <c r="M65" s="66">
        <v>1.080622</v>
      </c>
      <c r="N65" s="43">
        <v>0</v>
      </c>
      <c r="O65" s="44">
        <v>0</v>
      </c>
      <c r="P65" s="74">
        <v>0</v>
      </c>
    </row>
    <row r="66" spans="1:16" s="3" customFormat="1" ht="15" customHeight="1" x14ac:dyDescent="0.2">
      <c r="A66" s="111"/>
      <c r="B66" s="114"/>
      <c r="C66" s="84" t="s">
        <v>56</v>
      </c>
      <c r="D66" s="35">
        <v>6835</v>
      </c>
      <c r="E66" s="55">
        <v>1</v>
      </c>
      <c r="F66" s="35">
        <v>246877.76620300001</v>
      </c>
      <c r="G66" s="68">
        <v>0.58098000000000005</v>
      </c>
      <c r="H66" s="43">
        <v>2091</v>
      </c>
      <c r="I66" s="44">
        <v>193917.05212800001</v>
      </c>
      <c r="J66" s="74">
        <v>0.100909</v>
      </c>
      <c r="K66" s="35">
        <v>4744</v>
      </c>
      <c r="L66" s="35">
        <v>270221.11635800003</v>
      </c>
      <c r="M66" s="68">
        <v>0.79257999999999995</v>
      </c>
      <c r="N66" s="43">
        <v>0</v>
      </c>
      <c r="O66" s="44">
        <v>0</v>
      </c>
      <c r="P66" s="74">
        <v>0</v>
      </c>
    </row>
    <row r="67" spans="1:16" s="3" customFormat="1" ht="15" customHeight="1" x14ac:dyDescent="0.2">
      <c r="A67" s="112"/>
      <c r="B67" s="115"/>
      <c r="C67" s="85" t="s">
        <v>9</v>
      </c>
      <c r="D67" s="46">
        <v>70956</v>
      </c>
      <c r="E67" s="54">
        <v>1</v>
      </c>
      <c r="F67" s="46">
        <v>229699.71707799999</v>
      </c>
      <c r="G67" s="67">
        <v>0.79801599999999995</v>
      </c>
      <c r="H67" s="87">
        <v>21915</v>
      </c>
      <c r="I67" s="46">
        <v>204575.11562900001</v>
      </c>
      <c r="J67" s="75">
        <v>0.436915</v>
      </c>
      <c r="K67" s="46">
        <v>49041</v>
      </c>
      <c r="L67" s="46">
        <v>240927.17248800001</v>
      </c>
      <c r="M67" s="67">
        <v>0.95938100000000004</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45678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90" priority="30" operator="notEqual">
      <formula>H8+K8+N8</formula>
    </cfRule>
  </conditionalFormatting>
  <conditionalFormatting sqref="D20:D30">
    <cfRule type="cellIs" dxfId="489" priority="29" operator="notEqual">
      <formula>H20+K20+N20</formula>
    </cfRule>
  </conditionalFormatting>
  <conditionalFormatting sqref="D32:D42">
    <cfRule type="cellIs" dxfId="488" priority="28" operator="notEqual">
      <formula>H32+K32+N32</formula>
    </cfRule>
  </conditionalFormatting>
  <conditionalFormatting sqref="D44:D54">
    <cfRule type="cellIs" dxfId="487" priority="27" operator="notEqual">
      <formula>H44+K44+N44</formula>
    </cfRule>
  </conditionalFormatting>
  <conditionalFormatting sqref="D56:D66">
    <cfRule type="cellIs" dxfId="486" priority="26" operator="notEqual">
      <formula>H56+K56+N56</formula>
    </cfRule>
  </conditionalFormatting>
  <conditionalFormatting sqref="D19">
    <cfRule type="cellIs" dxfId="485" priority="25" operator="notEqual">
      <formula>SUM(D8:D18)</formula>
    </cfRule>
  </conditionalFormatting>
  <conditionalFormatting sqref="D31">
    <cfRule type="cellIs" dxfId="484" priority="24" operator="notEqual">
      <formula>H31+K31+N31</formula>
    </cfRule>
  </conditionalFormatting>
  <conditionalFormatting sqref="D31">
    <cfRule type="cellIs" dxfId="483" priority="23" operator="notEqual">
      <formula>SUM(D20:D30)</formula>
    </cfRule>
  </conditionalFormatting>
  <conditionalFormatting sqref="D43">
    <cfRule type="cellIs" dxfId="482" priority="22" operator="notEqual">
      <formula>H43+K43+N43</formula>
    </cfRule>
  </conditionalFormatting>
  <conditionalFormatting sqref="D43">
    <cfRule type="cellIs" dxfId="481" priority="21" operator="notEqual">
      <formula>SUM(D32:D42)</formula>
    </cfRule>
  </conditionalFormatting>
  <conditionalFormatting sqref="D55">
    <cfRule type="cellIs" dxfId="480" priority="20" operator="notEqual">
      <formula>H55+K55+N55</formula>
    </cfRule>
  </conditionalFormatting>
  <conditionalFormatting sqref="D55">
    <cfRule type="cellIs" dxfId="479" priority="19" operator="notEqual">
      <formula>SUM(D44:D54)</formula>
    </cfRule>
  </conditionalFormatting>
  <conditionalFormatting sqref="D67">
    <cfRule type="cellIs" dxfId="478" priority="18" operator="notEqual">
      <formula>H67+K67+N67</formula>
    </cfRule>
  </conditionalFormatting>
  <conditionalFormatting sqref="D67">
    <cfRule type="cellIs" dxfId="477" priority="17" operator="notEqual">
      <formula>SUM(D56:D66)</formula>
    </cfRule>
  </conditionalFormatting>
  <conditionalFormatting sqref="H19">
    <cfRule type="cellIs" dxfId="476" priority="16" operator="notEqual">
      <formula>SUM(H8:H18)</formula>
    </cfRule>
  </conditionalFormatting>
  <conditionalFormatting sqref="K19">
    <cfRule type="cellIs" dxfId="475" priority="15" operator="notEqual">
      <formula>SUM(K8:K18)</formula>
    </cfRule>
  </conditionalFormatting>
  <conditionalFormatting sqref="N19">
    <cfRule type="cellIs" dxfId="474" priority="14" operator="notEqual">
      <formula>SUM(N8:N18)</formula>
    </cfRule>
  </conditionalFormatting>
  <conditionalFormatting sqref="H31">
    <cfRule type="cellIs" dxfId="473" priority="13" operator="notEqual">
      <formula>SUM(H20:H30)</formula>
    </cfRule>
  </conditionalFormatting>
  <conditionalFormatting sqref="K31">
    <cfRule type="cellIs" dxfId="472" priority="12" operator="notEqual">
      <formula>SUM(K20:K30)</formula>
    </cfRule>
  </conditionalFormatting>
  <conditionalFormatting sqref="N31">
    <cfRule type="cellIs" dxfId="471" priority="11" operator="notEqual">
      <formula>SUM(N20:N30)</formula>
    </cfRule>
  </conditionalFormatting>
  <conditionalFormatting sqref="H43">
    <cfRule type="cellIs" dxfId="470" priority="10" operator="notEqual">
      <formula>SUM(H32:H42)</formula>
    </cfRule>
  </conditionalFormatting>
  <conditionalFormatting sqref="K43">
    <cfRule type="cellIs" dxfId="469" priority="9" operator="notEqual">
      <formula>SUM(K32:K42)</formula>
    </cfRule>
  </conditionalFormatting>
  <conditionalFormatting sqref="N43">
    <cfRule type="cellIs" dxfId="468" priority="8" operator="notEqual">
      <formula>SUM(N32:N42)</formula>
    </cfRule>
  </conditionalFormatting>
  <conditionalFormatting sqref="H55">
    <cfRule type="cellIs" dxfId="467" priority="7" operator="notEqual">
      <formula>SUM(H44:H54)</formula>
    </cfRule>
  </conditionalFormatting>
  <conditionalFormatting sqref="K55">
    <cfRule type="cellIs" dxfId="466" priority="6" operator="notEqual">
      <formula>SUM(K44:K54)</formula>
    </cfRule>
  </conditionalFormatting>
  <conditionalFormatting sqref="N55">
    <cfRule type="cellIs" dxfId="465" priority="5" operator="notEqual">
      <formula>SUM(N44:N54)</formula>
    </cfRule>
  </conditionalFormatting>
  <conditionalFormatting sqref="H67">
    <cfRule type="cellIs" dxfId="464" priority="4" operator="notEqual">
      <formula>SUM(H56:H66)</formula>
    </cfRule>
  </conditionalFormatting>
  <conditionalFormatting sqref="K67">
    <cfRule type="cellIs" dxfId="463" priority="3" operator="notEqual">
      <formula>SUM(K56:K66)</formula>
    </cfRule>
  </conditionalFormatting>
  <conditionalFormatting sqref="N67">
    <cfRule type="cellIs" dxfId="462" priority="2" operator="notEqual">
      <formula>SUM(N56:N66)</formula>
    </cfRule>
  </conditionalFormatting>
  <conditionalFormatting sqref="D32:D43">
    <cfRule type="cellIs" dxfId="4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64</v>
      </c>
      <c r="B2" s="116"/>
      <c r="C2" s="116"/>
      <c r="D2" s="116"/>
      <c r="E2" s="116"/>
      <c r="F2" s="116"/>
      <c r="G2" s="116"/>
      <c r="H2" s="116"/>
      <c r="I2" s="116"/>
      <c r="J2" s="116"/>
      <c r="K2" s="116"/>
      <c r="L2" s="116"/>
      <c r="M2" s="116"/>
      <c r="N2" s="116"/>
      <c r="O2" s="116"/>
      <c r="P2" s="116"/>
    </row>
    <row r="3" spans="1:16" s="21" customFormat="1" ht="15" customHeight="1" x14ac:dyDescent="0.2">
      <c r="A3" s="117" t="str">
        <f>+Notas!C6</f>
        <v>DICIEMBRE 2023 Y DICIEMBRE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4</v>
      </c>
      <c r="E8" s="53">
        <v>0.18181800000000001</v>
      </c>
      <c r="F8" s="44">
        <v>50786.798097999999</v>
      </c>
      <c r="G8" s="66">
        <v>0</v>
      </c>
      <c r="H8" s="43">
        <v>1</v>
      </c>
      <c r="I8" s="44">
        <v>16347.865175000001</v>
      </c>
      <c r="J8" s="74">
        <v>0</v>
      </c>
      <c r="K8" s="44">
        <v>3</v>
      </c>
      <c r="L8" s="44">
        <v>62266.442406000002</v>
      </c>
      <c r="M8" s="66">
        <v>0</v>
      </c>
      <c r="N8" s="43">
        <v>0</v>
      </c>
      <c r="O8" s="44">
        <v>0</v>
      </c>
      <c r="P8" s="74">
        <v>0</v>
      </c>
    </row>
    <row r="9" spans="1:16" ht="15" customHeight="1" x14ac:dyDescent="0.2">
      <c r="A9" s="111"/>
      <c r="B9" s="114"/>
      <c r="C9" s="84" t="s">
        <v>47</v>
      </c>
      <c r="D9" s="44">
        <v>35</v>
      </c>
      <c r="E9" s="53">
        <v>0.31818200000000002</v>
      </c>
      <c r="F9" s="44">
        <v>82901.742217999999</v>
      </c>
      <c r="G9" s="66">
        <v>5.7142999999999999E-2</v>
      </c>
      <c r="H9" s="43">
        <v>6</v>
      </c>
      <c r="I9" s="44">
        <v>79555.9087</v>
      </c>
      <c r="J9" s="74">
        <v>0</v>
      </c>
      <c r="K9" s="44">
        <v>29</v>
      </c>
      <c r="L9" s="44">
        <v>83593.983634999997</v>
      </c>
      <c r="M9" s="66">
        <v>6.8966E-2</v>
      </c>
      <c r="N9" s="43">
        <v>0</v>
      </c>
      <c r="O9" s="44">
        <v>0</v>
      </c>
      <c r="P9" s="74">
        <v>0</v>
      </c>
    </row>
    <row r="10" spans="1:16" ht="15" customHeight="1" x14ac:dyDescent="0.2">
      <c r="A10" s="111"/>
      <c r="B10" s="114"/>
      <c r="C10" s="84" t="s">
        <v>48</v>
      </c>
      <c r="D10" s="44">
        <v>181</v>
      </c>
      <c r="E10" s="53">
        <v>0.181727</v>
      </c>
      <c r="F10" s="44">
        <v>91983.30098</v>
      </c>
      <c r="G10" s="66">
        <v>0.12707199999999999</v>
      </c>
      <c r="H10" s="43">
        <v>55</v>
      </c>
      <c r="I10" s="44">
        <v>101445.14950299999</v>
      </c>
      <c r="J10" s="74">
        <v>0.18181800000000001</v>
      </c>
      <c r="K10" s="44">
        <v>126</v>
      </c>
      <c r="L10" s="44">
        <v>87853.129006000003</v>
      </c>
      <c r="M10" s="66">
        <v>0.103175</v>
      </c>
      <c r="N10" s="43">
        <v>0</v>
      </c>
      <c r="O10" s="44">
        <v>0</v>
      </c>
      <c r="P10" s="74">
        <v>0</v>
      </c>
    </row>
    <row r="11" spans="1:16" ht="15" customHeight="1" x14ac:dyDescent="0.2">
      <c r="A11" s="111"/>
      <c r="B11" s="114"/>
      <c r="C11" s="84" t="s">
        <v>49</v>
      </c>
      <c r="D11" s="44">
        <v>409</v>
      </c>
      <c r="E11" s="53">
        <v>0.15803700000000001</v>
      </c>
      <c r="F11" s="44">
        <v>107650.701153</v>
      </c>
      <c r="G11" s="66">
        <v>0.37652799999999997</v>
      </c>
      <c r="H11" s="43">
        <v>119</v>
      </c>
      <c r="I11" s="44">
        <v>114499.257281</v>
      </c>
      <c r="J11" s="74">
        <v>0.40336100000000003</v>
      </c>
      <c r="K11" s="44">
        <v>290</v>
      </c>
      <c r="L11" s="44">
        <v>104840.43156899999</v>
      </c>
      <c r="M11" s="66">
        <v>0.36551699999999998</v>
      </c>
      <c r="N11" s="43">
        <v>0</v>
      </c>
      <c r="O11" s="44">
        <v>0</v>
      </c>
      <c r="P11" s="74">
        <v>0</v>
      </c>
    </row>
    <row r="12" spans="1:16" ht="15" customHeight="1" x14ac:dyDescent="0.2">
      <c r="A12" s="111"/>
      <c r="B12" s="114"/>
      <c r="C12" s="84" t="s">
        <v>50</v>
      </c>
      <c r="D12" s="44">
        <v>389</v>
      </c>
      <c r="E12" s="53">
        <v>0.12213499999999999</v>
      </c>
      <c r="F12" s="44">
        <v>120997.03399700001</v>
      </c>
      <c r="G12" s="66">
        <v>0.52956300000000001</v>
      </c>
      <c r="H12" s="43">
        <v>99</v>
      </c>
      <c r="I12" s="44">
        <v>131782.93775799999</v>
      </c>
      <c r="J12" s="74">
        <v>0.50505100000000003</v>
      </c>
      <c r="K12" s="44">
        <v>290</v>
      </c>
      <c r="L12" s="44">
        <v>117314.94961</v>
      </c>
      <c r="M12" s="66">
        <v>0.53793100000000005</v>
      </c>
      <c r="N12" s="43">
        <v>0</v>
      </c>
      <c r="O12" s="44">
        <v>0</v>
      </c>
      <c r="P12" s="74">
        <v>0</v>
      </c>
    </row>
    <row r="13" spans="1:16" ht="15" customHeight="1" x14ac:dyDescent="0.2">
      <c r="A13" s="111"/>
      <c r="B13" s="114"/>
      <c r="C13" s="84" t="s">
        <v>51</v>
      </c>
      <c r="D13" s="44">
        <v>303</v>
      </c>
      <c r="E13" s="53">
        <v>0.105685</v>
      </c>
      <c r="F13" s="44">
        <v>139952.19920599999</v>
      </c>
      <c r="G13" s="66">
        <v>0.83168299999999995</v>
      </c>
      <c r="H13" s="43">
        <v>84</v>
      </c>
      <c r="I13" s="44">
        <v>143292.77421100001</v>
      </c>
      <c r="J13" s="74">
        <v>0.79761899999999997</v>
      </c>
      <c r="K13" s="44">
        <v>219</v>
      </c>
      <c r="L13" s="44">
        <v>138670.882766</v>
      </c>
      <c r="M13" s="66">
        <v>0.84474899999999997</v>
      </c>
      <c r="N13" s="43">
        <v>0</v>
      </c>
      <c r="O13" s="44">
        <v>0</v>
      </c>
      <c r="P13" s="74">
        <v>0</v>
      </c>
    </row>
    <row r="14" spans="1:16" s="3" customFormat="1" ht="15" customHeight="1" x14ac:dyDescent="0.2">
      <c r="A14" s="111"/>
      <c r="B14" s="114"/>
      <c r="C14" s="84" t="s">
        <v>52</v>
      </c>
      <c r="D14" s="35">
        <v>240</v>
      </c>
      <c r="E14" s="55">
        <v>0.100798</v>
      </c>
      <c r="F14" s="35">
        <v>139483.788967</v>
      </c>
      <c r="G14" s="68">
        <v>0.76666699999999999</v>
      </c>
      <c r="H14" s="43">
        <v>66</v>
      </c>
      <c r="I14" s="44">
        <v>144477.15955800001</v>
      </c>
      <c r="J14" s="74">
        <v>0.59090900000000002</v>
      </c>
      <c r="K14" s="35">
        <v>174</v>
      </c>
      <c r="L14" s="35">
        <v>137589.751846</v>
      </c>
      <c r="M14" s="68">
        <v>0.83333299999999999</v>
      </c>
      <c r="N14" s="43">
        <v>0</v>
      </c>
      <c r="O14" s="44">
        <v>0</v>
      </c>
      <c r="P14" s="74">
        <v>0</v>
      </c>
    </row>
    <row r="15" spans="1:16" ht="15" customHeight="1" x14ac:dyDescent="0.2">
      <c r="A15" s="111"/>
      <c r="B15" s="114"/>
      <c r="C15" s="84" t="s">
        <v>53</v>
      </c>
      <c r="D15" s="44">
        <v>177</v>
      </c>
      <c r="E15" s="53">
        <v>8.6806999999999995E-2</v>
      </c>
      <c r="F15" s="44">
        <v>157232.717913</v>
      </c>
      <c r="G15" s="66">
        <v>0.91525400000000001</v>
      </c>
      <c r="H15" s="43">
        <v>41</v>
      </c>
      <c r="I15" s="44">
        <v>154319.020865</v>
      </c>
      <c r="J15" s="74">
        <v>0.65853700000000004</v>
      </c>
      <c r="K15" s="44">
        <v>136</v>
      </c>
      <c r="L15" s="44">
        <v>158111.111875</v>
      </c>
      <c r="M15" s="66">
        <v>0.99264699999999995</v>
      </c>
      <c r="N15" s="43">
        <v>0</v>
      </c>
      <c r="O15" s="44">
        <v>0</v>
      </c>
      <c r="P15" s="74">
        <v>0</v>
      </c>
    </row>
    <row r="16" spans="1:16" ht="15" customHeight="1" x14ac:dyDescent="0.2">
      <c r="A16" s="111"/>
      <c r="B16" s="114"/>
      <c r="C16" s="84" t="s">
        <v>54</v>
      </c>
      <c r="D16" s="44">
        <v>176</v>
      </c>
      <c r="E16" s="53">
        <v>0.108441</v>
      </c>
      <c r="F16" s="44">
        <v>154591.02249900001</v>
      </c>
      <c r="G16" s="66">
        <v>0.88068199999999996</v>
      </c>
      <c r="H16" s="43">
        <v>40</v>
      </c>
      <c r="I16" s="44">
        <v>140545.91909800001</v>
      </c>
      <c r="J16" s="74">
        <v>0.4</v>
      </c>
      <c r="K16" s="44">
        <v>136</v>
      </c>
      <c r="L16" s="44">
        <v>158721.93526500001</v>
      </c>
      <c r="M16" s="66">
        <v>1.0220590000000001</v>
      </c>
      <c r="N16" s="43">
        <v>0</v>
      </c>
      <c r="O16" s="44">
        <v>0</v>
      </c>
      <c r="P16" s="74">
        <v>0</v>
      </c>
    </row>
    <row r="17" spans="1:16" ht="15" customHeight="1" x14ac:dyDescent="0.2">
      <c r="A17" s="111"/>
      <c r="B17" s="114"/>
      <c r="C17" s="84" t="s">
        <v>55</v>
      </c>
      <c r="D17" s="44">
        <v>160</v>
      </c>
      <c r="E17" s="53">
        <v>0.13434099999999999</v>
      </c>
      <c r="F17" s="44">
        <v>162007.36554599999</v>
      </c>
      <c r="G17" s="66">
        <v>0.77500000000000002</v>
      </c>
      <c r="H17" s="43">
        <v>41</v>
      </c>
      <c r="I17" s="44">
        <v>136739.52747999999</v>
      </c>
      <c r="J17" s="74">
        <v>0.121951</v>
      </c>
      <c r="K17" s="44">
        <v>119</v>
      </c>
      <c r="L17" s="44">
        <v>170713.091266</v>
      </c>
      <c r="M17" s="66">
        <v>1</v>
      </c>
      <c r="N17" s="43">
        <v>0</v>
      </c>
      <c r="O17" s="44">
        <v>0</v>
      </c>
      <c r="P17" s="74">
        <v>0</v>
      </c>
    </row>
    <row r="18" spans="1:16" s="3" customFormat="1" ht="15" customHeight="1" x14ac:dyDescent="0.2">
      <c r="A18" s="111"/>
      <c r="B18" s="114"/>
      <c r="C18" s="84" t="s">
        <v>56</v>
      </c>
      <c r="D18" s="35">
        <v>175</v>
      </c>
      <c r="E18" s="55">
        <v>0.13011200000000001</v>
      </c>
      <c r="F18" s="35">
        <v>194739.35881999999</v>
      </c>
      <c r="G18" s="68">
        <v>0.85142899999999999</v>
      </c>
      <c r="H18" s="43">
        <v>37</v>
      </c>
      <c r="I18" s="44">
        <v>143166.02928799999</v>
      </c>
      <c r="J18" s="74">
        <v>8.1081E-2</v>
      </c>
      <c r="K18" s="35">
        <v>138</v>
      </c>
      <c r="L18" s="35">
        <v>208566.99064999999</v>
      </c>
      <c r="M18" s="68">
        <v>1.057971</v>
      </c>
      <c r="N18" s="43">
        <v>0</v>
      </c>
      <c r="O18" s="44">
        <v>0</v>
      </c>
      <c r="P18" s="74">
        <v>0</v>
      </c>
    </row>
    <row r="19" spans="1:16" s="3" customFormat="1" ht="15" customHeight="1" x14ac:dyDescent="0.2">
      <c r="A19" s="112"/>
      <c r="B19" s="115"/>
      <c r="C19" s="85" t="s">
        <v>9</v>
      </c>
      <c r="D19" s="46">
        <v>2249</v>
      </c>
      <c r="E19" s="54">
        <v>0.122581</v>
      </c>
      <c r="F19" s="46">
        <v>134180.111902</v>
      </c>
      <c r="G19" s="67">
        <v>0.62739</v>
      </c>
      <c r="H19" s="87">
        <v>589</v>
      </c>
      <c r="I19" s="46">
        <v>131017.920015</v>
      </c>
      <c r="J19" s="75">
        <v>0.44991500000000001</v>
      </c>
      <c r="K19" s="46">
        <v>1660</v>
      </c>
      <c r="L19" s="46">
        <v>135302.118541</v>
      </c>
      <c r="M19" s="67">
        <v>0.690361</v>
      </c>
      <c r="N19" s="87">
        <v>0</v>
      </c>
      <c r="O19" s="46">
        <v>0</v>
      </c>
      <c r="P19" s="75">
        <v>0</v>
      </c>
    </row>
    <row r="20" spans="1:16" ht="15" customHeight="1" x14ac:dyDescent="0.2">
      <c r="A20" s="110">
        <v>2</v>
      </c>
      <c r="B20" s="113" t="s">
        <v>57</v>
      </c>
      <c r="C20" s="84" t="s">
        <v>46</v>
      </c>
      <c r="D20" s="44">
        <v>4</v>
      </c>
      <c r="E20" s="53">
        <v>0.18181800000000001</v>
      </c>
      <c r="F20" s="44">
        <v>41635.5</v>
      </c>
      <c r="G20" s="66">
        <v>0</v>
      </c>
      <c r="H20" s="43">
        <v>4</v>
      </c>
      <c r="I20" s="44">
        <v>41635.5</v>
      </c>
      <c r="J20" s="74">
        <v>0</v>
      </c>
      <c r="K20" s="44">
        <v>0</v>
      </c>
      <c r="L20" s="44">
        <v>0</v>
      </c>
      <c r="M20" s="66">
        <v>0</v>
      </c>
      <c r="N20" s="43">
        <v>0</v>
      </c>
      <c r="O20" s="44">
        <v>0</v>
      </c>
      <c r="P20" s="74">
        <v>0</v>
      </c>
    </row>
    <row r="21" spans="1:16" ht="15" customHeight="1" x14ac:dyDescent="0.2">
      <c r="A21" s="111"/>
      <c r="B21" s="114"/>
      <c r="C21" s="84" t="s">
        <v>47</v>
      </c>
      <c r="D21" s="44">
        <v>36</v>
      </c>
      <c r="E21" s="53">
        <v>0.32727299999999998</v>
      </c>
      <c r="F21" s="44">
        <v>149109.75</v>
      </c>
      <c r="G21" s="66">
        <v>0.13888900000000001</v>
      </c>
      <c r="H21" s="43">
        <v>13</v>
      </c>
      <c r="I21" s="44">
        <v>155407.92307700001</v>
      </c>
      <c r="J21" s="74">
        <v>0.15384600000000001</v>
      </c>
      <c r="K21" s="44">
        <v>23</v>
      </c>
      <c r="L21" s="44">
        <v>145549.91304300001</v>
      </c>
      <c r="M21" s="66">
        <v>0.130435</v>
      </c>
      <c r="N21" s="43">
        <v>0</v>
      </c>
      <c r="O21" s="44">
        <v>0</v>
      </c>
      <c r="P21" s="74">
        <v>0</v>
      </c>
    </row>
    <row r="22" spans="1:16" ht="15" customHeight="1" x14ac:dyDescent="0.2">
      <c r="A22" s="111"/>
      <c r="B22" s="114"/>
      <c r="C22" s="84" t="s">
        <v>48</v>
      </c>
      <c r="D22" s="44">
        <v>165</v>
      </c>
      <c r="E22" s="53">
        <v>0.165663</v>
      </c>
      <c r="F22" s="44">
        <v>154582.187879</v>
      </c>
      <c r="G22" s="66">
        <v>0.127273</v>
      </c>
      <c r="H22" s="43">
        <v>49</v>
      </c>
      <c r="I22" s="44">
        <v>161975.83673499999</v>
      </c>
      <c r="J22" s="74">
        <v>6.1224000000000001E-2</v>
      </c>
      <c r="K22" s="44">
        <v>116</v>
      </c>
      <c r="L22" s="44">
        <v>151459.00862099999</v>
      </c>
      <c r="M22" s="66">
        <v>0.155172</v>
      </c>
      <c r="N22" s="43">
        <v>0</v>
      </c>
      <c r="O22" s="44">
        <v>0</v>
      </c>
      <c r="P22" s="74">
        <v>0</v>
      </c>
    </row>
    <row r="23" spans="1:16" ht="15" customHeight="1" x14ac:dyDescent="0.2">
      <c r="A23" s="111"/>
      <c r="B23" s="114"/>
      <c r="C23" s="84" t="s">
        <v>49</v>
      </c>
      <c r="D23" s="44">
        <v>155</v>
      </c>
      <c r="E23" s="53">
        <v>5.9892000000000001E-2</v>
      </c>
      <c r="F23" s="44">
        <v>163637.78709699999</v>
      </c>
      <c r="G23" s="66">
        <v>0.17419399999999999</v>
      </c>
      <c r="H23" s="43">
        <v>58</v>
      </c>
      <c r="I23" s="44">
        <v>159525.706897</v>
      </c>
      <c r="J23" s="74">
        <v>0.224138</v>
      </c>
      <c r="K23" s="44">
        <v>97</v>
      </c>
      <c r="L23" s="44">
        <v>166096.55670099999</v>
      </c>
      <c r="M23" s="66">
        <v>0.14433000000000001</v>
      </c>
      <c r="N23" s="43">
        <v>0</v>
      </c>
      <c r="O23" s="44">
        <v>0</v>
      </c>
      <c r="P23" s="74">
        <v>0</v>
      </c>
    </row>
    <row r="24" spans="1:16" ht="15" customHeight="1" x14ac:dyDescent="0.2">
      <c r="A24" s="111"/>
      <c r="B24" s="114"/>
      <c r="C24" s="84" t="s">
        <v>50</v>
      </c>
      <c r="D24" s="44">
        <v>120</v>
      </c>
      <c r="E24" s="53">
        <v>3.7677000000000002E-2</v>
      </c>
      <c r="F24" s="44">
        <v>181092.841667</v>
      </c>
      <c r="G24" s="66">
        <v>0.341667</v>
      </c>
      <c r="H24" s="43">
        <v>34</v>
      </c>
      <c r="I24" s="44">
        <v>181517.411765</v>
      </c>
      <c r="J24" s="74">
        <v>0.41176499999999999</v>
      </c>
      <c r="K24" s="44">
        <v>86</v>
      </c>
      <c r="L24" s="44">
        <v>180924.98837199999</v>
      </c>
      <c r="M24" s="66">
        <v>0.31395299999999998</v>
      </c>
      <c r="N24" s="43">
        <v>0</v>
      </c>
      <c r="O24" s="44">
        <v>0</v>
      </c>
      <c r="P24" s="74">
        <v>0</v>
      </c>
    </row>
    <row r="25" spans="1:16" ht="15" customHeight="1" x14ac:dyDescent="0.2">
      <c r="A25" s="111"/>
      <c r="B25" s="114"/>
      <c r="C25" s="84" t="s">
        <v>51</v>
      </c>
      <c r="D25" s="44">
        <v>84</v>
      </c>
      <c r="E25" s="53">
        <v>2.9298999999999999E-2</v>
      </c>
      <c r="F25" s="44">
        <v>208928.69047599999</v>
      </c>
      <c r="G25" s="66">
        <v>0.57142899999999996</v>
      </c>
      <c r="H25" s="43">
        <v>28</v>
      </c>
      <c r="I25" s="44">
        <v>201407.964286</v>
      </c>
      <c r="J25" s="74">
        <v>0.46428599999999998</v>
      </c>
      <c r="K25" s="44">
        <v>56</v>
      </c>
      <c r="L25" s="44">
        <v>212689.053571</v>
      </c>
      <c r="M25" s="66">
        <v>0.625</v>
      </c>
      <c r="N25" s="43">
        <v>0</v>
      </c>
      <c r="O25" s="44">
        <v>0</v>
      </c>
      <c r="P25" s="74">
        <v>0</v>
      </c>
    </row>
    <row r="26" spans="1:16" s="3" customFormat="1" ht="15" customHeight="1" x14ac:dyDescent="0.2">
      <c r="A26" s="111"/>
      <c r="B26" s="114"/>
      <c r="C26" s="84" t="s">
        <v>52</v>
      </c>
      <c r="D26" s="35">
        <v>42</v>
      </c>
      <c r="E26" s="55">
        <v>1.7639999999999999E-2</v>
      </c>
      <c r="F26" s="35">
        <v>198166.928571</v>
      </c>
      <c r="G26" s="68">
        <v>0.40476200000000001</v>
      </c>
      <c r="H26" s="43">
        <v>14</v>
      </c>
      <c r="I26" s="44">
        <v>186934.071429</v>
      </c>
      <c r="J26" s="74">
        <v>7.1429000000000006E-2</v>
      </c>
      <c r="K26" s="35">
        <v>28</v>
      </c>
      <c r="L26" s="35">
        <v>203783.357143</v>
      </c>
      <c r="M26" s="68">
        <v>0.57142899999999996</v>
      </c>
      <c r="N26" s="43">
        <v>0</v>
      </c>
      <c r="O26" s="44">
        <v>0</v>
      </c>
      <c r="P26" s="74">
        <v>0</v>
      </c>
    </row>
    <row r="27" spans="1:16" ht="15" customHeight="1" x14ac:dyDescent="0.2">
      <c r="A27" s="111"/>
      <c r="B27" s="114"/>
      <c r="C27" s="84" t="s">
        <v>53</v>
      </c>
      <c r="D27" s="44">
        <v>46</v>
      </c>
      <c r="E27" s="53">
        <v>2.256E-2</v>
      </c>
      <c r="F27" s="44">
        <v>211421.130435</v>
      </c>
      <c r="G27" s="66">
        <v>0.47826099999999999</v>
      </c>
      <c r="H27" s="43">
        <v>13</v>
      </c>
      <c r="I27" s="44">
        <v>193225.307692</v>
      </c>
      <c r="J27" s="74">
        <v>0.38461499999999998</v>
      </c>
      <c r="K27" s="44">
        <v>33</v>
      </c>
      <c r="L27" s="44">
        <v>218589.18181800001</v>
      </c>
      <c r="M27" s="66">
        <v>0.51515200000000005</v>
      </c>
      <c r="N27" s="43">
        <v>0</v>
      </c>
      <c r="O27" s="44">
        <v>0</v>
      </c>
      <c r="P27" s="74">
        <v>0</v>
      </c>
    </row>
    <row r="28" spans="1:16" ht="15" customHeight="1" x14ac:dyDescent="0.2">
      <c r="A28" s="111"/>
      <c r="B28" s="114"/>
      <c r="C28" s="84" t="s">
        <v>54</v>
      </c>
      <c r="D28" s="44">
        <v>17</v>
      </c>
      <c r="E28" s="53">
        <v>1.0474000000000001E-2</v>
      </c>
      <c r="F28" s="44">
        <v>239854.76470599999</v>
      </c>
      <c r="G28" s="66">
        <v>0.352941</v>
      </c>
      <c r="H28" s="43">
        <v>2</v>
      </c>
      <c r="I28" s="44">
        <v>290167.5</v>
      </c>
      <c r="J28" s="74">
        <v>0.5</v>
      </c>
      <c r="K28" s="44">
        <v>15</v>
      </c>
      <c r="L28" s="44">
        <v>233146.4</v>
      </c>
      <c r="M28" s="66">
        <v>0.33333299999999999</v>
      </c>
      <c r="N28" s="43">
        <v>0</v>
      </c>
      <c r="O28" s="44">
        <v>0</v>
      </c>
      <c r="P28" s="74">
        <v>0</v>
      </c>
    </row>
    <row r="29" spans="1:16" ht="15" customHeight="1" x14ac:dyDescent="0.2">
      <c r="A29" s="111"/>
      <c r="B29" s="114"/>
      <c r="C29" s="84" t="s">
        <v>55</v>
      </c>
      <c r="D29" s="44">
        <v>3</v>
      </c>
      <c r="E29" s="53">
        <v>2.519E-3</v>
      </c>
      <c r="F29" s="44">
        <v>237120.66666700001</v>
      </c>
      <c r="G29" s="66">
        <v>0.33333299999999999</v>
      </c>
      <c r="H29" s="43">
        <v>1</v>
      </c>
      <c r="I29" s="44">
        <v>67918</v>
      </c>
      <c r="J29" s="74">
        <v>0</v>
      </c>
      <c r="K29" s="44">
        <v>2</v>
      </c>
      <c r="L29" s="44">
        <v>321722</v>
      </c>
      <c r="M29" s="66">
        <v>0.5</v>
      </c>
      <c r="N29" s="43">
        <v>0</v>
      </c>
      <c r="O29" s="44">
        <v>0</v>
      </c>
      <c r="P29" s="74">
        <v>0</v>
      </c>
    </row>
    <row r="30" spans="1:16" s="3" customFormat="1" ht="15" customHeight="1" x14ac:dyDescent="0.2">
      <c r="A30" s="111"/>
      <c r="B30" s="114"/>
      <c r="C30" s="84" t="s">
        <v>56</v>
      </c>
      <c r="D30" s="35">
        <v>11</v>
      </c>
      <c r="E30" s="55">
        <v>8.1779999999999995E-3</v>
      </c>
      <c r="F30" s="35">
        <v>180943.54545500001</v>
      </c>
      <c r="G30" s="68">
        <v>9.0909000000000004E-2</v>
      </c>
      <c r="H30" s="43">
        <v>9</v>
      </c>
      <c r="I30" s="44">
        <v>146429.55555600001</v>
      </c>
      <c r="J30" s="74">
        <v>0.111111</v>
      </c>
      <c r="K30" s="35">
        <v>2</v>
      </c>
      <c r="L30" s="35">
        <v>336256.5</v>
      </c>
      <c r="M30" s="68">
        <v>0</v>
      </c>
      <c r="N30" s="43">
        <v>0</v>
      </c>
      <c r="O30" s="44">
        <v>0</v>
      </c>
      <c r="P30" s="74">
        <v>0</v>
      </c>
    </row>
    <row r="31" spans="1:16" s="3" customFormat="1" ht="15" customHeight="1" x14ac:dyDescent="0.2">
      <c r="A31" s="112"/>
      <c r="B31" s="115"/>
      <c r="C31" s="85" t="s">
        <v>9</v>
      </c>
      <c r="D31" s="46">
        <v>683</v>
      </c>
      <c r="E31" s="54">
        <v>3.7227000000000003E-2</v>
      </c>
      <c r="F31" s="46">
        <v>176446.87701299999</v>
      </c>
      <c r="G31" s="67">
        <v>0.27672000000000002</v>
      </c>
      <c r="H31" s="87">
        <v>225</v>
      </c>
      <c r="I31" s="46">
        <v>170143.52</v>
      </c>
      <c r="J31" s="75">
        <v>0.23555599999999999</v>
      </c>
      <c r="K31" s="46">
        <v>458</v>
      </c>
      <c r="L31" s="46">
        <v>179543.50436699999</v>
      </c>
      <c r="M31" s="67">
        <v>0.29694300000000001</v>
      </c>
      <c r="N31" s="87">
        <v>0</v>
      </c>
      <c r="O31" s="46">
        <v>0</v>
      </c>
      <c r="P31" s="75">
        <v>0</v>
      </c>
    </row>
    <row r="32" spans="1:16" ht="15" customHeight="1" x14ac:dyDescent="0.2">
      <c r="A32" s="110">
        <v>3</v>
      </c>
      <c r="B32" s="113" t="s">
        <v>58</v>
      </c>
      <c r="C32" s="84" t="s">
        <v>46</v>
      </c>
      <c r="D32" s="44">
        <v>0</v>
      </c>
      <c r="E32" s="44">
        <v>0</v>
      </c>
      <c r="F32" s="44">
        <v>-9151.2980979999993</v>
      </c>
      <c r="G32" s="66">
        <v>0</v>
      </c>
      <c r="H32" s="43">
        <v>3</v>
      </c>
      <c r="I32" s="44">
        <v>25287.634825000001</v>
      </c>
      <c r="J32" s="74">
        <v>0</v>
      </c>
      <c r="K32" s="44">
        <v>-3</v>
      </c>
      <c r="L32" s="44">
        <v>-62266.442406000002</v>
      </c>
      <c r="M32" s="66">
        <v>0</v>
      </c>
      <c r="N32" s="43">
        <v>0</v>
      </c>
      <c r="O32" s="44">
        <v>0</v>
      </c>
      <c r="P32" s="74">
        <v>0</v>
      </c>
    </row>
    <row r="33" spans="1:16" ht="15" customHeight="1" x14ac:dyDescent="0.2">
      <c r="A33" s="111"/>
      <c r="B33" s="114"/>
      <c r="C33" s="84" t="s">
        <v>47</v>
      </c>
      <c r="D33" s="44">
        <v>1</v>
      </c>
      <c r="E33" s="44">
        <v>0</v>
      </c>
      <c r="F33" s="44">
        <v>66208.007782000001</v>
      </c>
      <c r="G33" s="66">
        <v>8.1745999999999999E-2</v>
      </c>
      <c r="H33" s="43">
        <v>7</v>
      </c>
      <c r="I33" s="44">
        <v>75852.014377</v>
      </c>
      <c r="J33" s="74">
        <v>0.15384600000000001</v>
      </c>
      <c r="K33" s="44">
        <v>-6</v>
      </c>
      <c r="L33" s="44">
        <v>61955.929408000004</v>
      </c>
      <c r="M33" s="66">
        <v>6.1469000000000003E-2</v>
      </c>
      <c r="N33" s="43">
        <v>0</v>
      </c>
      <c r="O33" s="44">
        <v>0</v>
      </c>
      <c r="P33" s="74">
        <v>0</v>
      </c>
    </row>
    <row r="34" spans="1:16" ht="15" customHeight="1" x14ac:dyDescent="0.2">
      <c r="A34" s="111"/>
      <c r="B34" s="114"/>
      <c r="C34" s="84" t="s">
        <v>48</v>
      </c>
      <c r="D34" s="44">
        <v>-16</v>
      </c>
      <c r="E34" s="44">
        <v>0</v>
      </c>
      <c r="F34" s="44">
        <v>62598.886898999997</v>
      </c>
      <c r="G34" s="66">
        <v>2.0100000000000001E-4</v>
      </c>
      <c r="H34" s="43">
        <v>-6</v>
      </c>
      <c r="I34" s="44">
        <v>60530.687231999997</v>
      </c>
      <c r="J34" s="74">
        <v>-0.12059400000000001</v>
      </c>
      <c r="K34" s="44">
        <v>-10</v>
      </c>
      <c r="L34" s="44">
        <v>63605.879614999998</v>
      </c>
      <c r="M34" s="66">
        <v>5.1998000000000003E-2</v>
      </c>
      <c r="N34" s="43">
        <v>0</v>
      </c>
      <c r="O34" s="44">
        <v>0</v>
      </c>
      <c r="P34" s="74">
        <v>0</v>
      </c>
    </row>
    <row r="35" spans="1:16" ht="15" customHeight="1" x14ac:dyDescent="0.2">
      <c r="A35" s="111"/>
      <c r="B35" s="114"/>
      <c r="C35" s="84" t="s">
        <v>49</v>
      </c>
      <c r="D35" s="44">
        <v>-254</v>
      </c>
      <c r="E35" s="44">
        <v>0</v>
      </c>
      <c r="F35" s="44">
        <v>55987.085943999999</v>
      </c>
      <c r="G35" s="66">
        <v>-0.20233499999999999</v>
      </c>
      <c r="H35" s="43">
        <v>-61</v>
      </c>
      <c r="I35" s="44">
        <v>45026.449615999998</v>
      </c>
      <c r="J35" s="74">
        <v>-0.17922299999999999</v>
      </c>
      <c r="K35" s="44">
        <v>-193</v>
      </c>
      <c r="L35" s="44">
        <v>61256.125132000001</v>
      </c>
      <c r="M35" s="66">
        <v>-0.22118699999999999</v>
      </c>
      <c r="N35" s="43">
        <v>0</v>
      </c>
      <c r="O35" s="44">
        <v>0</v>
      </c>
      <c r="P35" s="74">
        <v>0</v>
      </c>
    </row>
    <row r="36" spans="1:16" ht="15" customHeight="1" x14ac:dyDescent="0.2">
      <c r="A36" s="111"/>
      <c r="B36" s="114"/>
      <c r="C36" s="84" t="s">
        <v>50</v>
      </c>
      <c r="D36" s="44">
        <v>-269</v>
      </c>
      <c r="E36" s="44">
        <v>0</v>
      </c>
      <c r="F36" s="44">
        <v>60095.807669000002</v>
      </c>
      <c r="G36" s="66">
        <v>-0.18789600000000001</v>
      </c>
      <c r="H36" s="43">
        <v>-65</v>
      </c>
      <c r="I36" s="44">
        <v>49734.474006999997</v>
      </c>
      <c r="J36" s="74">
        <v>-9.3285999999999994E-2</v>
      </c>
      <c r="K36" s="44">
        <v>-204</v>
      </c>
      <c r="L36" s="44">
        <v>63610.038761999996</v>
      </c>
      <c r="M36" s="66">
        <v>-0.22397800000000001</v>
      </c>
      <c r="N36" s="43">
        <v>0</v>
      </c>
      <c r="O36" s="44">
        <v>0</v>
      </c>
      <c r="P36" s="74">
        <v>0</v>
      </c>
    </row>
    <row r="37" spans="1:16" ht="15" customHeight="1" x14ac:dyDescent="0.2">
      <c r="A37" s="111"/>
      <c r="B37" s="114"/>
      <c r="C37" s="84" t="s">
        <v>51</v>
      </c>
      <c r="D37" s="44">
        <v>-219</v>
      </c>
      <c r="E37" s="44">
        <v>0</v>
      </c>
      <c r="F37" s="44">
        <v>68976.491269999999</v>
      </c>
      <c r="G37" s="66">
        <v>-0.26025500000000001</v>
      </c>
      <c r="H37" s="43">
        <v>-56</v>
      </c>
      <c r="I37" s="44">
        <v>58115.190074999999</v>
      </c>
      <c r="J37" s="74">
        <v>-0.33333299999999999</v>
      </c>
      <c r="K37" s="44">
        <v>-163</v>
      </c>
      <c r="L37" s="44">
        <v>74018.170805999995</v>
      </c>
      <c r="M37" s="66">
        <v>-0.219749</v>
      </c>
      <c r="N37" s="43">
        <v>0</v>
      </c>
      <c r="O37" s="44">
        <v>0</v>
      </c>
      <c r="P37" s="74">
        <v>0</v>
      </c>
    </row>
    <row r="38" spans="1:16" s="3" customFormat="1" ht="15" customHeight="1" x14ac:dyDescent="0.2">
      <c r="A38" s="111"/>
      <c r="B38" s="114"/>
      <c r="C38" s="84" t="s">
        <v>52</v>
      </c>
      <c r="D38" s="35">
        <v>-198</v>
      </c>
      <c r="E38" s="35">
        <v>0</v>
      </c>
      <c r="F38" s="35">
        <v>58683.139604999997</v>
      </c>
      <c r="G38" s="68">
        <v>-0.36190499999999998</v>
      </c>
      <c r="H38" s="43">
        <v>-52</v>
      </c>
      <c r="I38" s="44">
        <v>42456.911870999997</v>
      </c>
      <c r="J38" s="74">
        <v>-0.51948099999999997</v>
      </c>
      <c r="K38" s="35">
        <v>-146</v>
      </c>
      <c r="L38" s="35">
        <v>66193.605297000002</v>
      </c>
      <c r="M38" s="68">
        <v>-0.261905</v>
      </c>
      <c r="N38" s="43">
        <v>0</v>
      </c>
      <c r="O38" s="44">
        <v>0</v>
      </c>
      <c r="P38" s="74">
        <v>0</v>
      </c>
    </row>
    <row r="39" spans="1:16" ht="15" customHeight="1" x14ac:dyDescent="0.2">
      <c r="A39" s="111"/>
      <c r="B39" s="114"/>
      <c r="C39" s="84" t="s">
        <v>53</v>
      </c>
      <c r="D39" s="44">
        <v>-131</v>
      </c>
      <c r="E39" s="44">
        <v>0</v>
      </c>
      <c r="F39" s="44">
        <v>54188.412521999999</v>
      </c>
      <c r="G39" s="66">
        <v>-0.43699300000000002</v>
      </c>
      <c r="H39" s="43">
        <v>-28</v>
      </c>
      <c r="I39" s="44">
        <v>38906.286827000004</v>
      </c>
      <c r="J39" s="74">
        <v>-0.27392100000000003</v>
      </c>
      <c r="K39" s="44">
        <v>-103</v>
      </c>
      <c r="L39" s="44">
        <v>60478.069943000002</v>
      </c>
      <c r="M39" s="66">
        <v>-0.47749599999999998</v>
      </c>
      <c r="N39" s="43">
        <v>0</v>
      </c>
      <c r="O39" s="44">
        <v>0</v>
      </c>
      <c r="P39" s="74">
        <v>0</v>
      </c>
    </row>
    <row r="40" spans="1:16" ht="15" customHeight="1" x14ac:dyDescent="0.2">
      <c r="A40" s="111"/>
      <c r="B40" s="114"/>
      <c r="C40" s="84" t="s">
        <v>54</v>
      </c>
      <c r="D40" s="44">
        <v>-159</v>
      </c>
      <c r="E40" s="44">
        <v>0</v>
      </c>
      <c r="F40" s="44">
        <v>85263.742207000003</v>
      </c>
      <c r="G40" s="66">
        <v>-0.52774100000000002</v>
      </c>
      <c r="H40" s="43">
        <v>-38</v>
      </c>
      <c r="I40" s="44">
        <v>149621.58090199999</v>
      </c>
      <c r="J40" s="74">
        <v>0.1</v>
      </c>
      <c r="K40" s="44">
        <v>-121</v>
      </c>
      <c r="L40" s="44">
        <v>74424.464735000001</v>
      </c>
      <c r="M40" s="66">
        <v>-0.68872500000000003</v>
      </c>
      <c r="N40" s="43">
        <v>0</v>
      </c>
      <c r="O40" s="44">
        <v>0</v>
      </c>
      <c r="P40" s="74">
        <v>0</v>
      </c>
    </row>
    <row r="41" spans="1:16" ht="15" customHeight="1" x14ac:dyDescent="0.2">
      <c r="A41" s="111"/>
      <c r="B41" s="114"/>
      <c r="C41" s="84" t="s">
        <v>55</v>
      </c>
      <c r="D41" s="44">
        <v>-157</v>
      </c>
      <c r="E41" s="44">
        <v>0</v>
      </c>
      <c r="F41" s="44">
        <v>75113.301120000004</v>
      </c>
      <c r="G41" s="66">
        <v>-0.44166699999999998</v>
      </c>
      <c r="H41" s="43">
        <v>-40</v>
      </c>
      <c r="I41" s="44">
        <v>-68821.527480000004</v>
      </c>
      <c r="J41" s="74">
        <v>-0.121951</v>
      </c>
      <c r="K41" s="44">
        <v>-117</v>
      </c>
      <c r="L41" s="44">
        <v>151008.908734</v>
      </c>
      <c r="M41" s="66">
        <v>-0.5</v>
      </c>
      <c r="N41" s="43">
        <v>0</v>
      </c>
      <c r="O41" s="44">
        <v>0</v>
      </c>
      <c r="P41" s="74">
        <v>0</v>
      </c>
    </row>
    <row r="42" spans="1:16" s="3" customFormat="1" ht="15" customHeight="1" x14ac:dyDescent="0.2">
      <c r="A42" s="111"/>
      <c r="B42" s="114"/>
      <c r="C42" s="84" t="s">
        <v>56</v>
      </c>
      <c r="D42" s="35">
        <v>-164</v>
      </c>
      <c r="E42" s="35">
        <v>0</v>
      </c>
      <c r="F42" s="35">
        <v>-13795.813365</v>
      </c>
      <c r="G42" s="68">
        <v>-0.76051899999999995</v>
      </c>
      <c r="H42" s="43">
        <v>-28</v>
      </c>
      <c r="I42" s="44">
        <v>3263.5262670000002</v>
      </c>
      <c r="J42" s="74">
        <v>3.0030000000000001E-2</v>
      </c>
      <c r="K42" s="35">
        <v>-136</v>
      </c>
      <c r="L42" s="35">
        <v>127689.50934999999</v>
      </c>
      <c r="M42" s="68">
        <v>-1.057971</v>
      </c>
      <c r="N42" s="43">
        <v>0</v>
      </c>
      <c r="O42" s="44">
        <v>0</v>
      </c>
      <c r="P42" s="74">
        <v>0</v>
      </c>
    </row>
    <row r="43" spans="1:16" s="3" customFormat="1" ht="15" customHeight="1" x14ac:dyDescent="0.2">
      <c r="A43" s="112"/>
      <c r="B43" s="115"/>
      <c r="C43" s="85" t="s">
        <v>9</v>
      </c>
      <c r="D43" s="46">
        <v>-1566</v>
      </c>
      <c r="E43" s="46">
        <v>0</v>
      </c>
      <c r="F43" s="46">
        <v>42266.765112000001</v>
      </c>
      <c r="G43" s="67">
        <v>-0.35066999999999998</v>
      </c>
      <c r="H43" s="87">
        <v>-364</v>
      </c>
      <c r="I43" s="46">
        <v>39125.599985000001</v>
      </c>
      <c r="J43" s="75">
        <v>-0.21435999999999999</v>
      </c>
      <c r="K43" s="46">
        <v>-1202</v>
      </c>
      <c r="L43" s="46">
        <v>44241.385825999998</v>
      </c>
      <c r="M43" s="67">
        <v>-0.39341799999999999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8</v>
      </c>
      <c r="E45" s="53">
        <v>7.2727E-2</v>
      </c>
      <c r="F45" s="44">
        <v>195341.5</v>
      </c>
      <c r="G45" s="66">
        <v>0.25</v>
      </c>
      <c r="H45" s="43">
        <v>1</v>
      </c>
      <c r="I45" s="44">
        <v>228531</v>
      </c>
      <c r="J45" s="74">
        <v>0</v>
      </c>
      <c r="K45" s="44">
        <v>7</v>
      </c>
      <c r="L45" s="44">
        <v>190600.142857</v>
      </c>
      <c r="M45" s="66">
        <v>0.28571400000000002</v>
      </c>
      <c r="N45" s="43">
        <v>0</v>
      </c>
      <c r="O45" s="44">
        <v>0</v>
      </c>
      <c r="P45" s="74">
        <v>0</v>
      </c>
    </row>
    <row r="46" spans="1:16" ht="15" customHeight="1" x14ac:dyDescent="0.2">
      <c r="A46" s="111"/>
      <c r="B46" s="114"/>
      <c r="C46" s="84" t="s">
        <v>48</v>
      </c>
      <c r="D46" s="44">
        <v>78</v>
      </c>
      <c r="E46" s="53">
        <v>7.8312999999999994E-2</v>
      </c>
      <c r="F46" s="44">
        <v>171024.051282</v>
      </c>
      <c r="G46" s="66">
        <v>0.19230800000000001</v>
      </c>
      <c r="H46" s="43">
        <v>14</v>
      </c>
      <c r="I46" s="44">
        <v>181702</v>
      </c>
      <c r="J46" s="74">
        <v>0.214286</v>
      </c>
      <c r="K46" s="44">
        <v>64</v>
      </c>
      <c r="L46" s="44">
        <v>168688.25</v>
      </c>
      <c r="M46" s="66">
        <v>0.1875</v>
      </c>
      <c r="N46" s="43">
        <v>0</v>
      </c>
      <c r="O46" s="44">
        <v>0</v>
      </c>
      <c r="P46" s="74">
        <v>0</v>
      </c>
    </row>
    <row r="47" spans="1:16" ht="15" customHeight="1" x14ac:dyDescent="0.2">
      <c r="A47" s="111"/>
      <c r="B47" s="114"/>
      <c r="C47" s="84" t="s">
        <v>49</v>
      </c>
      <c r="D47" s="44">
        <v>195</v>
      </c>
      <c r="E47" s="53">
        <v>7.5347999999999998E-2</v>
      </c>
      <c r="F47" s="44">
        <v>185941.65128200001</v>
      </c>
      <c r="G47" s="66">
        <v>0.33846199999999999</v>
      </c>
      <c r="H47" s="43">
        <v>55</v>
      </c>
      <c r="I47" s="44">
        <v>180598.963636</v>
      </c>
      <c r="J47" s="74">
        <v>0.34545500000000001</v>
      </c>
      <c r="K47" s="44">
        <v>140</v>
      </c>
      <c r="L47" s="44">
        <v>188040.56428600001</v>
      </c>
      <c r="M47" s="66">
        <v>0.33571400000000001</v>
      </c>
      <c r="N47" s="43">
        <v>0</v>
      </c>
      <c r="O47" s="44">
        <v>0</v>
      </c>
      <c r="P47" s="74">
        <v>0</v>
      </c>
    </row>
    <row r="48" spans="1:16" ht="15" customHeight="1" x14ac:dyDescent="0.2">
      <c r="A48" s="111"/>
      <c r="B48" s="114"/>
      <c r="C48" s="84" t="s">
        <v>50</v>
      </c>
      <c r="D48" s="44">
        <v>219</v>
      </c>
      <c r="E48" s="53">
        <v>6.8760000000000002E-2</v>
      </c>
      <c r="F48" s="44">
        <v>222477.945205</v>
      </c>
      <c r="G48" s="66">
        <v>0.75342500000000001</v>
      </c>
      <c r="H48" s="43">
        <v>49</v>
      </c>
      <c r="I48" s="44">
        <v>227938.73469400001</v>
      </c>
      <c r="J48" s="74">
        <v>0.77551000000000003</v>
      </c>
      <c r="K48" s="44">
        <v>170</v>
      </c>
      <c r="L48" s="44">
        <v>220903.952941</v>
      </c>
      <c r="M48" s="66">
        <v>0.74705900000000003</v>
      </c>
      <c r="N48" s="43">
        <v>0</v>
      </c>
      <c r="O48" s="44">
        <v>0</v>
      </c>
      <c r="P48" s="74">
        <v>0</v>
      </c>
    </row>
    <row r="49" spans="1:16" ht="15" customHeight="1" x14ac:dyDescent="0.2">
      <c r="A49" s="111"/>
      <c r="B49" s="114"/>
      <c r="C49" s="84" t="s">
        <v>51</v>
      </c>
      <c r="D49" s="44">
        <v>177</v>
      </c>
      <c r="E49" s="53">
        <v>6.1737E-2</v>
      </c>
      <c r="F49" s="44">
        <v>229291.24858799999</v>
      </c>
      <c r="G49" s="66">
        <v>0.77966100000000005</v>
      </c>
      <c r="H49" s="43">
        <v>40</v>
      </c>
      <c r="I49" s="44">
        <v>226320.47500000001</v>
      </c>
      <c r="J49" s="74">
        <v>0.77500000000000002</v>
      </c>
      <c r="K49" s="44">
        <v>137</v>
      </c>
      <c r="L49" s="44">
        <v>230158.627737</v>
      </c>
      <c r="M49" s="66">
        <v>0.78102199999999999</v>
      </c>
      <c r="N49" s="43">
        <v>0</v>
      </c>
      <c r="O49" s="44">
        <v>0</v>
      </c>
      <c r="P49" s="74">
        <v>0</v>
      </c>
    </row>
    <row r="50" spans="1:16" s="3" customFormat="1" ht="15" customHeight="1" x14ac:dyDescent="0.2">
      <c r="A50" s="111"/>
      <c r="B50" s="114"/>
      <c r="C50" s="84" t="s">
        <v>52</v>
      </c>
      <c r="D50" s="35">
        <v>135</v>
      </c>
      <c r="E50" s="55">
        <v>5.6698999999999999E-2</v>
      </c>
      <c r="F50" s="35">
        <v>242917.6</v>
      </c>
      <c r="G50" s="68">
        <v>0.88148099999999996</v>
      </c>
      <c r="H50" s="43">
        <v>24</v>
      </c>
      <c r="I50" s="44">
        <v>233882.83333299999</v>
      </c>
      <c r="J50" s="74">
        <v>0.70833299999999999</v>
      </c>
      <c r="K50" s="35">
        <v>111</v>
      </c>
      <c r="L50" s="35">
        <v>244871.06306300001</v>
      </c>
      <c r="M50" s="68">
        <v>0.91891900000000004</v>
      </c>
      <c r="N50" s="43">
        <v>0</v>
      </c>
      <c r="O50" s="44">
        <v>0</v>
      </c>
      <c r="P50" s="74">
        <v>0</v>
      </c>
    </row>
    <row r="51" spans="1:16" ht="15" customHeight="1" x14ac:dyDescent="0.2">
      <c r="A51" s="111"/>
      <c r="B51" s="114"/>
      <c r="C51" s="84" t="s">
        <v>53</v>
      </c>
      <c r="D51" s="44">
        <v>94</v>
      </c>
      <c r="E51" s="53">
        <v>4.6101000000000003E-2</v>
      </c>
      <c r="F51" s="44">
        <v>241442.404255</v>
      </c>
      <c r="G51" s="66">
        <v>0.77659599999999995</v>
      </c>
      <c r="H51" s="43">
        <v>23</v>
      </c>
      <c r="I51" s="44">
        <v>215008.21739100001</v>
      </c>
      <c r="J51" s="74">
        <v>0.52173899999999995</v>
      </c>
      <c r="K51" s="44">
        <v>71</v>
      </c>
      <c r="L51" s="44">
        <v>250005.591549</v>
      </c>
      <c r="M51" s="66">
        <v>0.859155</v>
      </c>
      <c r="N51" s="43">
        <v>0</v>
      </c>
      <c r="O51" s="44">
        <v>0</v>
      </c>
      <c r="P51" s="74">
        <v>0</v>
      </c>
    </row>
    <row r="52" spans="1:16" ht="15" customHeight="1" x14ac:dyDescent="0.2">
      <c r="A52" s="111"/>
      <c r="B52" s="114"/>
      <c r="C52" s="84" t="s">
        <v>54</v>
      </c>
      <c r="D52" s="44">
        <v>46</v>
      </c>
      <c r="E52" s="53">
        <v>2.8343E-2</v>
      </c>
      <c r="F52" s="44">
        <v>265112.02173899999</v>
      </c>
      <c r="G52" s="66">
        <v>0.67391299999999998</v>
      </c>
      <c r="H52" s="43">
        <v>12</v>
      </c>
      <c r="I52" s="44">
        <v>240971.41666700001</v>
      </c>
      <c r="J52" s="74">
        <v>0.25</v>
      </c>
      <c r="K52" s="44">
        <v>34</v>
      </c>
      <c r="L52" s="44">
        <v>273632.23529400001</v>
      </c>
      <c r="M52" s="66">
        <v>0.82352899999999996</v>
      </c>
      <c r="N52" s="43">
        <v>0</v>
      </c>
      <c r="O52" s="44">
        <v>0</v>
      </c>
      <c r="P52" s="74">
        <v>0</v>
      </c>
    </row>
    <row r="53" spans="1:16" ht="15" customHeight="1" x14ac:dyDescent="0.2">
      <c r="A53" s="111"/>
      <c r="B53" s="114"/>
      <c r="C53" s="84" t="s">
        <v>55</v>
      </c>
      <c r="D53" s="44">
        <v>12</v>
      </c>
      <c r="E53" s="53">
        <v>1.0076E-2</v>
      </c>
      <c r="F53" s="44">
        <v>319736.75</v>
      </c>
      <c r="G53" s="66">
        <v>1</v>
      </c>
      <c r="H53" s="43">
        <v>3</v>
      </c>
      <c r="I53" s="44">
        <v>263094.66666699998</v>
      </c>
      <c r="J53" s="74">
        <v>0.66666700000000001</v>
      </c>
      <c r="K53" s="44">
        <v>9</v>
      </c>
      <c r="L53" s="44">
        <v>338617.44444400002</v>
      </c>
      <c r="M53" s="66">
        <v>1.111111</v>
      </c>
      <c r="N53" s="43">
        <v>0</v>
      </c>
      <c r="O53" s="44">
        <v>0</v>
      </c>
      <c r="P53" s="74">
        <v>0</v>
      </c>
    </row>
    <row r="54" spans="1:16" s="3" customFormat="1" ht="15" customHeight="1" x14ac:dyDescent="0.2">
      <c r="A54" s="111"/>
      <c r="B54" s="114"/>
      <c r="C54" s="84" t="s">
        <v>56</v>
      </c>
      <c r="D54" s="35">
        <v>3</v>
      </c>
      <c r="E54" s="55">
        <v>2.2300000000000002E-3</v>
      </c>
      <c r="F54" s="35">
        <v>367409.33333300002</v>
      </c>
      <c r="G54" s="68">
        <v>0.66666700000000001</v>
      </c>
      <c r="H54" s="43">
        <v>0</v>
      </c>
      <c r="I54" s="44">
        <v>0</v>
      </c>
      <c r="J54" s="74">
        <v>0</v>
      </c>
      <c r="K54" s="35">
        <v>3</v>
      </c>
      <c r="L54" s="35">
        <v>367409.33333300002</v>
      </c>
      <c r="M54" s="68">
        <v>0.66666700000000001</v>
      </c>
      <c r="N54" s="43">
        <v>0</v>
      </c>
      <c r="O54" s="44">
        <v>0</v>
      </c>
      <c r="P54" s="74">
        <v>0</v>
      </c>
    </row>
    <row r="55" spans="1:16" s="3" customFormat="1" ht="15" customHeight="1" x14ac:dyDescent="0.2">
      <c r="A55" s="112"/>
      <c r="B55" s="115"/>
      <c r="C55" s="85" t="s">
        <v>9</v>
      </c>
      <c r="D55" s="46">
        <v>967</v>
      </c>
      <c r="E55" s="54">
        <v>5.2706000000000003E-2</v>
      </c>
      <c r="F55" s="46">
        <v>220364.15201699999</v>
      </c>
      <c r="G55" s="67">
        <v>0.64426099999999997</v>
      </c>
      <c r="H55" s="87">
        <v>221</v>
      </c>
      <c r="I55" s="46">
        <v>213422.79185499999</v>
      </c>
      <c r="J55" s="75">
        <v>0.56561099999999997</v>
      </c>
      <c r="K55" s="46">
        <v>746</v>
      </c>
      <c r="L55" s="46">
        <v>222420.50670200001</v>
      </c>
      <c r="M55" s="67">
        <v>0.66756000000000004</v>
      </c>
      <c r="N55" s="87">
        <v>0</v>
      </c>
      <c r="O55" s="46">
        <v>0</v>
      </c>
      <c r="P55" s="75">
        <v>0</v>
      </c>
    </row>
    <row r="56" spans="1:16" ht="15" customHeight="1" x14ac:dyDescent="0.2">
      <c r="A56" s="110">
        <v>5</v>
      </c>
      <c r="B56" s="113" t="s">
        <v>60</v>
      </c>
      <c r="C56" s="84" t="s">
        <v>46</v>
      </c>
      <c r="D56" s="44">
        <v>22</v>
      </c>
      <c r="E56" s="53">
        <v>1</v>
      </c>
      <c r="F56" s="44">
        <v>30315.272727</v>
      </c>
      <c r="G56" s="66">
        <v>4.5455000000000002E-2</v>
      </c>
      <c r="H56" s="43">
        <v>11</v>
      </c>
      <c r="I56" s="44">
        <v>25546.545454999999</v>
      </c>
      <c r="J56" s="74">
        <v>0</v>
      </c>
      <c r="K56" s="44">
        <v>11</v>
      </c>
      <c r="L56" s="44">
        <v>35084</v>
      </c>
      <c r="M56" s="66">
        <v>9.0909000000000004E-2</v>
      </c>
      <c r="N56" s="43">
        <v>0</v>
      </c>
      <c r="O56" s="44">
        <v>0</v>
      </c>
      <c r="P56" s="74">
        <v>0</v>
      </c>
    </row>
    <row r="57" spans="1:16" ht="15" customHeight="1" x14ac:dyDescent="0.2">
      <c r="A57" s="111"/>
      <c r="B57" s="114"/>
      <c r="C57" s="84" t="s">
        <v>47</v>
      </c>
      <c r="D57" s="44">
        <v>110</v>
      </c>
      <c r="E57" s="53">
        <v>1</v>
      </c>
      <c r="F57" s="44">
        <v>135637.14545499999</v>
      </c>
      <c r="G57" s="66">
        <v>6.3635999999999998E-2</v>
      </c>
      <c r="H57" s="43">
        <v>25</v>
      </c>
      <c r="I57" s="44">
        <v>155061.28</v>
      </c>
      <c r="J57" s="74">
        <v>0.08</v>
      </c>
      <c r="K57" s="44">
        <v>85</v>
      </c>
      <c r="L57" s="44">
        <v>129924.164706</v>
      </c>
      <c r="M57" s="66">
        <v>5.8824000000000001E-2</v>
      </c>
      <c r="N57" s="43">
        <v>0</v>
      </c>
      <c r="O57" s="44">
        <v>0</v>
      </c>
      <c r="P57" s="74">
        <v>0</v>
      </c>
    </row>
    <row r="58" spans="1:16" ht="15" customHeight="1" x14ac:dyDescent="0.2">
      <c r="A58" s="111"/>
      <c r="B58" s="114"/>
      <c r="C58" s="84" t="s">
        <v>48</v>
      </c>
      <c r="D58" s="44">
        <v>996</v>
      </c>
      <c r="E58" s="53">
        <v>1</v>
      </c>
      <c r="F58" s="44">
        <v>158404.94176700001</v>
      </c>
      <c r="G58" s="66">
        <v>0.15763099999999999</v>
      </c>
      <c r="H58" s="43">
        <v>285</v>
      </c>
      <c r="I58" s="44">
        <v>166105.031579</v>
      </c>
      <c r="J58" s="74">
        <v>0.18596499999999999</v>
      </c>
      <c r="K58" s="44">
        <v>711</v>
      </c>
      <c r="L58" s="44">
        <v>155318.40787600001</v>
      </c>
      <c r="M58" s="66">
        <v>0.14627299999999999</v>
      </c>
      <c r="N58" s="43">
        <v>0</v>
      </c>
      <c r="O58" s="44">
        <v>0</v>
      </c>
      <c r="P58" s="74">
        <v>0</v>
      </c>
    </row>
    <row r="59" spans="1:16" ht="15" customHeight="1" x14ac:dyDescent="0.2">
      <c r="A59" s="111"/>
      <c r="B59" s="114"/>
      <c r="C59" s="84" t="s">
        <v>49</v>
      </c>
      <c r="D59" s="44">
        <v>2588</v>
      </c>
      <c r="E59" s="53">
        <v>1</v>
      </c>
      <c r="F59" s="44">
        <v>183852.98183899999</v>
      </c>
      <c r="G59" s="66">
        <v>0.32225700000000002</v>
      </c>
      <c r="H59" s="43">
        <v>785</v>
      </c>
      <c r="I59" s="44">
        <v>183746.109554</v>
      </c>
      <c r="J59" s="74">
        <v>0.335032</v>
      </c>
      <c r="K59" s="44">
        <v>1803</v>
      </c>
      <c r="L59" s="44">
        <v>183899.512479</v>
      </c>
      <c r="M59" s="66">
        <v>0.31669399999999998</v>
      </c>
      <c r="N59" s="43">
        <v>0</v>
      </c>
      <c r="O59" s="44">
        <v>0</v>
      </c>
      <c r="P59" s="74">
        <v>0</v>
      </c>
    </row>
    <row r="60" spans="1:16" ht="15" customHeight="1" x14ac:dyDescent="0.2">
      <c r="A60" s="111"/>
      <c r="B60" s="114"/>
      <c r="C60" s="84" t="s">
        <v>50</v>
      </c>
      <c r="D60" s="44">
        <v>3185</v>
      </c>
      <c r="E60" s="53">
        <v>1</v>
      </c>
      <c r="F60" s="44">
        <v>207151.64552600001</v>
      </c>
      <c r="G60" s="66">
        <v>0.59152300000000002</v>
      </c>
      <c r="H60" s="43">
        <v>907</v>
      </c>
      <c r="I60" s="44">
        <v>206189.02205100001</v>
      </c>
      <c r="J60" s="74">
        <v>0.54134499999999997</v>
      </c>
      <c r="K60" s="44">
        <v>2278</v>
      </c>
      <c r="L60" s="44">
        <v>207534.920105</v>
      </c>
      <c r="M60" s="66">
        <v>0.61150099999999996</v>
      </c>
      <c r="N60" s="43">
        <v>0</v>
      </c>
      <c r="O60" s="44">
        <v>0</v>
      </c>
      <c r="P60" s="74">
        <v>0</v>
      </c>
    </row>
    <row r="61" spans="1:16" ht="15" customHeight="1" x14ac:dyDescent="0.2">
      <c r="A61" s="111"/>
      <c r="B61" s="114"/>
      <c r="C61" s="84" t="s">
        <v>51</v>
      </c>
      <c r="D61" s="44">
        <v>2867</v>
      </c>
      <c r="E61" s="53">
        <v>1</v>
      </c>
      <c r="F61" s="44">
        <v>236821.63097299999</v>
      </c>
      <c r="G61" s="66">
        <v>0.95779599999999998</v>
      </c>
      <c r="H61" s="43">
        <v>823</v>
      </c>
      <c r="I61" s="44">
        <v>219944.37424100001</v>
      </c>
      <c r="J61" s="74">
        <v>0.66099600000000003</v>
      </c>
      <c r="K61" s="44">
        <v>2044</v>
      </c>
      <c r="L61" s="44">
        <v>243617.121331</v>
      </c>
      <c r="M61" s="66">
        <v>1.077299</v>
      </c>
      <c r="N61" s="43">
        <v>0</v>
      </c>
      <c r="O61" s="44">
        <v>0</v>
      </c>
      <c r="P61" s="74">
        <v>0</v>
      </c>
    </row>
    <row r="62" spans="1:16" s="3" customFormat="1" ht="15" customHeight="1" x14ac:dyDescent="0.2">
      <c r="A62" s="111"/>
      <c r="B62" s="114"/>
      <c r="C62" s="84" t="s">
        <v>52</v>
      </c>
      <c r="D62" s="35">
        <v>2381</v>
      </c>
      <c r="E62" s="55">
        <v>1</v>
      </c>
      <c r="F62" s="35">
        <v>246659.61612799999</v>
      </c>
      <c r="G62" s="68">
        <v>1.0718190000000001</v>
      </c>
      <c r="H62" s="43">
        <v>669</v>
      </c>
      <c r="I62" s="44">
        <v>223632.85949199999</v>
      </c>
      <c r="J62" s="74">
        <v>0.67862500000000003</v>
      </c>
      <c r="K62" s="35">
        <v>1712</v>
      </c>
      <c r="L62" s="35">
        <v>255657.80549100001</v>
      </c>
      <c r="M62" s="68">
        <v>1.2254670000000001</v>
      </c>
      <c r="N62" s="43">
        <v>0</v>
      </c>
      <c r="O62" s="44">
        <v>0</v>
      </c>
      <c r="P62" s="74">
        <v>0</v>
      </c>
    </row>
    <row r="63" spans="1:16" ht="15" customHeight="1" x14ac:dyDescent="0.2">
      <c r="A63" s="111"/>
      <c r="B63" s="114"/>
      <c r="C63" s="84" t="s">
        <v>53</v>
      </c>
      <c r="D63" s="44">
        <v>2039</v>
      </c>
      <c r="E63" s="53">
        <v>1</v>
      </c>
      <c r="F63" s="44">
        <v>247535.91417400001</v>
      </c>
      <c r="G63" s="66">
        <v>1.042178</v>
      </c>
      <c r="H63" s="43">
        <v>561</v>
      </c>
      <c r="I63" s="44">
        <v>211582.14438499999</v>
      </c>
      <c r="J63" s="74">
        <v>0.53832400000000002</v>
      </c>
      <c r="K63" s="44">
        <v>1478</v>
      </c>
      <c r="L63" s="44">
        <v>261182.778078</v>
      </c>
      <c r="M63" s="66">
        <v>1.2334240000000001</v>
      </c>
      <c r="N63" s="43">
        <v>0</v>
      </c>
      <c r="O63" s="44">
        <v>0</v>
      </c>
      <c r="P63" s="74">
        <v>0</v>
      </c>
    </row>
    <row r="64" spans="1:16" ht="15" customHeight="1" x14ac:dyDescent="0.2">
      <c r="A64" s="111"/>
      <c r="B64" s="114"/>
      <c r="C64" s="84" t="s">
        <v>54</v>
      </c>
      <c r="D64" s="44">
        <v>1623</v>
      </c>
      <c r="E64" s="53">
        <v>1</v>
      </c>
      <c r="F64" s="44">
        <v>252481.494763</v>
      </c>
      <c r="G64" s="66">
        <v>0.95502200000000004</v>
      </c>
      <c r="H64" s="43">
        <v>421</v>
      </c>
      <c r="I64" s="44">
        <v>209454.32541600001</v>
      </c>
      <c r="J64" s="74">
        <v>0.39192399999999999</v>
      </c>
      <c r="K64" s="44">
        <v>1202</v>
      </c>
      <c r="L64" s="44">
        <v>267551.74292799999</v>
      </c>
      <c r="M64" s="66">
        <v>1.1522460000000001</v>
      </c>
      <c r="N64" s="43">
        <v>0</v>
      </c>
      <c r="O64" s="44">
        <v>0</v>
      </c>
      <c r="P64" s="74">
        <v>0</v>
      </c>
    </row>
    <row r="65" spans="1:16" ht="15" customHeight="1" x14ac:dyDescent="0.2">
      <c r="A65" s="111"/>
      <c r="B65" s="114"/>
      <c r="C65" s="84" t="s">
        <v>55</v>
      </c>
      <c r="D65" s="44">
        <v>1191</v>
      </c>
      <c r="E65" s="53">
        <v>1</v>
      </c>
      <c r="F65" s="44">
        <v>255512.631402</v>
      </c>
      <c r="G65" s="66">
        <v>0.80604500000000001</v>
      </c>
      <c r="H65" s="43">
        <v>338</v>
      </c>
      <c r="I65" s="44">
        <v>215833.18047299999</v>
      </c>
      <c r="J65" s="74">
        <v>0.30769200000000002</v>
      </c>
      <c r="K65" s="44">
        <v>853</v>
      </c>
      <c r="L65" s="44">
        <v>271235.55568599998</v>
      </c>
      <c r="M65" s="66">
        <v>1.003517</v>
      </c>
      <c r="N65" s="43">
        <v>0</v>
      </c>
      <c r="O65" s="44">
        <v>0</v>
      </c>
      <c r="P65" s="74">
        <v>0</v>
      </c>
    </row>
    <row r="66" spans="1:16" s="3" customFormat="1" ht="15" customHeight="1" x14ac:dyDescent="0.2">
      <c r="A66" s="111"/>
      <c r="B66" s="114"/>
      <c r="C66" s="84" t="s">
        <v>56</v>
      </c>
      <c r="D66" s="35">
        <v>1345</v>
      </c>
      <c r="E66" s="55">
        <v>1</v>
      </c>
      <c r="F66" s="35">
        <v>244131.44907100001</v>
      </c>
      <c r="G66" s="68">
        <v>0.52044599999999996</v>
      </c>
      <c r="H66" s="43">
        <v>426</v>
      </c>
      <c r="I66" s="44">
        <v>191669.29812200001</v>
      </c>
      <c r="J66" s="74">
        <v>0.10798099999999999</v>
      </c>
      <c r="K66" s="35">
        <v>919</v>
      </c>
      <c r="L66" s="35">
        <v>268450.13928200002</v>
      </c>
      <c r="M66" s="68">
        <v>0.71164300000000003</v>
      </c>
      <c r="N66" s="43">
        <v>0</v>
      </c>
      <c r="O66" s="44">
        <v>0</v>
      </c>
      <c r="P66" s="74">
        <v>0</v>
      </c>
    </row>
    <row r="67" spans="1:16" s="3" customFormat="1" ht="15" customHeight="1" x14ac:dyDescent="0.2">
      <c r="A67" s="112"/>
      <c r="B67" s="115"/>
      <c r="C67" s="85" t="s">
        <v>9</v>
      </c>
      <c r="D67" s="46">
        <v>18347</v>
      </c>
      <c r="E67" s="54">
        <v>1</v>
      </c>
      <c r="F67" s="46">
        <v>224690.00665</v>
      </c>
      <c r="G67" s="67">
        <v>0.73668699999999998</v>
      </c>
      <c r="H67" s="87">
        <v>5251</v>
      </c>
      <c r="I67" s="46">
        <v>204695.64082999999</v>
      </c>
      <c r="J67" s="75">
        <v>0.46162599999999998</v>
      </c>
      <c r="K67" s="46">
        <v>13096</v>
      </c>
      <c r="L67" s="46">
        <v>232706.99007299999</v>
      </c>
      <c r="M67" s="67">
        <v>0.84697599999999995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45678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60" priority="30" operator="notEqual">
      <formula>H8+K8+N8</formula>
    </cfRule>
  </conditionalFormatting>
  <conditionalFormatting sqref="D20:D30">
    <cfRule type="cellIs" dxfId="459" priority="29" operator="notEqual">
      <formula>H20+K20+N20</formula>
    </cfRule>
  </conditionalFormatting>
  <conditionalFormatting sqref="D32:D42">
    <cfRule type="cellIs" dxfId="458" priority="28" operator="notEqual">
      <formula>H32+K32+N32</formula>
    </cfRule>
  </conditionalFormatting>
  <conditionalFormatting sqref="D44:D54">
    <cfRule type="cellIs" dxfId="457" priority="27" operator="notEqual">
      <formula>H44+K44+N44</formula>
    </cfRule>
  </conditionalFormatting>
  <conditionalFormatting sqref="D56:D66">
    <cfRule type="cellIs" dxfId="456" priority="26" operator="notEqual">
      <formula>H56+K56+N56</formula>
    </cfRule>
  </conditionalFormatting>
  <conditionalFormatting sqref="D19">
    <cfRule type="cellIs" dxfId="455" priority="25" operator="notEqual">
      <formula>SUM(D8:D18)</formula>
    </cfRule>
  </conditionalFormatting>
  <conditionalFormatting sqref="D31">
    <cfRule type="cellIs" dxfId="454" priority="24" operator="notEqual">
      <formula>H31+K31+N31</formula>
    </cfRule>
  </conditionalFormatting>
  <conditionalFormatting sqref="D31">
    <cfRule type="cellIs" dxfId="453" priority="23" operator="notEqual">
      <formula>SUM(D20:D30)</formula>
    </cfRule>
  </conditionalFormatting>
  <conditionalFormatting sqref="D43">
    <cfRule type="cellIs" dxfId="452" priority="22" operator="notEqual">
      <formula>H43+K43+N43</formula>
    </cfRule>
  </conditionalFormatting>
  <conditionalFormatting sqref="D43">
    <cfRule type="cellIs" dxfId="451" priority="21" operator="notEqual">
      <formula>SUM(D32:D42)</formula>
    </cfRule>
  </conditionalFormatting>
  <conditionalFormatting sqref="D55">
    <cfRule type="cellIs" dxfId="450" priority="20" operator="notEqual">
      <formula>H55+K55+N55</formula>
    </cfRule>
  </conditionalFormatting>
  <conditionalFormatting sqref="D55">
    <cfRule type="cellIs" dxfId="449" priority="19" operator="notEqual">
      <formula>SUM(D44:D54)</formula>
    </cfRule>
  </conditionalFormatting>
  <conditionalFormatting sqref="D67">
    <cfRule type="cellIs" dxfId="448" priority="18" operator="notEqual">
      <formula>H67+K67+N67</formula>
    </cfRule>
  </conditionalFormatting>
  <conditionalFormatting sqref="D67">
    <cfRule type="cellIs" dxfId="447" priority="17" operator="notEqual">
      <formula>SUM(D56:D66)</formula>
    </cfRule>
  </conditionalFormatting>
  <conditionalFormatting sqref="H19">
    <cfRule type="cellIs" dxfId="446" priority="16" operator="notEqual">
      <formula>SUM(H8:H18)</formula>
    </cfRule>
  </conditionalFormatting>
  <conditionalFormatting sqref="K19">
    <cfRule type="cellIs" dxfId="445" priority="15" operator="notEqual">
      <formula>SUM(K8:K18)</formula>
    </cfRule>
  </conditionalFormatting>
  <conditionalFormatting sqref="N19">
    <cfRule type="cellIs" dxfId="444" priority="14" operator="notEqual">
      <formula>SUM(N8:N18)</formula>
    </cfRule>
  </conditionalFormatting>
  <conditionalFormatting sqref="H31">
    <cfRule type="cellIs" dxfId="443" priority="13" operator="notEqual">
      <formula>SUM(H20:H30)</formula>
    </cfRule>
  </conditionalFormatting>
  <conditionalFormatting sqref="K31">
    <cfRule type="cellIs" dxfId="442" priority="12" operator="notEqual">
      <formula>SUM(K20:K30)</formula>
    </cfRule>
  </conditionalFormatting>
  <conditionalFormatting sqref="N31">
    <cfRule type="cellIs" dxfId="441" priority="11" operator="notEqual">
      <formula>SUM(N20:N30)</formula>
    </cfRule>
  </conditionalFormatting>
  <conditionalFormatting sqref="H43">
    <cfRule type="cellIs" dxfId="440" priority="10" operator="notEqual">
      <formula>SUM(H32:H42)</formula>
    </cfRule>
  </conditionalFormatting>
  <conditionalFormatting sqref="K43">
    <cfRule type="cellIs" dxfId="439" priority="9" operator="notEqual">
      <formula>SUM(K32:K42)</formula>
    </cfRule>
  </conditionalFormatting>
  <conditionalFormatting sqref="N43">
    <cfRule type="cellIs" dxfId="438" priority="8" operator="notEqual">
      <formula>SUM(N32:N42)</formula>
    </cfRule>
  </conditionalFormatting>
  <conditionalFormatting sqref="H55">
    <cfRule type="cellIs" dxfId="437" priority="7" operator="notEqual">
      <formula>SUM(H44:H54)</formula>
    </cfRule>
  </conditionalFormatting>
  <conditionalFormatting sqref="K55">
    <cfRule type="cellIs" dxfId="436" priority="6" operator="notEqual">
      <formula>SUM(K44:K54)</formula>
    </cfRule>
  </conditionalFormatting>
  <conditionalFormatting sqref="N55">
    <cfRule type="cellIs" dxfId="435" priority="5" operator="notEqual">
      <formula>SUM(N44:N54)</formula>
    </cfRule>
  </conditionalFormatting>
  <conditionalFormatting sqref="H67">
    <cfRule type="cellIs" dxfId="434" priority="4" operator="notEqual">
      <formula>SUM(H56:H66)</formula>
    </cfRule>
  </conditionalFormatting>
  <conditionalFormatting sqref="K67">
    <cfRule type="cellIs" dxfId="433" priority="3" operator="notEqual">
      <formula>SUM(K56:K66)</formula>
    </cfRule>
  </conditionalFormatting>
  <conditionalFormatting sqref="N67">
    <cfRule type="cellIs" dxfId="432" priority="2" operator="notEqual">
      <formula>SUM(N56:N66)</formula>
    </cfRule>
  </conditionalFormatting>
  <conditionalFormatting sqref="D32:D43">
    <cfRule type="cellIs" dxfId="4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65</v>
      </c>
      <c r="B2" s="116"/>
      <c r="C2" s="116"/>
      <c r="D2" s="116"/>
      <c r="E2" s="116"/>
      <c r="F2" s="116"/>
      <c r="G2" s="116"/>
      <c r="H2" s="116"/>
      <c r="I2" s="116"/>
      <c r="J2" s="116"/>
      <c r="K2" s="116"/>
      <c r="L2" s="116"/>
      <c r="M2" s="116"/>
      <c r="N2" s="116"/>
      <c r="O2" s="116"/>
      <c r="P2" s="116"/>
    </row>
    <row r="3" spans="1:16" s="21" customFormat="1" ht="15" customHeight="1" x14ac:dyDescent="0.2">
      <c r="A3" s="117" t="str">
        <f>+Notas!C6</f>
        <v>DICIEMBRE 2023 Y DICIEMBRE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13</v>
      </c>
      <c r="E8" s="53">
        <v>0.36111100000000002</v>
      </c>
      <c r="F8" s="44">
        <v>68791.984844999999</v>
      </c>
      <c r="G8" s="66">
        <v>0.30769200000000002</v>
      </c>
      <c r="H8" s="43">
        <v>7</v>
      </c>
      <c r="I8" s="44">
        <v>98750.705635000006</v>
      </c>
      <c r="J8" s="74">
        <v>0.57142899999999996</v>
      </c>
      <c r="K8" s="44">
        <v>6</v>
      </c>
      <c r="L8" s="44">
        <v>33840.143922000003</v>
      </c>
      <c r="M8" s="66">
        <v>0</v>
      </c>
      <c r="N8" s="43">
        <v>0</v>
      </c>
      <c r="O8" s="44">
        <v>0</v>
      </c>
      <c r="P8" s="74">
        <v>0</v>
      </c>
    </row>
    <row r="9" spans="1:16" ht="15" customHeight="1" x14ac:dyDescent="0.2">
      <c r="A9" s="111"/>
      <c r="B9" s="114"/>
      <c r="C9" s="84" t="s">
        <v>47</v>
      </c>
      <c r="D9" s="44">
        <v>62</v>
      </c>
      <c r="E9" s="53">
        <v>0.31313099999999999</v>
      </c>
      <c r="F9" s="44">
        <v>86781.790991000002</v>
      </c>
      <c r="G9" s="66">
        <v>4.8386999999999999E-2</v>
      </c>
      <c r="H9" s="43">
        <v>12</v>
      </c>
      <c r="I9" s="44">
        <v>97710.839397999996</v>
      </c>
      <c r="J9" s="74">
        <v>0.25</v>
      </c>
      <c r="K9" s="44">
        <v>50</v>
      </c>
      <c r="L9" s="44">
        <v>84158.819373999999</v>
      </c>
      <c r="M9" s="66">
        <v>0</v>
      </c>
      <c r="N9" s="43">
        <v>0</v>
      </c>
      <c r="O9" s="44">
        <v>0</v>
      </c>
      <c r="P9" s="74">
        <v>0</v>
      </c>
    </row>
    <row r="10" spans="1:16" ht="15" customHeight="1" x14ac:dyDescent="0.2">
      <c r="A10" s="111"/>
      <c r="B10" s="114"/>
      <c r="C10" s="84" t="s">
        <v>48</v>
      </c>
      <c r="D10" s="44">
        <v>339</v>
      </c>
      <c r="E10" s="53">
        <v>0.198014</v>
      </c>
      <c r="F10" s="44">
        <v>98997.523144999999</v>
      </c>
      <c r="G10" s="66">
        <v>0.22123899999999999</v>
      </c>
      <c r="H10" s="43">
        <v>135</v>
      </c>
      <c r="I10" s="44">
        <v>106396.127743</v>
      </c>
      <c r="J10" s="74">
        <v>0.28148099999999998</v>
      </c>
      <c r="K10" s="44">
        <v>204</v>
      </c>
      <c r="L10" s="44">
        <v>94101.387747999994</v>
      </c>
      <c r="M10" s="66">
        <v>0.18137300000000001</v>
      </c>
      <c r="N10" s="43">
        <v>0</v>
      </c>
      <c r="O10" s="44">
        <v>0</v>
      </c>
      <c r="P10" s="74">
        <v>0</v>
      </c>
    </row>
    <row r="11" spans="1:16" ht="15" customHeight="1" x14ac:dyDescent="0.2">
      <c r="A11" s="111"/>
      <c r="B11" s="114"/>
      <c r="C11" s="84" t="s">
        <v>49</v>
      </c>
      <c r="D11" s="44">
        <v>676</v>
      </c>
      <c r="E11" s="53">
        <v>0.14494000000000001</v>
      </c>
      <c r="F11" s="44">
        <v>111878.513615</v>
      </c>
      <c r="G11" s="66">
        <v>0.40384599999999998</v>
      </c>
      <c r="H11" s="43">
        <v>252</v>
      </c>
      <c r="I11" s="44">
        <v>120306.568954</v>
      </c>
      <c r="J11" s="74">
        <v>0.38095200000000001</v>
      </c>
      <c r="K11" s="44">
        <v>424</v>
      </c>
      <c r="L11" s="44">
        <v>106869.38638500001</v>
      </c>
      <c r="M11" s="66">
        <v>0.41745300000000002</v>
      </c>
      <c r="N11" s="43">
        <v>0</v>
      </c>
      <c r="O11" s="44">
        <v>0</v>
      </c>
      <c r="P11" s="74">
        <v>0</v>
      </c>
    </row>
    <row r="12" spans="1:16" ht="15" customHeight="1" x14ac:dyDescent="0.2">
      <c r="A12" s="111"/>
      <c r="B12" s="114"/>
      <c r="C12" s="84" t="s">
        <v>50</v>
      </c>
      <c r="D12" s="44">
        <v>762</v>
      </c>
      <c r="E12" s="53">
        <v>0.12570100000000001</v>
      </c>
      <c r="F12" s="44">
        <v>135018.45144800001</v>
      </c>
      <c r="G12" s="66">
        <v>0.69947499999999996</v>
      </c>
      <c r="H12" s="43">
        <v>230</v>
      </c>
      <c r="I12" s="44">
        <v>141106.768729</v>
      </c>
      <c r="J12" s="74">
        <v>0.604348</v>
      </c>
      <c r="K12" s="44">
        <v>532</v>
      </c>
      <c r="L12" s="44">
        <v>132386.28420299999</v>
      </c>
      <c r="M12" s="66">
        <v>0.74060199999999998</v>
      </c>
      <c r="N12" s="43">
        <v>0</v>
      </c>
      <c r="O12" s="44">
        <v>0</v>
      </c>
      <c r="P12" s="74">
        <v>0</v>
      </c>
    </row>
    <row r="13" spans="1:16" ht="15" customHeight="1" x14ac:dyDescent="0.2">
      <c r="A13" s="111"/>
      <c r="B13" s="114"/>
      <c r="C13" s="84" t="s">
        <v>51</v>
      </c>
      <c r="D13" s="44">
        <v>561</v>
      </c>
      <c r="E13" s="53">
        <v>0.10216699999999999</v>
      </c>
      <c r="F13" s="44">
        <v>145954.07772900001</v>
      </c>
      <c r="G13" s="66">
        <v>0.84135499999999996</v>
      </c>
      <c r="H13" s="43">
        <v>162</v>
      </c>
      <c r="I13" s="44">
        <v>153243.95697100001</v>
      </c>
      <c r="J13" s="74">
        <v>0.72222200000000003</v>
      </c>
      <c r="K13" s="44">
        <v>399</v>
      </c>
      <c r="L13" s="44">
        <v>142994.27713500001</v>
      </c>
      <c r="M13" s="66">
        <v>0.88972399999999996</v>
      </c>
      <c r="N13" s="43">
        <v>0</v>
      </c>
      <c r="O13" s="44">
        <v>0</v>
      </c>
      <c r="P13" s="74">
        <v>0</v>
      </c>
    </row>
    <row r="14" spans="1:16" s="3" customFormat="1" ht="15" customHeight="1" x14ac:dyDescent="0.2">
      <c r="A14" s="111"/>
      <c r="B14" s="114"/>
      <c r="C14" s="84" t="s">
        <v>52</v>
      </c>
      <c r="D14" s="35">
        <v>499</v>
      </c>
      <c r="E14" s="55">
        <v>0.10492</v>
      </c>
      <c r="F14" s="35">
        <v>153833.73007300001</v>
      </c>
      <c r="G14" s="68">
        <v>0.97394800000000004</v>
      </c>
      <c r="H14" s="43">
        <v>126</v>
      </c>
      <c r="I14" s="44">
        <v>134957.91998999999</v>
      </c>
      <c r="J14" s="74">
        <v>0.50793699999999997</v>
      </c>
      <c r="K14" s="35">
        <v>373</v>
      </c>
      <c r="L14" s="35">
        <v>160210.009082</v>
      </c>
      <c r="M14" s="68">
        <v>1.131367</v>
      </c>
      <c r="N14" s="43">
        <v>0</v>
      </c>
      <c r="O14" s="44">
        <v>0</v>
      </c>
      <c r="P14" s="74">
        <v>0</v>
      </c>
    </row>
    <row r="15" spans="1:16" ht="15" customHeight="1" x14ac:dyDescent="0.2">
      <c r="A15" s="111"/>
      <c r="B15" s="114"/>
      <c r="C15" s="84" t="s">
        <v>53</v>
      </c>
      <c r="D15" s="44">
        <v>362</v>
      </c>
      <c r="E15" s="53">
        <v>8.6169999999999997E-2</v>
      </c>
      <c r="F15" s="44">
        <v>158115.67822900001</v>
      </c>
      <c r="G15" s="66">
        <v>0.95580100000000001</v>
      </c>
      <c r="H15" s="43">
        <v>100</v>
      </c>
      <c r="I15" s="44">
        <v>144251.78700800001</v>
      </c>
      <c r="J15" s="74">
        <v>0.55000000000000004</v>
      </c>
      <c r="K15" s="44">
        <v>262</v>
      </c>
      <c r="L15" s="44">
        <v>163407.239764</v>
      </c>
      <c r="M15" s="66">
        <v>1.110687</v>
      </c>
      <c r="N15" s="43">
        <v>0</v>
      </c>
      <c r="O15" s="44">
        <v>0</v>
      </c>
      <c r="P15" s="74">
        <v>0</v>
      </c>
    </row>
    <row r="16" spans="1:16" ht="15" customHeight="1" x14ac:dyDescent="0.2">
      <c r="A16" s="111"/>
      <c r="B16" s="114"/>
      <c r="C16" s="84" t="s">
        <v>54</v>
      </c>
      <c r="D16" s="44">
        <v>289</v>
      </c>
      <c r="E16" s="53">
        <v>9.2096999999999998E-2</v>
      </c>
      <c r="F16" s="44">
        <v>159081.858725</v>
      </c>
      <c r="G16" s="66">
        <v>0.82006900000000005</v>
      </c>
      <c r="H16" s="43">
        <v>74</v>
      </c>
      <c r="I16" s="44">
        <v>144636.22000900001</v>
      </c>
      <c r="J16" s="74">
        <v>0.35135100000000002</v>
      </c>
      <c r="K16" s="44">
        <v>215</v>
      </c>
      <c r="L16" s="44">
        <v>164053.84600399999</v>
      </c>
      <c r="M16" s="66">
        <v>0.98139500000000002</v>
      </c>
      <c r="N16" s="43">
        <v>0</v>
      </c>
      <c r="O16" s="44">
        <v>0</v>
      </c>
      <c r="P16" s="74">
        <v>0</v>
      </c>
    </row>
    <row r="17" spans="1:16" ht="15" customHeight="1" x14ac:dyDescent="0.2">
      <c r="A17" s="111"/>
      <c r="B17" s="114"/>
      <c r="C17" s="84" t="s">
        <v>55</v>
      </c>
      <c r="D17" s="44">
        <v>267</v>
      </c>
      <c r="E17" s="53">
        <v>0.10360900000000001</v>
      </c>
      <c r="F17" s="44">
        <v>162412.752507</v>
      </c>
      <c r="G17" s="66">
        <v>0.67041200000000001</v>
      </c>
      <c r="H17" s="43">
        <v>84</v>
      </c>
      <c r="I17" s="44">
        <v>144137.75108799999</v>
      </c>
      <c r="J17" s="74">
        <v>0.19047600000000001</v>
      </c>
      <c r="K17" s="44">
        <v>183</v>
      </c>
      <c r="L17" s="44">
        <v>170801.277749</v>
      </c>
      <c r="M17" s="66">
        <v>0.89071</v>
      </c>
      <c r="N17" s="43">
        <v>0</v>
      </c>
      <c r="O17" s="44">
        <v>0</v>
      </c>
      <c r="P17" s="74">
        <v>0</v>
      </c>
    </row>
    <row r="18" spans="1:16" s="3" customFormat="1" ht="15" customHeight="1" x14ac:dyDescent="0.2">
      <c r="A18" s="111"/>
      <c r="B18" s="114"/>
      <c r="C18" s="84" t="s">
        <v>56</v>
      </c>
      <c r="D18" s="35">
        <v>360</v>
      </c>
      <c r="E18" s="55">
        <v>8.9910000000000004E-2</v>
      </c>
      <c r="F18" s="35">
        <v>184512.475691</v>
      </c>
      <c r="G18" s="68">
        <v>0.48888900000000002</v>
      </c>
      <c r="H18" s="43">
        <v>114</v>
      </c>
      <c r="I18" s="44">
        <v>151087.45683800001</v>
      </c>
      <c r="J18" s="74">
        <v>9.6490999999999993E-2</v>
      </c>
      <c r="K18" s="35">
        <v>246</v>
      </c>
      <c r="L18" s="35">
        <v>200002.11857399999</v>
      </c>
      <c r="M18" s="68">
        <v>0.67073199999999999</v>
      </c>
      <c r="N18" s="43">
        <v>0</v>
      </c>
      <c r="O18" s="44">
        <v>0</v>
      </c>
      <c r="P18" s="74">
        <v>0</v>
      </c>
    </row>
    <row r="19" spans="1:16" s="3" customFormat="1" ht="15" customHeight="1" x14ac:dyDescent="0.2">
      <c r="A19" s="112"/>
      <c r="B19" s="115"/>
      <c r="C19" s="85" t="s">
        <v>9</v>
      </c>
      <c r="D19" s="46">
        <v>4190</v>
      </c>
      <c r="E19" s="54">
        <v>0.11373800000000001</v>
      </c>
      <c r="F19" s="46">
        <v>140809.871162</v>
      </c>
      <c r="G19" s="67">
        <v>0.664439</v>
      </c>
      <c r="H19" s="87">
        <v>1296</v>
      </c>
      <c r="I19" s="46">
        <v>135253.93020199999</v>
      </c>
      <c r="J19" s="75">
        <v>0.43904300000000002</v>
      </c>
      <c r="K19" s="46">
        <v>2894</v>
      </c>
      <c r="L19" s="46">
        <v>143297.94976700001</v>
      </c>
      <c r="M19" s="67">
        <v>0.76537699999999997</v>
      </c>
      <c r="N19" s="87">
        <v>0</v>
      </c>
      <c r="O19" s="46">
        <v>0</v>
      </c>
      <c r="P19" s="75">
        <v>0</v>
      </c>
    </row>
    <row r="20" spans="1:16" ht="15" customHeight="1" x14ac:dyDescent="0.2">
      <c r="A20" s="110">
        <v>2</v>
      </c>
      <c r="B20" s="113" t="s">
        <v>57</v>
      </c>
      <c r="C20" s="84" t="s">
        <v>46</v>
      </c>
      <c r="D20" s="44">
        <v>12</v>
      </c>
      <c r="E20" s="53">
        <v>0.33333299999999999</v>
      </c>
      <c r="F20" s="44">
        <v>93360.25</v>
      </c>
      <c r="G20" s="66">
        <v>8.3333000000000004E-2</v>
      </c>
      <c r="H20" s="43">
        <v>6</v>
      </c>
      <c r="I20" s="44">
        <v>101522.833333</v>
      </c>
      <c r="J20" s="74">
        <v>0.16666700000000001</v>
      </c>
      <c r="K20" s="44">
        <v>6</v>
      </c>
      <c r="L20" s="44">
        <v>85197.666666999998</v>
      </c>
      <c r="M20" s="66">
        <v>0</v>
      </c>
      <c r="N20" s="43">
        <v>0</v>
      </c>
      <c r="O20" s="44">
        <v>0</v>
      </c>
      <c r="P20" s="74">
        <v>0</v>
      </c>
    </row>
    <row r="21" spans="1:16" ht="15" customHeight="1" x14ac:dyDescent="0.2">
      <c r="A21" s="111"/>
      <c r="B21" s="114"/>
      <c r="C21" s="84" t="s">
        <v>47</v>
      </c>
      <c r="D21" s="44">
        <v>73</v>
      </c>
      <c r="E21" s="53">
        <v>0.36868699999999999</v>
      </c>
      <c r="F21" s="44">
        <v>143702.972603</v>
      </c>
      <c r="G21" s="66">
        <v>9.5890000000000003E-2</v>
      </c>
      <c r="H21" s="43">
        <v>22</v>
      </c>
      <c r="I21" s="44">
        <v>164922.90909100001</v>
      </c>
      <c r="J21" s="74">
        <v>0.13636400000000001</v>
      </c>
      <c r="K21" s="44">
        <v>51</v>
      </c>
      <c r="L21" s="44">
        <v>134549.27450999999</v>
      </c>
      <c r="M21" s="66">
        <v>7.8431000000000001E-2</v>
      </c>
      <c r="N21" s="43">
        <v>0</v>
      </c>
      <c r="O21" s="44">
        <v>0</v>
      </c>
      <c r="P21" s="74">
        <v>0</v>
      </c>
    </row>
    <row r="22" spans="1:16" ht="15" customHeight="1" x14ac:dyDescent="0.2">
      <c r="A22" s="111"/>
      <c r="B22" s="114"/>
      <c r="C22" s="84" t="s">
        <v>48</v>
      </c>
      <c r="D22" s="44">
        <v>365</v>
      </c>
      <c r="E22" s="53">
        <v>0.213201</v>
      </c>
      <c r="F22" s="44">
        <v>155848.94246600001</v>
      </c>
      <c r="G22" s="66">
        <v>0.13150700000000001</v>
      </c>
      <c r="H22" s="43">
        <v>156</v>
      </c>
      <c r="I22" s="44">
        <v>157178.92307700001</v>
      </c>
      <c r="J22" s="74">
        <v>0.12820500000000001</v>
      </c>
      <c r="K22" s="44">
        <v>209</v>
      </c>
      <c r="L22" s="44">
        <v>154856.22966499999</v>
      </c>
      <c r="M22" s="66">
        <v>0.13397100000000001</v>
      </c>
      <c r="N22" s="43">
        <v>0</v>
      </c>
      <c r="O22" s="44">
        <v>0</v>
      </c>
      <c r="P22" s="74">
        <v>0</v>
      </c>
    </row>
    <row r="23" spans="1:16" ht="15" customHeight="1" x14ac:dyDescent="0.2">
      <c r="A23" s="111"/>
      <c r="B23" s="114"/>
      <c r="C23" s="84" t="s">
        <v>49</v>
      </c>
      <c r="D23" s="44">
        <v>345</v>
      </c>
      <c r="E23" s="53">
        <v>7.3970999999999995E-2</v>
      </c>
      <c r="F23" s="44">
        <v>172667.591304</v>
      </c>
      <c r="G23" s="66">
        <v>0.243478</v>
      </c>
      <c r="H23" s="43">
        <v>132</v>
      </c>
      <c r="I23" s="44">
        <v>183130.18939399999</v>
      </c>
      <c r="J23" s="74">
        <v>0.32575799999999999</v>
      </c>
      <c r="K23" s="44">
        <v>213</v>
      </c>
      <c r="L23" s="44">
        <v>166183.72769999999</v>
      </c>
      <c r="M23" s="66">
        <v>0.19248799999999999</v>
      </c>
      <c r="N23" s="43">
        <v>0</v>
      </c>
      <c r="O23" s="44">
        <v>0</v>
      </c>
      <c r="P23" s="74">
        <v>0</v>
      </c>
    </row>
    <row r="24" spans="1:16" ht="15" customHeight="1" x14ac:dyDescent="0.2">
      <c r="A24" s="111"/>
      <c r="B24" s="114"/>
      <c r="C24" s="84" t="s">
        <v>50</v>
      </c>
      <c r="D24" s="44">
        <v>240</v>
      </c>
      <c r="E24" s="53">
        <v>3.9591000000000001E-2</v>
      </c>
      <c r="F24" s="44">
        <v>199572</v>
      </c>
      <c r="G24" s="66">
        <v>0.43333300000000002</v>
      </c>
      <c r="H24" s="43">
        <v>81</v>
      </c>
      <c r="I24" s="44">
        <v>203360.962963</v>
      </c>
      <c r="J24" s="74">
        <v>0.40740700000000002</v>
      </c>
      <c r="K24" s="44">
        <v>159</v>
      </c>
      <c r="L24" s="44">
        <v>197641.77358499999</v>
      </c>
      <c r="M24" s="66">
        <v>0.44654100000000002</v>
      </c>
      <c r="N24" s="43">
        <v>0</v>
      </c>
      <c r="O24" s="44">
        <v>0</v>
      </c>
      <c r="P24" s="74">
        <v>0</v>
      </c>
    </row>
    <row r="25" spans="1:16" ht="15" customHeight="1" x14ac:dyDescent="0.2">
      <c r="A25" s="111"/>
      <c r="B25" s="114"/>
      <c r="C25" s="84" t="s">
        <v>51</v>
      </c>
      <c r="D25" s="44">
        <v>160</v>
      </c>
      <c r="E25" s="53">
        <v>2.9139000000000002E-2</v>
      </c>
      <c r="F25" s="44">
        <v>195569.25</v>
      </c>
      <c r="G25" s="66">
        <v>0.49375000000000002</v>
      </c>
      <c r="H25" s="43">
        <v>49</v>
      </c>
      <c r="I25" s="44">
        <v>219098.387755</v>
      </c>
      <c r="J25" s="74">
        <v>0.75510200000000005</v>
      </c>
      <c r="K25" s="44">
        <v>111</v>
      </c>
      <c r="L25" s="44">
        <v>185182.51351399999</v>
      </c>
      <c r="M25" s="66">
        <v>0.37837799999999999</v>
      </c>
      <c r="N25" s="43">
        <v>0</v>
      </c>
      <c r="O25" s="44">
        <v>0</v>
      </c>
      <c r="P25" s="74">
        <v>0</v>
      </c>
    </row>
    <row r="26" spans="1:16" s="3" customFormat="1" ht="15" customHeight="1" x14ac:dyDescent="0.2">
      <c r="A26" s="111"/>
      <c r="B26" s="114"/>
      <c r="C26" s="84" t="s">
        <v>52</v>
      </c>
      <c r="D26" s="35">
        <v>115</v>
      </c>
      <c r="E26" s="55">
        <v>2.418E-2</v>
      </c>
      <c r="F26" s="35">
        <v>213653.50434799999</v>
      </c>
      <c r="G26" s="68">
        <v>0.50434800000000002</v>
      </c>
      <c r="H26" s="43">
        <v>38</v>
      </c>
      <c r="I26" s="44">
        <v>215438.894737</v>
      </c>
      <c r="J26" s="74">
        <v>0.394737</v>
      </c>
      <c r="K26" s="35">
        <v>77</v>
      </c>
      <c r="L26" s="35">
        <v>212772.40259700001</v>
      </c>
      <c r="M26" s="68">
        <v>0.55844199999999999</v>
      </c>
      <c r="N26" s="43">
        <v>0</v>
      </c>
      <c r="O26" s="44">
        <v>0</v>
      </c>
      <c r="P26" s="74">
        <v>0</v>
      </c>
    </row>
    <row r="27" spans="1:16" ht="15" customHeight="1" x14ac:dyDescent="0.2">
      <c r="A27" s="111"/>
      <c r="B27" s="114"/>
      <c r="C27" s="84" t="s">
        <v>53</v>
      </c>
      <c r="D27" s="44">
        <v>69</v>
      </c>
      <c r="E27" s="53">
        <v>1.6424999999999999E-2</v>
      </c>
      <c r="F27" s="44">
        <v>236159.76811599999</v>
      </c>
      <c r="G27" s="66">
        <v>0.75362300000000004</v>
      </c>
      <c r="H27" s="43">
        <v>21</v>
      </c>
      <c r="I27" s="44">
        <v>204422.428571</v>
      </c>
      <c r="J27" s="74">
        <v>0.42857099999999998</v>
      </c>
      <c r="K27" s="44">
        <v>48</v>
      </c>
      <c r="L27" s="44">
        <v>250044.85416700001</v>
      </c>
      <c r="M27" s="66">
        <v>0.89583299999999999</v>
      </c>
      <c r="N27" s="43">
        <v>0</v>
      </c>
      <c r="O27" s="44">
        <v>0</v>
      </c>
      <c r="P27" s="74">
        <v>0</v>
      </c>
    </row>
    <row r="28" spans="1:16" ht="15" customHeight="1" x14ac:dyDescent="0.2">
      <c r="A28" s="111"/>
      <c r="B28" s="114"/>
      <c r="C28" s="84" t="s">
        <v>54</v>
      </c>
      <c r="D28" s="44">
        <v>25</v>
      </c>
      <c r="E28" s="53">
        <v>7.9670000000000001E-3</v>
      </c>
      <c r="F28" s="44">
        <v>229690.28</v>
      </c>
      <c r="G28" s="66">
        <v>0.52</v>
      </c>
      <c r="H28" s="43">
        <v>11</v>
      </c>
      <c r="I28" s="44">
        <v>181443.09090899999</v>
      </c>
      <c r="J28" s="74">
        <v>0.272727</v>
      </c>
      <c r="K28" s="44">
        <v>14</v>
      </c>
      <c r="L28" s="44">
        <v>267598.785714</v>
      </c>
      <c r="M28" s="66">
        <v>0.71428599999999998</v>
      </c>
      <c r="N28" s="43">
        <v>0</v>
      </c>
      <c r="O28" s="44">
        <v>0</v>
      </c>
      <c r="P28" s="74">
        <v>0</v>
      </c>
    </row>
    <row r="29" spans="1:16" ht="15" customHeight="1" x14ac:dyDescent="0.2">
      <c r="A29" s="111"/>
      <c r="B29" s="114"/>
      <c r="C29" s="84" t="s">
        <v>55</v>
      </c>
      <c r="D29" s="44">
        <v>13</v>
      </c>
      <c r="E29" s="53">
        <v>5.045E-3</v>
      </c>
      <c r="F29" s="44">
        <v>210817.461538</v>
      </c>
      <c r="G29" s="66">
        <v>0.230769</v>
      </c>
      <c r="H29" s="43">
        <v>7</v>
      </c>
      <c r="I29" s="44">
        <v>185045</v>
      </c>
      <c r="J29" s="74">
        <v>0.14285700000000001</v>
      </c>
      <c r="K29" s="44">
        <v>6</v>
      </c>
      <c r="L29" s="44">
        <v>240885.33333299999</v>
      </c>
      <c r="M29" s="66">
        <v>0.33333299999999999</v>
      </c>
      <c r="N29" s="43">
        <v>0</v>
      </c>
      <c r="O29" s="44">
        <v>0</v>
      </c>
      <c r="P29" s="74">
        <v>0</v>
      </c>
    </row>
    <row r="30" spans="1:16" s="3" customFormat="1" ht="15" customHeight="1" x14ac:dyDescent="0.2">
      <c r="A30" s="111"/>
      <c r="B30" s="114"/>
      <c r="C30" s="84" t="s">
        <v>56</v>
      </c>
      <c r="D30" s="35">
        <v>17</v>
      </c>
      <c r="E30" s="55">
        <v>4.2459999999999998E-3</v>
      </c>
      <c r="F30" s="35">
        <v>88838.647058999995</v>
      </c>
      <c r="G30" s="68">
        <v>5.8824000000000001E-2</v>
      </c>
      <c r="H30" s="43">
        <v>16</v>
      </c>
      <c r="I30" s="44">
        <v>78790.6875</v>
      </c>
      <c r="J30" s="74">
        <v>6.25E-2</v>
      </c>
      <c r="K30" s="35">
        <v>1</v>
      </c>
      <c r="L30" s="35">
        <v>249606</v>
      </c>
      <c r="M30" s="68">
        <v>0</v>
      </c>
      <c r="N30" s="43">
        <v>0</v>
      </c>
      <c r="O30" s="44">
        <v>0</v>
      </c>
      <c r="P30" s="74">
        <v>0</v>
      </c>
    </row>
    <row r="31" spans="1:16" s="3" customFormat="1" ht="15" customHeight="1" x14ac:dyDescent="0.2">
      <c r="A31" s="112"/>
      <c r="B31" s="115"/>
      <c r="C31" s="85" t="s">
        <v>9</v>
      </c>
      <c r="D31" s="46">
        <v>1434</v>
      </c>
      <c r="E31" s="54">
        <v>3.8926000000000002E-2</v>
      </c>
      <c r="F31" s="46">
        <v>179994.77057200001</v>
      </c>
      <c r="G31" s="67">
        <v>0.31380799999999998</v>
      </c>
      <c r="H31" s="87">
        <v>539</v>
      </c>
      <c r="I31" s="46">
        <v>180278.267161</v>
      </c>
      <c r="J31" s="75">
        <v>0.30797799999999997</v>
      </c>
      <c r="K31" s="46">
        <v>895</v>
      </c>
      <c r="L31" s="46">
        <v>179824.03910600001</v>
      </c>
      <c r="M31" s="67">
        <v>0.31731799999999999</v>
      </c>
      <c r="N31" s="87">
        <v>0</v>
      </c>
      <c r="O31" s="46">
        <v>0</v>
      </c>
      <c r="P31" s="75">
        <v>0</v>
      </c>
    </row>
    <row r="32" spans="1:16" ht="15" customHeight="1" x14ac:dyDescent="0.2">
      <c r="A32" s="110">
        <v>3</v>
      </c>
      <c r="B32" s="113" t="s">
        <v>58</v>
      </c>
      <c r="C32" s="84" t="s">
        <v>46</v>
      </c>
      <c r="D32" s="44">
        <v>-1</v>
      </c>
      <c r="E32" s="44">
        <v>0</v>
      </c>
      <c r="F32" s="44">
        <v>24568.265155000001</v>
      </c>
      <c r="G32" s="66">
        <v>-0.224359</v>
      </c>
      <c r="H32" s="43">
        <v>-1</v>
      </c>
      <c r="I32" s="44">
        <v>2772.1276979999998</v>
      </c>
      <c r="J32" s="74">
        <v>-0.40476200000000001</v>
      </c>
      <c r="K32" s="44">
        <v>0</v>
      </c>
      <c r="L32" s="44">
        <v>51357.522744000002</v>
      </c>
      <c r="M32" s="66">
        <v>0</v>
      </c>
      <c r="N32" s="43">
        <v>0</v>
      </c>
      <c r="O32" s="44">
        <v>0</v>
      </c>
      <c r="P32" s="74">
        <v>0</v>
      </c>
    </row>
    <row r="33" spans="1:16" ht="15" customHeight="1" x14ac:dyDescent="0.2">
      <c r="A33" s="111"/>
      <c r="B33" s="114"/>
      <c r="C33" s="84" t="s">
        <v>47</v>
      </c>
      <c r="D33" s="44">
        <v>11</v>
      </c>
      <c r="E33" s="44">
        <v>0</v>
      </c>
      <c r="F33" s="44">
        <v>56921.181611</v>
      </c>
      <c r="G33" s="66">
        <v>4.7502999999999997E-2</v>
      </c>
      <c r="H33" s="43">
        <v>10</v>
      </c>
      <c r="I33" s="44">
        <v>67212.069692000005</v>
      </c>
      <c r="J33" s="74">
        <v>-0.113636</v>
      </c>
      <c r="K33" s="44">
        <v>1</v>
      </c>
      <c r="L33" s="44">
        <v>50390.455135999997</v>
      </c>
      <c r="M33" s="66">
        <v>7.8431000000000001E-2</v>
      </c>
      <c r="N33" s="43">
        <v>0</v>
      </c>
      <c r="O33" s="44">
        <v>0</v>
      </c>
      <c r="P33" s="74">
        <v>0</v>
      </c>
    </row>
    <row r="34" spans="1:16" ht="15" customHeight="1" x14ac:dyDescent="0.2">
      <c r="A34" s="111"/>
      <c r="B34" s="114"/>
      <c r="C34" s="84" t="s">
        <v>48</v>
      </c>
      <c r="D34" s="44">
        <v>26</v>
      </c>
      <c r="E34" s="44">
        <v>0</v>
      </c>
      <c r="F34" s="44">
        <v>56851.419321000001</v>
      </c>
      <c r="G34" s="66">
        <v>-8.9732000000000006E-2</v>
      </c>
      <c r="H34" s="43">
        <v>21</v>
      </c>
      <c r="I34" s="44">
        <v>50782.795334000002</v>
      </c>
      <c r="J34" s="74">
        <v>-0.153276</v>
      </c>
      <c r="K34" s="44">
        <v>5</v>
      </c>
      <c r="L34" s="44">
        <v>60754.841916999998</v>
      </c>
      <c r="M34" s="66">
        <v>-4.7400999999999999E-2</v>
      </c>
      <c r="N34" s="43">
        <v>0</v>
      </c>
      <c r="O34" s="44">
        <v>0</v>
      </c>
      <c r="P34" s="74">
        <v>0</v>
      </c>
    </row>
    <row r="35" spans="1:16" ht="15" customHeight="1" x14ac:dyDescent="0.2">
      <c r="A35" s="111"/>
      <c r="B35" s="114"/>
      <c r="C35" s="84" t="s">
        <v>49</v>
      </c>
      <c r="D35" s="44">
        <v>-331</v>
      </c>
      <c r="E35" s="44">
        <v>0</v>
      </c>
      <c r="F35" s="44">
        <v>60789.077688999998</v>
      </c>
      <c r="G35" s="66">
        <v>-0.16036800000000001</v>
      </c>
      <c r="H35" s="43">
        <v>-120</v>
      </c>
      <c r="I35" s="44">
        <v>62823.620439999999</v>
      </c>
      <c r="J35" s="74">
        <v>-5.5195000000000001E-2</v>
      </c>
      <c r="K35" s="44">
        <v>-211</v>
      </c>
      <c r="L35" s="44">
        <v>59314.341313999998</v>
      </c>
      <c r="M35" s="66">
        <v>-0.224965</v>
      </c>
      <c r="N35" s="43">
        <v>0</v>
      </c>
      <c r="O35" s="44">
        <v>0</v>
      </c>
      <c r="P35" s="74">
        <v>0</v>
      </c>
    </row>
    <row r="36" spans="1:16" ht="15" customHeight="1" x14ac:dyDescent="0.2">
      <c r="A36" s="111"/>
      <c r="B36" s="114"/>
      <c r="C36" s="84" t="s">
        <v>50</v>
      </c>
      <c r="D36" s="44">
        <v>-522</v>
      </c>
      <c r="E36" s="44">
        <v>0</v>
      </c>
      <c r="F36" s="44">
        <v>64553.548552</v>
      </c>
      <c r="G36" s="66">
        <v>-0.26614199999999999</v>
      </c>
      <c r="H36" s="43">
        <v>-149</v>
      </c>
      <c r="I36" s="44">
        <v>62254.194234000002</v>
      </c>
      <c r="J36" s="74">
        <v>-0.19694</v>
      </c>
      <c r="K36" s="44">
        <v>-373</v>
      </c>
      <c r="L36" s="44">
        <v>65255.489382</v>
      </c>
      <c r="M36" s="66">
        <v>-0.29406100000000002</v>
      </c>
      <c r="N36" s="43">
        <v>0</v>
      </c>
      <c r="O36" s="44">
        <v>0</v>
      </c>
      <c r="P36" s="74">
        <v>0</v>
      </c>
    </row>
    <row r="37" spans="1:16" ht="15" customHeight="1" x14ac:dyDescent="0.2">
      <c r="A37" s="111"/>
      <c r="B37" s="114"/>
      <c r="C37" s="84" t="s">
        <v>51</v>
      </c>
      <c r="D37" s="44">
        <v>-401</v>
      </c>
      <c r="E37" s="44">
        <v>0</v>
      </c>
      <c r="F37" s="44">
        <v>49615.172271000003</v>
      </c>
      <c r="G37" s="66">
        <v>-0.347605</v>
      </c>
      <c r="H37" s="43">
        <v>-113</v>
      </c>
      <c r="I37" s="44">
        <v>65854.430785000004</v>
      </c>
      <c r="J37" s="74">
        <v>3.288E-2</v>
      </c>
      <c r="K37" s="44">
        <v>-288</v>
      </c>
      <c r="L37" s="44">
        <v>42188.236379000002</v>
      </c>
      <c r="M37" s="66">
        <v>-0.51134599999999997</v>
      </c>
      <c r="N37" s="43">
        <v>0</v>
      </c>
      <c r="O37" s="44">
        <v>0</v>
      </c>
      <c r="P37" s="74">
        <v>0</v>
      </c>
    </row>
    <row r="38" spans="1:16" s="3" customFormat="1" ht="15" customHeight="1" x14ac:dyDescent="0.2">
      <c r="A38" s="111"/>
      <c r="B38" s="114"/>
      <c r="C38" s="84" t="s">
        <v>52</v>
      </c>
      <c r="D38" s="35">
        <v>-384</v>
      </c>
      <c r="E38" s="35">
        <v>0</v>
      </c>
      <c r="F38" s="35">
        <v>59819.774275000003</v>
      </c>
      <c r="G38" s="68">
        <v>-0.46960000000000002</v>
      </c>
      <c r="H38" s="43">
        <v>-88</v>
      </c>
      <c r="I38" s="44">
        <v>80480.974747</v>
      </c>
      <c r="J38" s="74">
        <v>-0.1132</v>
      </c>
      <c r="K38" s="35">
        <v>-296</v>
      </c>
      <c r="L38" s="35">
        <v>52562.393515999996</v>
      </c>
      <c r="M38" s="68">
        <v>-0.57292600000000005</v>
      </c>
      <c r="N38" s="43">
        <v>0</v>
      </c>
      <c r="O38" s="44">
        <v>0</v>
      </c>
      <c r="P38" s="74">
        <v>0</v>
      </c>
    </row>
    <row r="39" spans="1:16" ht="15" customHeight="1" x14ac:dyDescent="0.2">
      <c r="A39" s="111"/>
      <c r="B39" s="114"/>
      <c r="C39" s="84" t="s">
        <v>53</v>
      </c>
      <c r="D39" s="44">
        <v>-293</v>
      </c>
      <c r="E39" s="44">
        <v>0</v>
      </c>
      <c r="F39" s="44">
        <v>78044.089886999995</v>
      </c>
      <c r="G39" s="66">
        <v>-0.202178</v>
      </c>
      <c r="H39" s="43">
        <v>-79</v>
      </c>
      <c r="I39" s="44">
        <v>60170.641562999997</v>
      </c>
      <c r="J39" s="74">
        <v>-0.121429</v>
      </c>
      <c r="K39" s="44">
        <v>-214</v>
      </c>
      <c r="L39" s="44">
        <v>86637.614403</v>
      </c>
      <c r="M39" s="66">
        <v>-0.21485399999999999</v>
      </c>
      <c r="N39" s="43">
        <v>0</v>
      </c>
      <c r="O39" s="44">
        <v>0</v>
      </c>
      <c r="P39" s="74">
        <v>0</v>
      </c>
    </row>
    <row r="40" spans="1:16" ht="15" customHeight="1" x14ac:dyDescent="0.2">
      <c r="A40" s="111"/>
      <c r="B40" s="114"/>
      <c r="C40" s="84" t="s">
        <v>54</v>
      </c>
      <c r="D40" s="44">
        <v>-264</v>
      </c>
      <c r="E40" s="44">
        <v>0</v>
      </c>
      <c r="F40" s="44">
        <v>70608.421275000001</v>
      </c>
      <c r="G40" s="66">
        <v>-0.30006899999999997</v>
      </c>
      <c r="H40" s="43">
        <v>-63</v>
      </c>
      <c r="I40" s="44">
        <v>36806.870900000002</v>
      </c>
      <c r="J40" s="74">
        <v>-7.8623999999999999E-2</v>
      </c>
      <c r="K40" s="44">
        <v>-201</v>
      </c>
      <c r="L40" s="44">
        <v>103544.93971000001</v>
      </c>
      <c r="M40" s="66">
        <v>-0.26711000000000001</v>
      </c>
      <c r="N40" s="43">
        <v>0</v>
      </c>
      <c r="O40" s="44">
        <v>0</v>
      </c>
      <c r="P40" s="74">
        <v>0</v>
      </c>
    </row>
    <row r="41" spans="1:16" ht="15" customHeight="1" x14ac:dyDescent="0.2">
      <c r="A41" s="111"/>
      <c r="B41" s="114"/>
      <c r="C41" s="84" t="s">
        <v>55</v>
      </c>
      <c r="D41" s="44">
        <v>-254</v>
      </c>
      <c r="E41" s="44">
        <v>0</v>
      </c>
      <c r="F41" s="44">
        <v>48404.709030999999</v>
      </c>
      <c r="G41" s="66">
        <v>-0.43964300000000001</v>
      </c>
      <c r="H41" s="43">
        <v>-77</v>
      </c>
      <c r="I41" s="44">
        <v>40907.248912000003</v>
      </c>
      <c r="J41" s="74">
        <v>-4.7619000000000002E-2</v>
      </c>
      <c r="K41" s="44">
        <v>-177</v>
      </c>
      <c r="L41" s="44">
        <v>70084.055584000002</v>
      </c>
      <c r="M41" s="66">
        <v>-0.55737700000000001</v>
      </c>
      <c r="N41" s="43">
        <v>0</v>
      </c>
      <c r="O41" s="44">
        <v>0</v>
      </c>
      <c r="P41" s="74">
        <v>0</v>
      </c>
    </row>
    <row r="42" spans="1:16" s="3" customFormat="1" ht="15" customHeight="1" x14ac:dyDescent="0.2">
      <c r="A42" s="111"/>
      <c r="B42" s="114"/>
      <c r="C42" s="84" t="s">
        <v>56</v>
      </c>
      <c r="D42" s="35">
        <v>-343</v>
      </c>
      <c r="E42" s="35">
        <v>0</v>
      </c>
      <c r="F42" s="35">
        <v>-95673.828632000004</v>
      </c>
      <c r="G42" s="68">
        <v>-0.43006499999999998</v>
      </c>
      <c r="H42" s="43">
        <v>-98</v>
      </c>
      <c r="I42" s="44">
        <v>-72296.769337999998</v>
      </c>
      <c r="J42" s="74">
        <v>-3.3991E-2</v>
      </c>
      <c r="K42" s="35">
        <v>-245</v>
      </c>
      <c r="L42" s="35">
        <v>49603.881426</v>
      </c>
      <c r="M42" s="68">
        <v>-0.67073199999999999</v>
      </c>
      <c r="N42" s="43">
        <v>0</v>
      </c>
      <c r="O42" s="44">
        <v>0</v>
      </c>
      <c r="P42" s="74">
        <v>0</v>
      </c>
    </row>
    <row r="43" spans="1:16" s="3" customFormat="1" ht="15" customHeight="1" x14ac:dyDescent="0.2">
      <c r="A43" s="112"/>
      <c r="B43" s="115"/>
      <c r="C43" s="85" t="s">
        <v>9</v>
      </c>
      <c r="D43" s="46">
        <v>-2756</v>
      </c>
      <c r="E43" s="46">
        <v>0</v>
      </c>
      <c r="F43" s="46">
        <v>39184.899409999998</v>
      </c>
      <c r="G43" s="67">
        <v>-0.350632</v>
      </c>
      <c r="H43" s="87">
        <v>-757</v>
      </c>
      <c r="I43" s="46">
        <v>45024.336959</v>
      </c>
      <c r="J43" s="75">
        <v>-0.13106499999999999</v>
      </c>
      <c r="K43" s="46">
        <v>-1999</v>
      </c>
      <c r="L43" s="46">
        <v>36526.089338999998</v>
      </c>
      <c r="M43" s="67">
        <v>-0.44805800000000001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15</v>
      </c>
      <c r="E45" s="53">
        <v>7.5758000000000006E-2</v>
      </c>
      <c r="F45" s="44">
        <v>166273.79999999999</v>
      </c>
      <c r="G45" s="66">
        <v>0.26666699999999999</v>
      </c>
      <c r="H45" s="43">
        <v>2</v>
      </c>
      <c r="I45" s="44">
        <v>145609.5</v>
      </c>
      <c r="J45" s="74">
        <v>0</v>
      </c>
      <c r="K45" s="44">
        <v>13</v>
      </c>
      <c r="L45" s="44">
        <v>169452.92307700001</v>
      </c>
      <c r="M45" s="66">
        <v>0.30769200000000002</v>
      </c>
      <c r="N45" s="43">
        <v>0</v>
      </c>
      <c r="O45" s="44">
        <v>0</v>
      </c>
      <c r="P45" s="74">
        <v>0</v>
      </c>
    </row>
    <row r="46" spans="1:16" ht="15" customHeight="1" x14ac:dyDescent="0.2">
      <c r="A46" s="111"/>
      <c r="B46" s="114"/>
      <c r="C46" s="84" t="s">
        <v>48</v>
      </c>
      <c r="D46" s="44">
        <v>120</v>
      </c>
      <c r="E46" s="53">
        <v>7.0093000000000003E-2</v>
      </c>
      <c r="F46" s="44">
        <v>176093.4</v>
      </c>
      <c r="G46" s="66">
        <v>0.191667</v>
      </c>
      <c r="H46" s="43">
        <v>29</v>
      </c>
      <c r="I46" s="44">
        <v>178359.172414</v>
      </c>
      <c r="J46" s="74">
        <v>0.137931</v>
      </c>
      <c r="K46" s="44">
        <v>91</v>
      </c>
      <c r="L46" s="44">
        <v>175371.34065900001</v>
      </c>
      <c r="M46" s="66">
        <v>0.208791</v>
      </c>
      <c r="N46" s="43">
        <v>0</v>
      </c>
      <c r="O46" s="44">
        <v>0</v>
      </c>
      <c r="P46" s="74">
        <v>0</v>
      </c>
    </row>
    <row r="47" spans="1:16" ht="15" customHeight="1" x14ac:dyDescent="0.2">
      <c r="A47" s="111"/>
      <c r="B47" s="114"/>
      <c r="C47" s="84" t="s">
        <v>49</v>
      </c>
      <c r="D47" s="44">
        <v>390</v>
      </c>
      <c r="E47" s="53">
        <v>8.3618999999999999E-2</v>
      </c>
      <c r="F47" s="44">
        <v>193159.571795</v>
      </c>
      <c r="G47" s="66">
        <v>0.44871800000000001</v>
      </c>
      <c r="H47" s="43">
        <v>91</v>
      </c>
      <c r="I47" s="44">
        <v>185055.09890099999</v>
      </c>
      <c r="J47" s="74">
        <v>0.36263699999999999</v>
      </c>
      <c r="K47" s="44">
        <v>299</v>
      </c>
      <c r="L47" s="44">
        <v>195626.150502</v>
      </c>
      <c r="M47" s="66">
        <v>0.474916</v>
      </c>
      <c r="N47" s="43">
        <v>0</v>
      </c>
      <c r="O47" s="44">
        <v>0</v>
      </c>
      <c r="P47" s="74">
        <v>0</v>
      </c>
    </row>
    <row r="48" spans="1:16" ht="15" customHeight="1" x14ac:dyDescent="0.2">
      <c r="A48" s="111"/>
      <c r="B48" s="114"/>
      <c r="C48" s="84" t="s">
        <v>50</v>
      </c>
      <c r="D48" s="44">
        <v>379</v>
      </c>
      <c r="E48" s="53">
        <v>6.2520999999999993E-2</v>
      </c>
      <c r="F48" s="44">
        <v>220010.30079199999</v>
      </c>
      <c r="G48" s="66">
        <v>0.65171500000000004</v>
      </c>
      <c r="H48" s="43">
        <v>78</v>
      </c>
      <c r="I48" s="44">
        <v>218426.448718</v>
      </c>
      <c r="J48" s="74">
        <v>0.52564100000000002</v>
      </c>
      <c r="K48" s="44">
        <v>301</v>
      </c>
      <c r="L48" s="44">
        <v>220420.73421900001</v>
      </c>
      <c r="M48" s="66">
        <v>0.68438500000000002</v>
      </c>
      <c r="N48" s="43">
        <v>0</v>
      </c>
      <c r="O48" s="44">
        <v>0</v>
      </c>
      <c r="P48" s="74">
        <v>0</v>
      </c>
    </row>
    <row r="49" spans="1:16" ht="15" customHeight="1" x14ac:dyDescent="0.2">
      <c r="A49" s="111"/>
      <c r="B49" s="114"/>
      <c r="C49" s="84" t="s">
        <v>51</v>
      </c>
      <c r="D49" s="44">
        <v>306</v>
      </c>
      <c r="E49" s="53">
        <v>5.5728E-2</v>
      </c>
      <c r="F49" s="44">
        <v>251948.23202600001</v>
      </c>
      <c r="G49" s="66">
        <v>0.91176500000000005</v>
      </c>
      <c r="H49" s="43">
        <v>64</v>
      </c>
      <c r="I49" s="44">
        <v>266870.015625</v>
      </c>
      <c r="J49" s="74">
        <v>0.9375</v>
      </c>
      <c r="K49" s="44">
        <v>242</v>
      </c>
      <c r="L49" s="44">
        <v>248001.97520700001</v>
      </c>
      <c r="M49" s="66">
        <v>0.90495899999999996</v>
      </c>
      <c r="N49" s="43">
        <v>0</v>
      </c>
      <c r="O49" s="44">
        <v>0</v>
      </c>
      <c r="P49" s="74">
        <v>0</v>
      </c>
    </row>
    <row r="50" spans="1:16" s="3" customFormat="1" ht="15" customHeight="1" x14ac:dyDescent="0.2">
      <c r="A50" s="111"/>
      <c r="B50" s="114"/>
      <c r="C50" s="84" t="s">
        <v>52</v>
      </c>
      <c r="D50" s="35">
        <v>236</v>
      </c>
      <c r="E50" s="55">
        <v>4.9621999999999999E-2</v>
      </c>
      <c r="F50" s="35">
        <v>259876.74576300001</v>
      </c>
      <c r="G50" s="68">
        <v>0.97033899999999995</v>
      </c>
      <c r="H50" s="43">
        <v>55</v>
      </c>
      <c r="I50" s="44">
        <v>261194.290909</v>
      </c>
      <c r="J50" s="74">
        <v>0.76363599999999998</v>
      </c>
      <c r="K50" s="35">
        <v>181</v>
      </c>
      <c r="L50" s="35">
        <v>259476.38673999999</v>
      </c>
      <c r="M50" s="68">
        <v>1.0331490000000001</v>
      </c>
      <c r="N50" s="43">
        <v>0</v>
      </c>
      <c r="O50" s="44">
        <v>0</v>
      </c>
      <c r="P50" s="74">
        <v>0</v>
      </c>
    </row>
    <row r="51" spans="1:16" ht="15" customHeight="1" x14ac:dyDescent="0.2">
      <c r="A51" s="111"/>
      <c r="B51" s="114"/>
      <c r="C51" s="84" t="s">
        <v>53</v>
      </c>
      <c r="D51" s="44">
        <v>138</v>
      </c>
      <c r="E51" s="53">
        <v>3.2849000000000003E-2</v>
      </c>
      <c r="F51" s="44">
        <v>270479.28260899999</v>
      </c>
      <c r="G51" s="66">
        <v>0.95652199999999998</v>
      </c>
      <c r="H51" s="43">
        <v>28</v>
      </c>
      <c r="I51" s="44">
        <v>245762.035714</v>
      </c>
      <c r="J51" s="74">
        <v>0.57142899999999996</v>
      </c>
      <c r="K51" s="44">
        <v>110</v>
      </c>
      <c r="L51" s="44">
        <v>276770.94545499998</v>
      </c>
      <c r="M51" s="66">
        <v>1.0545450000000001</v>
      </c>
      <c r="N51" s="43">
        <v>0</v>
      </c>
      <c r="O51" s="44">
        <v>0</v>
      </c>
      <c r="P51" s="74">
        <v>0</v>
      </c>
    </row>
    <row r="52" spans="1:16" ht="15" customHeight="1" x14ac:dyDescent="0.2">
      <c r="A52" s="111"/>
      <c r="B52" s="114"/>
      <c r="C52" s="84" t="s">
        <v>54</v>
      </c>
      <c r="D52" s="44">
        <v>53</v>
      </c>
      <c r="E52" s="53">
        <v>1.6889999999999999E-2</v>
      </c>
      <c r="F52" s="44">
        <v>272392.30188699998</v>
      </c>
      <c r="G52" s="66">
        <v>0.58490600000000004</v>
      </c>
      <c r="H52" s="43">
        <v>6</v>
      </c>
      <c r="I52" s="44">
        <v>279534.83333300002</v>
      </c>
      <c r="J52" s="74">
        <v>0.16666700000000001</v>
      </c>
      <c r="K52" s="44">
        <v>47</v>
      </c>
      <c r="L52" s="44">
        <v>271480.48936200002</v>
      </c>
      <c r="M52" s="66">
        <v>0.63829800000000003</v>
      </c>
      <c r="N52" s="43">
        <v>0</v>
      </c>
      <c r="O52" s="44">
        <v>0</v>
      </c>
      <c r="P52" s="74">
        <v>0</v>
      </c>
    </row>
    <row r="53" spans="1:16" ht="15" customHeight="1" x14ac:dyDescent="0.2">
      <c r="A53" s="111"/>
      <c r="B53" s="114"/>
      <c r="C53" s="84" t="s">
        <v>55</v>
      </c>
      <c r="D53" s="44">
        <v>12</v>
      </c>
      <c r="E53" s="53">
        <v>4.6569999999999997E-3</v>
      </c>
      <c r="F53" s="44">
        <v>316049</v>
      </c>
      <c r="G53" s="66">
        <v>0.91666700000000001</v>
      </c>
      <c r="H53" s="43">
        <v>1</v>
      </c>
      <c r="I53" s="44">
        <v>349663</v>
      </c>
      <c r="J53" s="74">
        <v>2</v>
      </c>
      <c r="K53" s="44">
        <v>11</v>
      </c>
      <c r="L53" s="44">
        <v>312993.18181799998</v>
      </c>
      <c r="M53" s="66">
        <v>0.81818199999999996</v>
      </c>
      <c r="N53" s="43">
        <v>0</v>
      </c>
      <c r="O53" s="44">
        <v>0</v>
      </c>
      <c r="P53" s="74">
        <v>0</v>
      </c>
    </row>
    <row r="54" spans="1:16" s="3" customFormat="1" ht="15" customHeight="1" x14ac:dyDescent="0.2">
      <c r="A54" s="111"/>
      <c r="B54" s="114"/>
      <c r="C54" s="84" t="s">
        <v>56</v>
      </c>
      <c r="D54" s="35">
        <v>7</v>
      </c>
      <c r="E54" s="55">
        <v>1.748E-3</v>
      </c>
      <c r="F54" s="35">
        <v>332718.571429</v>
      </c>
      <c r="G54" s="68">
        <v>0.28571400000000002</v>
      </c>
      <c r="H54" s="43">
        <v>2</v>
      </c>
      <c r="I54" s="44">
        <v>267199.5</v>
      </c>
      <c r="J54" s="74">
        <v>0</v>
      </c>
      <c r="K54" s="35">
        <v>5</v>
      </c>
      <c r="L54" s="35">
        <v>358926.2</v>
      </c>
      <c r="M54" s="68">
        <v>0.4</v>
      </c>
      <c r="N54" s="43">
        <v>0</v>
      </c>
      <c r="O54" s="44">
        <v>0</v>
      </c>
      <c r="P54" s="74">
        <v>0</v>
      </c>
    </row>
    <row r="55" spans="1:16" s="3" customFormat="1" ht="15" customHeight="1" x14ac:dyDescent="0.2">
      <c r="A55" s="112"/>
      <c r="B55" s="115"/>
      <c r="C55" s="85" t="s">
        <v>9</v>
      </c>
      <c r="D55" s="46">
        <v>1656</v>
      </c>
      <c r="E55" s="54">
        <v>4.4951999999999999E-2</v>
      </c>
      <c r="F55" s="46">
        <v>228655.23792300001</v>
      </c>
      <c r="G55" s="67">
        <v>0.68417899999999998</v>
      </c>
      <c r="H55" s="87">
        <v>356</v>
      </c>
      <c r="I55" s="46">
        <v>225362.042135</v>
      </c>
      <c r="J55" s="75">
        <v>0.55898899999999996</v>
      </c>
      <c r="K55" s="46">
        <v>1300</v>
      </c>
      <c r="L55" s="46">
        <v>229557.06692300001</v>
      </c>
      <c r="M55" s="67">
        <v>0.71846200000000005</v>
      </c>
      <c r="N55" s="87">
        <v>0</v>
      </c>
      <c r="O55" s="46">
        <v>0</v>
      </c>
      <c r="P55" s="75">
        <v>0</v>
      </c>
    </row>
    <row r="56" spans="1:16" ht="15" customHeight="1" x14ac:dyDescent="0.2">
      <c r="A56" s="110">
        <v>5</v>
      </c>
      <c r="B56" s="113" t="s">
        <v>60</v>
      </c>
      <c r="C56" s="84" t="s">
        <v>46</v>
      </c>
      <c r="D56" s="44">
        <v>36</v>
      </c>
      <c r="E56" s="53">
        <v>1</v>
      </c>
      <c r="F56" s="44">
        <v>58771.25</v>
      </c>
      <c r="G56" s="66">
        <v>5.5556000000000001E-2</v>
      </c>
      <c r="H56" s="43">
        <v>20</v>
      </c>
      <c r="I56" s="44">
        <v>67633.75</v>
      </c>
      <c r="J56" s="74">
        <v>0.05</v>
      </c>
      <c r="K56" s="44">
        <v>16</v>
      </c>
      <c r="L56" s="44">
        <v>47693.125</v>
      </c>
      <c r="M56" s="66">
        <v>6.25E-2</v>
      </c>
      <c r="N56" s="43">
        <v>0</v>
      </c>
      <c r="O56" s="44">
        <v>0</v>
      </c>
      <c r="P56" s="74">
        <v>0</v>
      </c>
    </row>
    <row r="57" spans="1:16" ht="15" customHeight="1" x14ac:dyDescent="0.2">
      <c r="A57" s="111"/>
      <c r="B57" s="114"/>
      <c r="C57" s="84" t="s">
        <v>47</v>
      </c>
      <c r="D57" s="44">
        <v>198</v>
      </c>
      <c r="E57" s="53">
        <v>1</v>
      </c>
      <c r="F57" s="44">
        <v>140023.308081</v>
      </c>
      <c r="G57" s="66">
        <v>0.14141400000000001</v>
      </c>
      <c r="H57" s="43">
        <v>64</v>
      </c>
      <c r="I57" s="44">
        <v>149544.796875</v>
      </c>
      <c r="J57" s="74">
        <v>0.1875</v>
      </c>
      <c r="K57" s="44">
        <v>134</v>
      </c>
      <c r="L57" s="44">
        <v>135475.73134299999</v>
      </c>
      <c r="M57" s="66">
        <v>0.119403</v>
      </c>
      <c r="N57" s="43">
        <v>0</v>
      </c>
      <c r="O57" s="44">
        <v>0</v>
      </c>
      <c r="P57" s="74">
        <v>0</v>
      </c>
    </row>
    <row r="58" spans="1:16" ht="15" customHeight="1" x14ac:dyDescent="0.2">
      <c r="A58" s="111"/>
      <c r="B58" s="114"/>
      <c r="C58" s="84" t="s">
        <v>48</v>
      </c>
      <c r="D58" s="44">
        <v>1712</v>
      </c>
      <c r="E58" s="53">
        <v>1</v>
      </c>
      <c r="F58" s="44">
        <v>163406.591121</v>
      </c>
      <c r="G58" s="66">
        <v>0.15245300000000001</v>
      </c>
      <c r="H58" s="43">
        <v>632</v>
      </c>
      <c r="I58" s="44">
        <v>166210.78481000001</v>
      </c>
      <c r="J58" s="74">
        <v>0.15506300000000001</v>
      </c>
      <c r="K58" s="44">
        <v>1080</v>
      </c>
      <c r="L58" s="44">
        <v>161765.61851900001</v>
      </c>
      <c r="M58" s="66">
        <v>0.150926</v>
      </c>
      <c r="N58" s="43">
        <v>0</v>
      </c>
      <c r="O58" s="44">
        <v>0</v>
      </c>
      <c r="P58" s="74">
        <v>0</v>
      </c>
    </row>
    <row r="59" spans="1:16" ht="15" customHeight="1" x14ac:dyDescent="0.2">
      <c r="A59" s="111"/>
      <c r="B59" s="114"/>
      <c r="C59" s="84" t="s">
        <v>49</v>
      </c>
      <c r="D59" s="44">
        <v>4664</v>
      </c>
      <c r="E59" s="53">
        <v>1</v>
      </c>
      <c r="F59" s="44">
        <v>188280.939537</v>
      </c>
      <c r="G59" s="66">
        <v>0.36835299999999999</v>
      </c>
      <c r="H59" s="43">
        <v>1545</v>
      </c>
      <c r="I59" s="44">
        <v>187817.128803</v>
      </c>
      <c r="J59" s="74">
        <v>0.35145599999999999</v>
      </c>
      <c r="K59" s="44">
        <v>3119</v>
      </c>
      <c r="L59" s="44">
        <v>188510.68868200001</v>
      </c>
      <c r="M59" s="66">
        <v>0.37672299999999997</v>
      </c>
      <c r="N59" s="43">
        <v>0</v>
      </c>
      <c r="O59" s="44">
        <v>0</v>
      </c>
      <c r="P59" s="74">
        <v>0</v>
      </c>
    </row>
    <row r="60" spans="1:16" ht="15" customHeight="1" x14ac:dyDescent="0.2">
      <c r="A60" s="111"/>
      <c r="B60" s="114"/>
      <c r="C60" s="84" t="s">
        <v>50</v>
      </c>
      <c r="D60" s="44">
        <v>6062</v>
      </c>
      <c r="E60" s="53">
        <v>1</v>
      </c>
      <c r="F60" s="44">
        <v>216551.67370499999</v>
      </c>
      <c r="G60" s="66">
        <v>0.673045</v>
      </c>
      <c r="H60" s="43">
        <v>1754</v>
      </c>
      <c r="I60" s="44">
        <v>213772.534208</v>
      </c>
      <c r="J60" s="74">
        <v>0.56556399999999996</v>
      </c>
      <c r="K60" s="44">
        <v>4308</v>
      </c>
      <c r="L60" s="44">
        <v>217683.198932</v>
      </c>
      <c r="M60" s="66">
        <v>0.71680600000000005</v>
      </c>
      <c r="N60" s="43">
        <v>0</v>
      </c>
      <c r="O60" s="44">
        <v>0</v>
      </c>
      <c r="P60" s="74">
        <v>0</v>
      </c>
    </row>
    <row r="61" spans="1:16" ht="15" customHeight="1" x14ac:dyDescent="0.2">
      <c r="A61" s="111"/>
      <c r="B61" s="114"/>
      <c r="C61" s="84" t="s">
        <v>51</v>
      </c>
      <c r="D61" s="44">
        <v>5491</v>
      </c>
      <c r="E61" s="53">
        <v>1</v>
      </c>
      <c r="F61" s="44">
        <v>243237.27044299999</v>
      </c>
      <c r="G61" s="66">
        <v>0.99963599999999997</v>
      </c>
      <c r="H61" s="43">
        <v>1539</v>
      </c>
      <c r="I61" s="44">
        <v>226670.20597800001</v>
      </c>
      <c r="J61" s="74">
        <v>0.71085100000000001</v>
      </c>
      <c r="K61" s="44">
        <v>3952</v>
      </c>
      <c r="L61" s="44">
        <v>249688.867662</v>
      </c>
      <c r="M61" s="66">
        <v>1.1120950000000001</v>
      </c>
      <c r="N61" s="43">
        <v>0</v>
      </c>
      <c r="O61" s="44">
        <v>0</v>
      </c>
      <c r="P61" s="74">
        <v>0</v>
      </c>
    </row>
    <row r="62" spans="1:16" s="3" customFormat="1" ht="15" customHeight="1" x14ac:dyDescent="0.2">
      <c r="A62" s="111"/>
      <c r="B62" s="114"/>
      <c r="C62" s="84" t="s">
        <v>52</v>
      </c>
      <c r="D62" s="35">
        <v>4756</v>
      </c>
      <c r="E62" s="55">
        <v>1</v>
      </c>
      <c r="F62" s="35">
        <v>256860.95942</v>
      </c>
      <c r="G62" s="68">
        <v>1.175357</v>
      </c>
      <c r="H62" s="43">
        <v>1372</v>
      </c>
      <c r="I62" s="44">
        <v>225798.50874600001</v>
      </c>
      <c r="J62" s="74">
        <v>0.67711399999999999</v>
      </c>
      <c r="K62" s="35">
        <v>3384</v>
      </c>
      <c r="L62" s="35">
        <v>269454.83717499999</v>
      </c>
      <c r="M62" s="68">
        <v>1.377364</v>
      </c>
      <c r="N62" s="43">
        <v>0</v>
      </c>
      <c r="O62" s="44">
        <v>0</v>
      </c>
      <c r="P62" s="74">
        <v>0</v>
      </c>
    </row>
    <row r="63" spans="1:16" ht="15" customHeight="1" x14ac:dyDescent="0.2">
      <c r="A63" s="111"/>
      <c r="B63" s="114"/>
      <c r="C63" s="84" t="s">
        <v>53</v>
      </c>
      <c r="D63" s="44">
        <v>4201</v>
      </c>
      <c r="E63" s="53">
        <v>1</v>
      </c>
      <c r="F63" s="44">
        <v>264386.27136399999</v>
      </c>
      <c r="G63" s="66">
        <v>1.2206619999999999</v>
      </c>
      <c r="H63" s="43">
        <v>1185</v>
      </c>
      <c r="I63" s="44">
        <v>226509.50717299999</v>
      </c>
      <c r="J63" s="74">
        <v>0.64134999999999998</v>
      </c>
      <c r="K63" s="44">
        <v>3016</v>
      </c>
      <c r="L63" s="44">
        <v>279268.22281200002</v>
      </c>
      <c r="M63" s="66">
        <v>1.4482759999999999</v>
      </c>
      <c r="N63" s="43">
        <v>0</v>
      </c>
      <c r="O63" s="44">
        <v>0</v>
      </c>
      <c r="P63" s="74">
        <v>0</v>
      </c>
    </row>
    <row r="64" spans="1:16" ht="15" customHeight="1" x14ac:dyDescent="0.2">
      <c r="A64" s="111"/>
      <c r="B64" s="114"/>
      <c r="C64" s="84" t="s">
        <v>54</v>
      </c>
      <c r="D64" s="44">
        <v>3138</v>
      </c>
      <c r="E64" s="53">
        <v>1</v>
      </c>
      <c r="F64" s="44">
        <v>264766.27501600003</v>
      </c>
      <c r="G64" s="66">
        <v>1.075207</v>
      </c>
      <c r="H64" s="43">
        <v>907</v>
      </c>
      <c r="I64" s="44">
        <v>220486.266814</v>
      </c>
      <c r="J64" s="74">
        <v>0.45865499999999998</v>
      </c>
      <c r="K64" s="44">
        <v>2231</v>
      </c>
      <c r="L64" s="44">
        <v>282768.05333899998</v>
      </c>
      <c r="M64" s="66">
        <v>1.325863</v>
      </c>
      <c r="N64" s="43">
        <v>0</v>
      </c>
      <c r="O64" s="44">
        <v>0</v>
      </c>
      <c r="P64" s="74">
        <v>0</v>
      </c>
    </row>
    <row r="65" spans="1:16" ht="15" customHeight="1" x14ac:dyDescent="0.2">
      <c r="A65" s="111"/>
      <c r="B65" s="114"/>
      <c r="C65" s="84" t="s">
        <v>55</v>
      </c>
      <c r="D65" s="44">
        <v>2577</v>
      </c>
      <c r="E65" s="53">
        <v>1</v>
      </c>
      <c r="F65" s="44">
        <v>261401.672487</v>
      </c>
      <c r="G65" s="66">
        <v>0.82149799999999995</v>
      </c>
      <c r="H65" s="43">
        <v>782</v>
      </c>
      <c r="I65" s="44">
        <v>220732.20204599999</v>
      </c>
      <c r="J65" s="74">
        <v>0.29283900000000002</v>
      </c>
      <c r="K65" s="44">
        <v>1795</v>
      </c>
      <c r="L65" s="44">
        <v>279119.51420600002</v>
      </c>
      <c r="M65" s="66">
        <v>1.0518110000000001</v>
      </c>
      <c r="N65" s="43">
        <v>0</v>
      </c>
      <c r="O65" s="44">
        <v>0</v>
      </c>
      <c r="P65" s="74">
        <v>0</v>
      </c>
    </row>
    <row r="66" spans="1:16" s="3" customFormat="1" ht="15" customHeight="1" x14ac:dyDescent="0.2">
      <c r="A66" s="111"/>
      <c r="B66" s="114"/>
      <c r="C66" s="84" t="s">
        <v>56</v>
      </c>
      <c r="D66" s="35">
        <v>4004</v>
      </c>
      <c r="E66" s="55">
        <v>1</v>
      </c>
      <c r="F66" s="35">
        <v>247435.10139900001</v>
      </c>
      <c r="G66" s="68">
        <v>0.490759</v>
      </c>
      <c r="H66" s="43">
        <v>1396</v>
      </c>
      <c r="I66" s="44">
        <v>199222.96919800001</v>
      </c>
      <c r="J66" s="74">
        <v>0.10315199999999999</v>
      </c>
      <c r="K66" s="35">
        <v>2608</v>
      </c>
      <c r="L66" s="35">
        <v>273241.90222400002</v>
      </c>
      <c r="M66" s="68">
        <v>0.69823599999999997</v>
      </c>
      <c r="N66" s="43">
        <v>0</v>
      </c>
      <c r="O66" s="44">
        <v>0</v>
      </c>
      <c r="P66" s="74">
        <v>0</v>
      </c>
    </row>
    <row r="67" spans="1:16" s="3" customFormat="1" ht="15" customHeight="1" x14ac:dyDescent="0.2">
      <c r="A67" s="112"/>
      <c r="B67" s="115"/>
      <c r="C67" s="85" t="s">
        <v>9</v>
      </c>
      <c r="D67" s="46">
        <v>36839</v>
      </c>
      <c r="E67" s="54">
        <v>1</v>
      </c>
      <c r="F67" s="46">
        <v>235174.76424399999</v>
      </c>
      <c r="G67" s="67">
        <v>0.80762199999999995</v>
      </c>
      <c r="H67" s="87">
        <v>11196</v>
      </c>
      <c r="I67" s="46">
        <v>210688.36236200001</v>
      </c>
      <c r="J67" s="75">
        <v>0.466059</v>
      </c>
      <c r="K67" s="46">
        <v>25643</v>
      </c>
      <c r="L67" s="46">
        <v>245865.78150000001</v>
      </c>
      <c r="M67" s="67">
        <v>0.95675200000000005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45678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30" priority="30" operator="notEqual">
      <formula>H8+K8+N8</formula>
    </cfRule>
  </conditionalFormatting>
  <conditionalFormatting sqref="D20:D30">
    <cfRule type="cellIs" dxfId="429" priority="29" operator="notEqual">
      <formula>H20+K20+N20</formula>
    </cfRule>
  </conditionalFormatting>
  <conditionalFormatting sqref="D32:D42">
    <cfRule type="cellIs" dxfId="428" priority="28" operator="notEqual">
      <formula>H32+K32+N32</formula>
    </cfRule>
  </conditionalFormatting>
  <conditionalFormatting sqref="D44:D54">
    <cfRule type="cellIs" dxfId="427" priority="27" operator="notEqual">
      <formula>H44+K44+N44</formula>
    </cfRule>
  </conditionalFormatting>
  <conditionalFormatting sqref="D56:D66">
    <cfRule type="cellIs" dxfId="426" priority="26" operator="notEqual">
      <formula>H56+K56+N56</formula>
    </cfRule>
  </conditionalFormatting>
  <conditionalFormatting sqref="D19">
    <cfRule type="cellIs" dxfId="425" priority="25" operator="notEqual">
      <formula>SUM(D8:D18)</formula>
    </cfRule>
  </conditionalFormatting>
  <conditionalFormatting sqref="D31">
    <cfRule type="cellIs" dxfId="424" priority="24" operator="notEqual">
      <formula>H31+K31+N31</formula>
    </cfRule>
  </conditionalFormatting>
  <conditionalFormatting sqref="D31">
    <cfRule type="cellIs" dxfId="423" priority="23" operator="notEqual">
      <formula>SUM(D20:D30)</formula>
    </cfRule>
  </conditionalFormatting>
  <conditionalFormatting sqref="D43">
    <cfRule type="cellIs" dxfId="422" priority="22" operator="notEqual">
      <formula>H43+K43+N43</formula>
    </cfRule>
  </conditionalFormatting>
  <conditionalFormatting sqref="D43">
    <cfRule type="cellIs" dxfId="421" priority="21" operator="notEqual">
      <formula>SUM(D32:D42)</formula>
    </cfRule>
  </conditionalFormatting>
  <conditionalFormatting sqref="D55">
    <cfRule type="cellIs" dxfId="420" priority="20" operator="notEqual">
      <formula>H55+K55+N55</formula>
    </cfRule>
  </conditionalFormatting>
  <conditionalFormatting sqref="D55">
    <cfRule type="cellIs" dxfId="419" priority="19" operator="notEqual">
      <formula>SUM(D44:D54)</formula>
    </cfRule>
  </conditionalFormatting>
  <conditionalFormatting sqref="D67">
    <cfRule type="cellIs" dxfId="418" priority="18" operator="notEqual">
      <formula>H67+K67+N67</formula>
    </cfRule>
  </conditionalFormatting>
  <conditionalFormatting sqref="D67">
    <cfRule type="cellIs" dxfId="417" priority="17" operator="notEqual">
      <formula>SUM(D56:D66)</formula>
    </cfRule>
  </conditionalFormatting>
  <conditionalFormatting sqref="H19">
    <cfRule type="cellIs" dxfId="416" priority="16" operator="notEqual">
      <formula>SUM(H8:H18)</formula>
    </cfRule>
  </conditionalFormatting>
  <conditionalFormatting sqref="K19">
    <cfRule type="cellIs" dxfId="415" priority="15" operator="notEqual">
      <formula>SUM(K8:K18)</formula>
    </cfRule>
  </conditionalFormatting>
  <conditionalFormatting sqref="N19">
    <cfRule type="cellIs" dxfId="414" priority="14" operator="notEqual">
      <formula>SUM(N8:N18)</formula>
    </cfRule>
  </conditionalFormatting>
  <conditionalFormatting sqref="H31">
    <cfRule type="cellIs" dxfId="413" priority="13" operator="notEqual">
      <formula>SUM(H20:H30)</formula>
    </cfRule>
  </conditionalFormatting>
  <conditionalFormatting sqref="K31">
    <cfRule type="cellIs" dxfId="412" priority="12" operator="notEqual">
      <formula>SUM(K20:K30)</formula>
    </cfRule>
  </conditionalFormatting>
  <conditionalFormatting sqref="N31">
    <cfRule type="cellIs" dxfId="411" priority="11" operator="notEqual">
      <formula>SUM(N20:N30)</formula>
    </cfRule>
  </conditionalFormatting>
  <conditionalFormatting sqref="H43">
    <cfRule type="cellIs" dxfId="410" priority="10" operator="notEqual">
      <formula>SUM(H32:H42)</formula>
    </cfRule>
  </conditionalFormatting>
  <conditionalFormatting sqref="K43">
    <cfRule type="cellIs" dxfId="409" priority="9" operator="notEqual">
      <formula>SUM(K32:K42)</formula>
    </cfRule>
  </conditionalFormatting>
  <conditionalFormatting sqref="N43">
    <cfRule type="cellIs" dxfId="408" priority="8" operator="notEqual">
      <formula>SUM(N32:N42)</formula>
    </cfRule>
  </conditionalFormatting>
  <conditionalFormatting sqref="H55">
    <cfRule type="cellIs" dxfId="407" priority="7" operator="notEqual">
      <formula>SUM(H44:H54)</formula>
    </cfRule>
  </conditionalFormatting>
  <conditionalFormatting sqref="K55">
    <cfRule type="cellIs" dxfId="406" priority="6" operator="notEqual">
      <formula>SUM(K44:K54)</formula>
    </cfRule>
  </conditionalFormatting>
  <conditionalFormatting sqref="N55">
    <cfRule type="cellIs" dxfId="405" priority="5" operator="notEqual">
      <formula>SUM(N44:N54)</formula>
    </cfRule>
  </conditionalFormatting>
  <conditionalFormatting sqref="H67">
    <cfRule type="cellIs" dxfId="404" priority="4" operator="notEqual">
      <formula>SUM(H56:H66)</formula>
    </cfRule>
  </conditionalFormatting>
  <conditionalFormatting sqref="K67">
    <cfRule type="cellIs" dxfId="403" priority="3" operator="notEqual">
      <formula>SUM(K56:K66)</formula>
    </cfRule>
  </conditionalFormatting>
  <conditionalFormatting sqref="N67">
    <cfRule type="cellIs" dxfId="402" priority="2" operator="notEqual">
      <formula>SUM(N56:N66)</formula>
    </cfRule>
  </conditionalFormatting>
  <conditionalFormatting sqref="D32:D43">
    <cfRule type="cellIs" dxfId="4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66</v>
      </c>
      <c r="B2" s="116"/>
      <c r="C2" s="116"/>
      <c r="D2" s="116"/>
      <c r="E2" s="116"/>
      <c r="F2" s="116"/>
      <c r="G2" s="116"/>
      <c r="H2" s="116"/>
      <c r="I2" s="116"/>
      <c r="J2" s="116"/>
      <c r="K2" s="116"/>
      <c r="L2" s="116"/>
      <c r="M2" s="116"/>
      <c r="N2" s="116"/>
      <c r="O2" s="116"/>
      <c r="P2" s="116"/>
    </row>
    <row r="3" spans="1:16" s="21" customFormat="1" ht="15" customHeight="1" x14ac:dyDescent="0.2">
      <c r="A3" s="117" t="str">
        <f>+Notas!C6</f>
        <v>DICIEMBRE 2023 Y DICIEMBRE 2024</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16</v>
      </c>
      <c r="E8" s="53">
        <v>0.14414399999999999</v>
      </c>
      <c r="F8" s="44">
        <v>55580.211363000002</v>
      </c>
      <c r="G8" s="66">
        <v>6.25E-2</v>
      </c>
      <c r="H8" s="43">
        <v>10</v>
      </c>
      <c r="I8" s="44">
        <v>64671.889992999997</v>
      </c>
      <c r="J8" s="74">
        <v>0.1</v>
      </c>
      <c r="K8" s="44">
        <v>6</v>
      </c>
      <c r="L8" s="44">
        <v>40427.413647000001</v>
      </c>
      <c r="M8" s="66">
        <v>0</v>
      </c>
      <c r="N8" s="43">
        <v>0</v>
      </c>
      <c r="O8" s="44">
        <v>0</v>
      </c>
      <c r="P8" s="74">
        <v>0</v>
      </c>
    </row>
    <row r="9" spans="1:16" ht="15" customHeight="1" x14ac:dyDescent="0.2">
      <c r="A9" s="111"/>
      <c r="B9" s="114"/>
      <c r="C9" s="84" t="s">
        <v>47</v>
      </c>
      <c r="D9" s="44">
        <v>144</v>
      </c>
      <c r="E9" s="53">
        <v>0.23263300000000001</v>
      </c>
      <c r="F9" s="44">
        <v>84458.429376</v>
      </c>
      <c r="G9" s="66">
        <v>0.125</v>
      </c>
      <c r="H9" s="43">
        <v>42</v>
      </c>
      <c r="I9" s="44">
        <v>94431.128553999995</v>
      </c>
      <c r="J9" s="74">
        <v>0.16666700000000001</v>
      </c>
      <c r="K9" s="44">
        <v>102</v>
      </c>
      <c r="L9" s="44">
        <v>80352.023832000006</v>
      </c>
      <c r="M9" s="66">
        <v>0.10784299999999999</v>
      </c>
      <c r="N9" s="43">
        <v>0</v>
      </c>
      <c r="O9" s="44">
        <v>0</v>
      </c>
      <c r="P9" s="74">
        <v>0</v>
      </c>
    </row>
    <row r="10" spans="1:16" ht="15" customHeight="1" x14ac:dyDescent="0.2">
      <c r="A10" s="111"/>
      <c r="B10" s="114"/>
      <c r="C10" s="84" t="s">
        <v>48</v>
      </c>
      <c r="D10" s="44">
        <v>1024</v>
      </c>
      <c r="E10" s="53">
        <v>0.18806200000000001</v>
      </c>
      <c r="F10" s="44">
        <v>91443.959457999998</v>
      </c>
      <c r="G10" s="66">
        <v>0.12890599999999999</v>
      </c>
      <c r="H10" s="43">
        <v>394</v>
      </c>
      <c r="I10" s="44">
        <v>99309.395208999995</v>
      </c>
      <c r="J10" s="74">
        <v>0.190355</v>
      </c>
      <c r="K10" s="44">
        <v>630</v>
      </c>
      <c r="L10" s="44">
        <v>86524.940910000005</v>
      </c>
      <c r="M10" s="66">
        <v>9.0476000000000001E-2</v>
      </c>
      <c r="N10" s="43">
        <v>0</v>
      </c>
      <c r="O10" s="44">
        <v>0</v>
      </c>
      <c r="P10" s="74">
        <v>0</v>
      </c>
    </row>
    <row r="11" spans="1:16" ht="15" customHeight="1" x14ac:dyDescent="0.2">
      <c r="A11" s="111"/>
      <c r="B11" s="114"/>
      <c r="C11" s="84" t="s">
        <v>49</v>
      </c>
      <c r="D11" s="44">
        <v>1944</v>
      </c>
      <c r="E11" s="53">
        <v>0.136297</v>
      </c>
      <c r="F11" s="44">
        <v>105351.58121400001</v>
      </c>
      <c r="G11" s="66">
        <v>0.28703699999999999</v>
      </c>
      <c r="H11" s="43">
        <v>744</v>
      </c>
      <c r="I11" s="44">
        <v>121875.05820499999</v>
      </c>
      <c r="J11" s="74">
        <v>0.412634</v>
      </c>
      <c r="K11" s="44">
        <v>1200</v>
      </c>
      <c r="L11" s="44">
        <v>95107.025479999997</v>
      </c>
      <c r="M11" s="66">
        <v>0.20916699999999999</v>
      </c>
      <c r="N11" s="43">
        <v>0</v>
      </c>
      <c r="O11" s="44">
        <v>0</v>
      </c>
      <c r="P11" s="74">
        <v>0</v>
      </c>
    </row>
    <row r="12" spans="1:16" ht="15" customHeight="1" x14ac:dyDescent="0.2">
      <c r="A12" s="111"/>
      <c r="B12" s="114"/>
      <c r="C12" s="84" t="s">
        <v>50</v>
      </c>
      <c r="D12" s="44">
        <v>1926</v>
      </c>
      <c r="E12" s="53">
        <v>0.107048</v>
      </c>
      <c r="F12" s="44">
        <v>126760.94366999999</v>
      </c>
      <c r="G12" s="66">
        <v>0.50778800000000002</v>
      </c>
      <c r="H12" s="43">
        <v>726</v>
      </c>
      <c r="I12" s="44">
        <v>144084.36332900001</v>
      </c>
      <c r="J12" s="74">
        <v>0.61156999999999995</v>
      </c>
      <c r="K12" s="44">
        <v>1200</v>
      </c>
      <c r="L12" s="44">
        <v>116280.27477600001</v>
      </c>
      <c r="M12" s="66">
        <v>0.44500000000000001</v>
      </c>
      <c r="N12" s="43">
        <v>0</v>
      </c>
      <c r="O12" s="44">
        <v>0</v>
      </c>
      <c r="P12" s="74">
        <v>0</v>
      </c>
    </row>
    <row r="13" spans="1:16" ht="15" customHeight="1" x14ac:dyDescent="0.2">
      <c r="A13" s="111"/>
      <c r="B13" s="114"/>
      <c r="C13" s="84" t="s">
        <v>51</v>
      </c>
      <c r="D13" s="44">
        <v>1571</v>
      </c>
      <c r="E13" s="53">
        <v>9.4843999999999998E-2</v>
      </c>
      <c r="F13" s="44">
        <v>140439.26433599999</v>
      </c>
      <c r="G13" s="66">
        <v>0.73010799999999998</v>
      </c>
      <c r="H13" s="43">
        <v>570</v>
      </c>
      <c r="I13" s="44">
        <v>152518.26605199999</v>
      </c>
      <c r="J13" s="74">
        <v>0.75087700000000002</v>
      </c>
      <c r="K13" s="44">
        <v>1001</v>
      </c>
      <c r="L13" s="44">
        <v>133561.111511</v>
      </c>
      <c r="M13" s="66">
        <v>0.71828199999999998</v>
      </c>
      <c r="N13" s="43">
        <v>0</v>
      </c>
      <c r="O13" s="44">
        <v>0</v>
      </c>
      <c r="P13" s="74">
        <v>0</v>
      </c>
    </row>
    <row r="14" spans="1:16" s="3" customFormat="1" ht="15" customHeight="1" x14ac:dyDescent="0.2">
      <c r="A14" s="111"/>
      <c r="B14" s="114"/>
      <c r="C14" s="84" t="s">
        <v>52</v>
      </c>
      <c r="D14" s="35">
        <v>1266</v>
      </c>
      <c r="E14" s="55">
        <v>8.8699E-2</v>
      </c>
      <c r="F14" s="35">
        <v>149728.21004400001</v>
      </c>
      <c r="G14" s="68">
        <v>0.84518199999999999</v>
      </c>
      <c r="H14" s="43">
        <v>436</v>
      </c>
      <c r="I14" s="44">
        <v>156442.353053</v>
      </c>
      <c r="J14" s="74">
        <v>0.71330300000000002</v>
      </c>
      <c r="K14" s="35">
        <v>830</v>
      </c>
      <c r="L14" s="35">
        <v>146201.26263300001</v>
      </c>
      <c r="M14" s="68">
        <v>0.91445799999999999</v>
      </c>
      <c r="N14" s="43">
        <v>0</v>
      </c>
      <c r="O14" s="44">
        <v>0</v>
      </c>
      <c r="P14" s="74">
        <v>0</v>
      </c>
    </row>
    <row r="15" spans="1:16" ht="15" customHeight="1" x14ac:dyDescent="0.2">
      <c r="A15" s="111"/>
      <c r="B15" s="114"/>
      <c r="C15" s="84" t="s">
        <v>53</v>
      </c>
      <c r="D15" s="44">
        <v>1018</v>
      </c>
      <c r="E15" s="53">
        <v>8.2303000000000001E-2</v>
      </c>
      <c r="F15" s="44">
        <v>146913.04181699999</v>
      </c>
      <c r="G15" s="66">
        <v>0.78781900000000005</v>
      </c>
      <c r="H15" s="43">
        <v>332</v>
      </c>
      <c r="I15" s="44">
        <v>149232.74822400001</v>
      </c>
      <c r="J15" s="74">
        <v>0.59036100000000002</v>
      </c>
      <c r="K15" s="44">
        <v>686</v>
      </c>
      <c r="L15" s="44">
        <v>145790.385071</v>
      </c>
      <c r="M15" s="66">
        <v>0.883382</v>
      </c>
      <c r="N15" s="43">
        <v>0</v>
      </c>
      <c r="O15" s="44">
        <v>0</v>
      </c>
      <c r="P15" s="74">
        <v>0</v>
      </c>
    </row>
    <row r="16" spans="1:16" ht="15" customHeight="1" x14ac:dyDescent="0.2">
      <c r="A16" s="111"/>
      <c r="B16" s="114"/>
      <c r="C16" s="84" t="s">
        <v>54</v>
      </c>
      <c r="D16" s="44">
        <v>834</v>
      </c>
      <c r="E16" s="53">
        <v>7.8709000000000001E-2</v>
      </c>
      <c r="F16" s="44">
        <v>151131.02765800001</v>
      </c>
      <c r="G16" s="66">
        <v>0.735012</v>
      </c>
      <c r="H16" s="43">
        <v>287</v>
      </c>
      <c r="I16" s="44">
        <v>146837.79973200001</v>
      </c>
      <c r="J16" s="74">
        <v>0.34146300000000002</v>
      </c>
      <c r="K16" s="44">
        <v>547</v>
      </c>
      <c r="L16" s="44">
        <v>153383.598799</v>
      </c>
      <c r="M16" s="66">
        <v>0.94149899999999997</v>
      </c>
      <c r="N16" s="43">
        <v>0</v>
      </c>
      <c r="O16" s="44">
        <v>0</v>
      </c>
      <c r="P16" s="74">
        <v>0</v>
      </c>
    </row>
    <row r="17" spans="1:16" ht="15" customHeight="1" x14ac:dyDescent="0.2">
      <c r="A17" s="111"/>
      <c r="B17" s="114"/>
      <c r="C17" s="84" t="s">
        <v>55</v>
      </c>
      <c r="D17" s="44">
        <v>799</v>
      </c>
      <c r="E17" s="53">
        <v>8.8995000000000005E-2</v>
      </c>
      <c r="F17" s="44">
        <v>157801.287063</v>
      </c>
      <c r="G17" s="66">
        <v>0.57446799999999998</v>
      </c>
      <c r="H17" s="43">
        <v>326</v>
      </c>
      <c r="I17" s="44">
        <v>147766.42827599999</v>
      </c>
      <c r="J17" s="74">
        <v>0.22392599999999999</v>
      </c>
      <c r="K17" s="44">
        <v>473</v>
      </c>
      <c r="L17" s="44">
        <v>164717.48994699999</v>
      </c>
      <c r="M17" s="66">
        <v>0.81606800000000002</v>
      </c>
      <c r="N17" s="43">
        <v>0</v>
      </c>
      <c r="O17" s="44">
        <v>0</v>
      </c>
      <c r="P17" s="74">
        <v>0</v>
      </c>
    </row>
    <row r="18" spans="1:16" s="3" customFormat="1" ht="15" customHeight="1" x14ac:dyDescent="0.2">
      <c r="A18" s="111"/>
      <c r="B18" s="114"/>
      <c r="C18" s="84" t="s">
        <v>56</v>
      </c>
      <c r="D18" s="35">
        <v>1308</v>
      </c>
      <c r="E18" s="55">
        <v>6.5187999999999996E-2</v>
      </c>
      <c r="F18" s="35">
        <v>181063.295943</v>
      </c>
      <c r="G18" s="68">
        <v>0.42278300000000002</v>
      </c>
      <c r="H18" s="43">
        <v>464</v>
      </c>
      <c r="I18" s="44">
        <v>151152.20207999999</v>
      </c>
      <c r="J18" s="74">
        <v>9.6983E-2</v>
      </c>
      <c r="K18" s="35">
        <v>844</v>
      </c>
      <c r="L18" s="35">
        <v>197507.30963100001</v>
      </c>
      <c r="M18" s="68">
        <v>0.60189599999999999</v>
      </c>
      <c r="N18" s="43">
        <v>0</v>
      </c>
      <c r="O18" s="44">
        <v>0</v>
      </c>
      <c r="P18" s="74">
        <v>0</v>
      </c>
    </row>
    <row r="19" spans="1:16" s="3" customFormat="1" ht="15" customHeight="1" x14ac:dyDescent="0.2">
      <c r="A19" s="112"/>
      <c r="B19" s="115"/>
      <c r="C19" s="85" t="s">
        <v>9</v>
      </c>
      <c r="D19" s="46">
        <v>11850</v>
      </c>
      <c r="E19" s="54">
        <v>9.7711999999999993E-2</v>
      </c>
      <c r="F19" s="46">
        <v>135386.981803</v>
      </c>
      <c r="G19" s="67">
        <v>0.53426200000000001</v>
      </c>
      <c r="H19" s="87">
        <v>4331</v>
      </c>
      <c r="I19" s="46">
        <v>139496.53544000001</v>
      </c>
      <c r="J19" s="75">
        <v>0.45832400000000001</v>
      </c>
      <c r="K19" s="46">
        <v>7519</v>
      </c>
      <c r="L19" s="46">
        <v>133019.84830099999</v>
      </c>
      <c r="M19" s="67">
        <v>0.57800200000000002</v>
      </c>
      <c r="N19" s="87">
        <v>0</v>
      </c>
      <c r="O19" s="46">
        <v>0</v>
      </c>
      <c r="P19" s="75">
        <v>0</v>
      </c>
    </row>
    <row r="20" spans="1:16" ht="15" customHeight="1" x14ac:dyDescent="0.2">
      <c r="A20" s="110">
        <v>2</v>
      </c>
      <c r="B20" s="113" t="s">
        <v>57</v>
      </c>
      <c r="C20" s="84" t="s">
        <v>46</v>
      </c>
      <c r="D20" s="44">
        <v>27</v>
      </c>
      <c r="E20" s="53">
        <v>0.24324299999999999</v>
      </c>
      <c r="F20" s="44">
        <v>81128.666666999998</v>
      </c>
      <c r="G20" s="66">
        <v>0.111111</v>
      </c>
      <c r="H20" s="43">
        <v>13</v>
      </c>
      <c r="I20" s="44">
        <v>82846.846153999999</v>
      </c>
      <c r="J20" s="74">
        <v>0</v>
      </c>
      <c r="K20" s="44">
        <v>14</v>
      </c>
      <c r="L20" s="44">
        <v>79533.214286000002</v>
      </c>
      <c r="M20" s="66">
        <v>0.214286</v>
      </c>
      <c r="N20" s="43">
        <v>0</v>
      </c>
      <c r="O20" s="44">
        <v>0</v>
      </c>
      <c r="P20" s="74">
        <v>0</v>
      </c>
    </row>
    <row r="21" spans="1:16" ht="15" customHeight="1" x14ac:dyDescent="0.2">
      <c r="A21" s="111"/>
      <c r="B21" s="114"/>
      <c r="C21" s="84" t="s">
        <v>47</v>
      </c>
      <c r="D21" s="44">
        <v>218</v>
      </c>
      <c r="E21" s="53">
        <v>0.35218100000000002</v>
      </c>
      <c r="F21" s="44">
        <v>132893.72935800001</v>
      </c>
      <c r="G21" s="66">
        <v>0.10091700000000001</v>
      </c>
      <c r="H21" s="43">
        <v>104</v>
      </c>
      <c r="I21" s="44">
        <v>133811.29807700001</v>
      </c>
      <c r="J21" s="74">
        <v>0.105769</v>
      </c>
      <c r="K21" s="44">
        <v>114</v>
      </c>
      <c r="L21" s="44">
        <v>132056.64912300001</v>
      </c>
      <c r="M21" s="66">
        <v>9.6490999999999993E-2</v>
      </c>
      <c r="N21" s="43">
        <v>0</v>
      </c>
      <c r="O21" s="44">
        <v>0</v>
      </c>
      <c r="P21" s="74">
        <v>0</v>
      </c>
    </row>
    <row r="22" spans="1:16" ht="15" customHeight="1" x14ac:dyDescent="0.2">
      <c r="A22" s="111"/>
      <c r="B22" s="114"/>
      <c r="C22" s="84" t="s">
        <v>48</v>
      </c>
      <c r="D22" s="44">
        <v>992</v>
      </c>
      <c r="E22" s="53">
        <v>0.18218500000000001</v>
      </c>
      <c r="F22" s="44">
        <v>155336.17036300001</v>
      </c>
      <c r="G22" s="66">
        <v>6.8547999999999998E-2</v>
      </c>
      <c r="H22" s="43">
        <v>435</v>
      </c>
      <c r="I22" s="44">
        <v>159331.45287400001</v>
      </c>
      <c r="J22" s="74">
        <v>6.8966E-2</v>
      </c>
      <c r="K22" s="44">
        <v>557</v>
      </c>
      <c r="L22" s="44">
        <v>152215.97666099999</v>
      </c>
      <c r="M22" s="66">
        <v>6.8223000000000006E-2</v>
      </c>
      <c r="N22" s="43">
        <v>0</v>
      </c>
      <c r="O22" s="44">
        <v>0</v>
      </c>
      <c r="P22" s="74">
        <v>0</v>
      </c>
    </row>
    <row r="23" spans="1:16" ht="15" customHeight="1" x14ac:dyDescent="0.2">
      <c r="A23" s="111"/>
      <c r="B23" s="114"/>
      <c r="C23" s="84" t="s">
        <v>49</v>
      </c>
      <c r="D23" s="44">
        <v>848</v>
      </c>
      <c r="E23" s="53">
        <v>5.9455000000000001E-2</v>
      </c>
      <c r="F23" s="44">
        <v>169698.107311</v>
      </c>
      <c r="G23" s="66">
        <v>0.17924499999999999</v>
      </c>
      <c r="H23" s="43">
        <v>374</v>
      </c>
      <c r="I23" s="44">
        <v>169335.56149699999</v>
      </c>
      <c r="J23" s="74">
        <v>0.18181800000000001</v>
      </c>
      <c r="K23" s="44">
        <v>474</v>
      </c>
      <c r="L23" s="44">
        <v>169984.16666700001</v>
      </c>
      <c r="M23" s="66">
        <v>0.17721500000000001</v>
      </c>
      <c r="N23" s="43">
        <v>0</v>
      </c>
      <c r="O23" s="44">
        <v>0</v>
      </c>
      <c r="P23" s="74">
        <v>0</v>
      </c>
    </row>
    <row r="24" spans="1:16" ht="15" customHeight="1" x14ac:dyDescent="0.2">
      <c r="A24" s="111"/>
      <c r="B24" s="114"/>
      <c r="C24" s="84" t="s">
        <v>50</v>
      </c>
      <c r="D24" s="44">
        <v>528</v>
      </c>
      <c r="E24" s="53">
        <v>2.9346000000000001E-2</v>
      </c>
      <c r="F24" s="44">
        <v>201108.86553000001</v>
      </c>
      <c r="G24" s="66">
        <v>0.32575799999999999</v>
      </c>
      <c r="H24" s="43">
        <v>221</v>
      </c>
      <c r="I24" s="44">
        <v>204115.158371</v>
      </c>
      <c r="J24" s="74">
        <v>0.30769200000000002</v>
      </c>
      <c r="K24" s="44">
        <v>307</v>
      </c>
      <c r="L24" s="44">
        <v>198944.72638400001</v>
      </c>
      <c r="M24" s="66">
        <v>0.33876200000000001</v>
      </c>
      <c r="N24" s="43">
        <v>0</v>
      </c>
      <c r="O24" s="44">
        <v>0</v>
      </c>
      <c r="P24" s="74">
        <v>0</v>
      </c>
    </row>
    <row r="25" spans="1:16" ht="15" customHeight="1" x14ac:dyDescent="0.2">
      <c r="A25" s="111"/>
      <c r="B25" s="114"/>
      <c r="C25" s="84" t="s">
        <v>51</v>
      </c>
      <c r="D25" s="44">
        <v>371</v>
      </c>
      <c r="E25" s="53">
        <v>2.2398000000000001E-2</v>
      </c>
      <c r="F25" s="44">
        <v>214084.61994599999</v>
      </c>
      <c r="G25" s="66">
        <v>0.49865199999999998</v>
      </c>
      <c r="H25" s="43">
        <v>131</v>
      </c>
      <c r="I25" s="44">
        <v>216128.290076</v>
      </c>
      <c r="J25" s="74">
        <v>0.44274799999999997</v>
      </c>
      <c r="K25" s="44">
        <v>240</v>
      </c>
      <c r="L25" s="44">
        <v>212969.11666699999</v>
      </c>
      <c r="M25" s="66">
        <v>0.52916700000000005</v>
      </c>
      <c r="N25" s="43">
        <v>0</v>
      </c>
      <c r="O25" s="44">
        <v>0</v>
      </c>
      <c r="P25" s="74">
        <v>0</v>
      </c>
    </row>
    <row r="26" spans="1:16" s="3" customFormat="1" ht="15" customHeight="1" x14ac:dyDescent="0.2">
      <c r="A26" s="111"/>
      <c r="B26" s="114"/>
      <c r="C26" s="84" t="s">
        <v>52</v>
      </c>
      <c r="D26" s="35">
        <v>283</v>
      </c>
      <c r="E26" s="55">
        <v>1.9827999999999998E-2</v>
      </c>
      <c r="F26" s="35">
        <v>218092.908127</v>
      </c>
      <c r="G26" s="68">
        <v>0.51943499999999998</v>
      </c>
      <c r="H26" s="43">
        <v>96</v>
      </c>
      <c r="I26" s="44">
        <v>211781.3125</v>
      </c>
      <c r="J26" s="74">
        <v>0.39583299999999999</v>
      </c>
      <c r="K26" s="35">
        <v>187</v>
      </c>
      <c r="L26" s="35">
        <v>221333.08556100001</v>
      </c>
      <c r="M26" s="68">
        <v>0.58288799999999996</v>
      </c>
      <c r="N26" s="43">
        <v>0</v>
      </c>
      <c r="O26" s="44">
        <v>0</v>
      </c>
      <c r="P26" s="74">
        <v>0</v>
      </c>
    </row>
    <row r="27" spans="1:16" ht="15" customHeight="1" x14ac:dyDescent="0.2">
      <c r="A27" s="111"/>
      <c r="B27" s="114"/>
      <c r="C27" s="84" t="s">
        <v>53</v>
      </c>
      <c r="D27" s="44">
        <v>191</v>
      </c>
      <c r="E27" s="53">
        <v>1.5442000000000001E-2</v>
      </c>
      <c r="F27" s="44">
        <v>220284.424084</v>
      </c>
      <c r="G27" s="66">
        <v>0.54450299999999996</v>
      </c>
      <c r="H27" s="43">
        <v>78</v>
      </c>
      <c r="I27" s="44">
        <v>206478.910256</v>
      </c>
      <c r="J27" s="74">
        <v>0.39743600000000001</v>
      </c>
      <c r="K27" s="44">
        <v>113</v>
      </c>
      <c r="L27" s="44">
        <v>229813.893805</v>
      </c>
      <c r="M27" s="66">
        <v>0.64601799999999998</v>
      </c>
      <c r="N27" s="43">
        <v>0</v>
      </c>
      <c r="O27" s="44">
        <v>0</v>
      </c>
      <c r="P27" s="74">
        <v>0</v>
      </c>
    </row>
    <row r="28" spans="1:16" ht="15" customHeight="1" x14ac:dyDescent="0.2">
      <c r="A28" s="111"/>
      <c r="B28" s="114"/>
      <c r="C28" s="84" t="s">
        <v>54</v>
      </c>
      <c r="D28" s="44">
        <v>80</v>
      </c>
      <c r="E28" s="53">
        <v>7.5500000000000003E-3</v>
      </c>
      <c r="F28" s="44">
        <v>243349.1</v>
      </c>
      <c r="G28" s="66">
        <v>0.5625</v>
      </c>
      <c r="H28" s="43">
        <v>32</v>
      </c>
      <c r="I28" s="44">
        <v>201453.09375</v>
      </c>
      <c r="J28" s="74">
        <v>0.375</v>
      </c>
      <c r="K28" s="44">
        <v>48</v>
      </c>
      <c r="L28" s="44">
        <v>271279.77083300002</v>
      </c>
      <c r="M28" s="66">
        <v>0.6875</v>
      </c>
      <c r="N28" s="43">
        <v>0</v>
      </c>
      <c r="O28" s="44">
        <v>0</v>
      </c>
      <c r="P28" s="74">
        <v>0</v>
      </c>
    </row>
    <row r="29" spans="1:16" ht="15" customHeight="1" x14ac:dyDescent="0.2">
      <c r="A29" s="111"/>
      <c r="B29" s="114"/>
      <c r="C29" s="84" t="s">
        <v>55</v>
      </c>
      <c r="D29" s="44">
        <v>53</v>
      </c>
      <c r="E29" s="53">
        <v>5.9030000000000003E-3</v>
      </c>
      <c r="F29" s="44">
        <v>224329.245283</v>
      </c>
      <c r="G29" s="66">
        <v>0.33962300000000001</v>
      </c>
      <c r="H29" s="43">
        <v>23</v>
      </c>
      <c r="I29" s="44">
        <v>144181.69565199999</v>
      </c>
      <c r="J29" s="74">
        <v>0.26086999999999999</v>
      </c>
      <c r="K29" s="44">
        <v>30</v>
      </c>
      <c r="L29" s="44">
        <v>285775.7</v>
      </c>
      <c r="M29" s="66">
        <v>0.4</v>
      </c>
      <c r="N29" s="43">
        <v>0</v>
      </c>
      <c r="O29" s="44">
        <v>0</v>
      </c>
      <c r="P29" s="74">
        <v>0</v>
      </c>
    </row>
    <row r="30" spans="1:16" s="3" customFormat="1" ht="15" customHeight="1" x14ac:dyDescent="0.2">
      <c r="A30" s="111"/>
      <c r="B30" s="114"/>
      <c r="C30" s="84" t="s">
        <v>56</v>
      </c>
      <c r="D30" s="35">
        <v>120</v>
      </c>
      <c r="E30" s="55">
        <v>5.9810000000000002E-3</v>
      </c>
      <c r="F30" s="35">
        <v>141137.23333300001</v>
      </c>
      <c r="G30" s="68">
        <v>0.14166699999999999</v>
      </c>
      <c r="H30" s="43">
        <v>109</v>
      </c>
      <c r="I30" s="44">
        <v>120443.58715599999</v>
      </c>
      <c r="J30" s="74">
        <v>0.12844</v>
      </c>
      <c r="K30" s="35">
        <v>11</v>
      </c>
      <c r="L30" s="35">
        <v>346192.45454499999</v>
      </c>
      <c r="M30" s="68">
        <v>0.272727</v>
      </c>
      <c r="N30" s="43">
        <v>0</v>
      </c>
      <c r="O30" s="44">
        <v>0</v>
      </c>
      <c r="P30" s="74">
        <v>0</v>
      </c>
    </row>
    <row r="31" spans="1:16" s="3" customFormat="1" ht="15" customHeight="1" x14ac:dyDescent="0.2">
      <c r="A31" s="112"/>
      <c r="B31" s="115"/>
      <c r="C31" s="85" t="s">
        <v>9</v>
      </c>
      <c r="D31" s="46">
        <v>3711</v>
      </c>
      <c r="E31" s="54">
        <v>3.0599999999999999E-2</v>
      </c>
      <c r="F31" s="46">
        <v>179697.688494</v>
      </c>
      <c r="G31" s="67">
        <v>0.251415</v>
      </c>
      <c r="H31" s="87">
        <v>1616</v>
      </c>
      <c r="I31" s="46">
        <v>173504.77227700001</v>
      </c>
      <c r="J31" s="75">
        <v>0.20792099999999999</v>
      </c>
      <c r="K31" s="46">
        <v>2095</v>
      </c>
      <c r="L31" s="46">
        <v>184474.658711</v>
      </c>
      <c r="M31" s="67">
        <v>0.284964</v>
      </c>
      <c r="N31" s="87">
        <v>0</v>
      </c>
      <c r="O31" s="46">
        <v>0</v>
      </c>
      <c r="P31" s="75">
        <v>0</v>
      </c>
    </row>
    <row r="32" spans="1:16" ht="15" customHeight="1" x14ac:dyDescent="0.2">
      <c r="A32" s="110">
        <v>3</v>
      </c>
      <c r="B32" s="113" t="s">
        <v>58</v>
      </c>
      <c r="C32" s="84" t="s">
        <v>46</v>
      </c>
      <c r="D32" s="44">
        <v>11</v>
      </c>
      <c r="E32" s="44">
        <v>0</v>
      </c>
      <c r="F32" s="44">
        <v>25548.455303999999</v>
      </c>
      <c r="G32" s="66">
        <v>4.8611000000000001E-2</v>
      </c>
      <c r="H32" s="43">
        <v>3</v>
      </c>
      <c r="I32" s="44">
        <v>18174.956160999998</v>
      </c>
      <c r="J32" s="74">
        <v>-0.1</v>
      </c>
      <c r="K32" s="44">
        <v>8</v>
      </c>
      <c r="L32" s="44">
        <v>39105.800639000001</v>
      </c>
      <c r="M32" s="66">
        <v>0.214286</v>
      </c>
      <c r="N32" s="43">
        <v>0</v>
      </c>
      <c r="O32" s="44">
        <v>0</v>
      </c>
      <c r="P32" s="74">
        <v>0</v>
      </c>
    </row>
    <row r="33" spans="1:16" ht="15" customHeight="1" x14ac:dyDescent="0.2">
      <c r="A33" s="111"/>
      <c r="B33" s="114"/>
      <c r="C33" s="84" t="s">
        <v>47</v>
      </c>
      <c r="D33" s="44">
        <v>74</v>
      </c>
      <c r="E33" s="44">
        <v>0</v>
      </c>
      <c r="F33" s="44">
        <v>48435.299981999997</v>
      </c>
      <c r="G33" s="66">
        <v>-2.4083E-2</v>
      </c>
      <c r="H33" s="43">
        <v>62</v>
      </c>
      <c r="I33" s="44">
        <v>39380.169522999997</v>
      </c>
      <c r="J33" s="74">
        <v>-6.0897E-2</v>
      </c>
      <c r="K33" s="44">
        <v>12</v>
      </c>
      <c r="L33" s="44">
        <v>51704.625290999997</v>
      </c>
      <c r="M33" s="66">
        <v>-1.1351999999999999E-2</v>
      </c>
      <c r="N33" s="43">
        <v>0</v>
      </c>
      <c r="O33" s="44">
        <v>0</v>
      </c>
      <c r="P33" s="74">
        <v>0</v>
      </c>
    </row>
    <row r="34" spans="1:16" ht="15" customHeight="1" x14ac:dyDescent="0.2">
      <c r="A34" s="111"/>
      <c r="B34" s="114"/>
      <c r="C34" s="84" t="s">
        <v>48</v>
      </c>
      <c r="D34" s="44">
        <v>-32</v>
      </c>
      <c r="E34" s="44">
        <v>0</v>
      </c>
      <c r="F34" s="44">
        <v>63892.210905</v>
      </c>
      <c r="G34" s="66">
        <v>-6.0358000000000002E-2</v>
      </c>
      <c r="H34" s="43">
        <v>41</v>
      </c>
      <c r="I34" s="44">
        <v>60022.057665</v>
      </c>
      <c r="J34" s="74">
        <v>-0.12139</v>
      </c>
      <c r="K34" s="44">
        <v>-73</v>
      </c>
      <c r="L34" s="44">
        <v>65691.035751000003</v>
      </c>
      <c r="M34" s="66">
        <v>-2.2253999999999999E-2</v>
      </c>
      <c r="N34" s="43">
        <v>0</v>
      </c>
      <c r="O34" s="44">
        <v>0</v>
      </c>
      <c r="P34" s="74">
        <v>0</v>
      </c>
    </row>
    <row r="35" spans="1:16" ht="15" customHeight="1" x14ac:dyDescent="0.2">
      <c r="A35" s="111"/>
      <c r="B35" s="114"/>
      <c r="C35" s="84" t="s">
        <v>49</v>
      </c>
      <c r="D35" s="44">
        <v>-1096</v>
      </c>
      <c r="E35" s="44">
        <v>0</v>
      </c>
      <c r="F35" s="44">
        <v>64346.526097000002</v>
      </c>
      <c r="G35" s="66">
        <v>-0.107792</v>
      </c>
      <c r="H35" s="43">
        <v>-370</v>
      </c>
      <c r="I35" s="44">
        <v>47460.503292000001</v>
      </c>
      <c r="J35" s="74">
        <v>-0.23081599999999999</v>
      </c>
      <c r="K35" s="44">
        <v>-726</v>
      </c>
      <c r="L35" s="44">
        <v>74877.141185999993</v>
      </c>
      <c r="M35" s="66">
        <v>-3.1951E-2</v>
      </c>
      <c r="N35" s="43">
        <v>0</v>
      </c>
      <c r="O35" s="44">
        <v>0</v>
      </c>
      <c r="P35" s="74">
        <v>0</v>
      </c>
    </row>
    <row r="36" spans="1:16" ht="15" customHeight="1" x14ac:dyDescent="0.2">
      <c r="A36" s="111"/>
      <c r="B36" s="114"/>
      <c r="C36" s="84" t="s">
        <v>50</v>
      </c>
      <c r="D36" s="44">
        <v>-1398</v>
      </c>
      <c r="E36" s="44">
        <v>0</v>
      </c>
      <c r="F36" s="44">
        <v>74347.921860000002</v>
      </c>
      <c r="G36" s="66">
        <v>-0.182031</v>
      </c>
      <c r="H36" s="43">
        <v>-505</v>
      </c>
      <c r="I36" s="44">
        <v>60030.795041999998</v>
      </c>
      <c r="J36" s="74">
        <v>-0.30387799999999998</v>
      </c>
      <c r="K36" s="44">
        <v>-893</v>
      </c>
      <c r="L36" s="44">
        <v>82664.451608000003</v>
      </c>
      <c r="M36" s="66">
        <v>-0.106238</v>
      </c>
      <c r="N36" s="43">
        <v>0</v>
      </c>
      <c r="O36" s="44">
        <v>0</v>
      </c>
      <c r="P36" s="74">
        <v>0</v>
      </c>
    </row>
    <row r="37" spans="1:16" ht="15" customHeight="1" x14ac:dyDescent="0.2">
      <c r="A37" s="111"/>
      <c r="B37" s="114"/>
      <c r="C37" s="84" t="s">
        <v>51</v>
      </c>
      <c r="D37" s="44">
        <v>-1200</v>
      </c>
      <c r="E37" s="44">
        <v>0</v>
      </c>
      <c r="F37" s="44">
        <v>73645.355609999999</v>
      </c>
      <c r="G37" s="66">
        <v>-0.231456</v>
      </c>
      <c r="H37" s="43">
        <v>-439</v>
      </c>
      <c r="I37" s="44">
        <v>63610.024024999999</v>
      </c>
      <c r="J37" s="74">
        <v>-0.30812899999999999</v>
      </c>
      <c r="K37" s="44">
        <v>-761</v>
      </c>
      <c r="L37" s="44">
        <v>79408.005155999999</v>
      </c>
      <c r="M37" s="66">
        <v>-0.18911500000000001</v>
      </c>
      <c r="N37" s="43">
        <v>0</v>
      </c>
      <c r="O37" s="44">
        <v>0</v>
      </c>
      <c r="P37" s="74">
        <v>0</v>
      </c>
    </row>
    <row r="38" spans="1:16" s="3" customFormat="1" ht="15" customHeight="1" x14ac:dyDescent="0.2">
      <c r="A38" s="111"/>
      <c r="B38" s="114"/>
      <c r="C38" s="84" t="s">
        <v>52</v>
      </c>
      <c r="D38" s="35">
        <v>-983</v>
      </c>
      <c r="E38" s="35">
        <v>0</v>
      </c>
      <c r="F38" s="35">
        <v>68364.698082999996</v>
      </c>
      <c r="G38" s="68">
        <v>-0.32574700000000001</v>
      </c>
      <c r="H38" s="43">
        <v>-340</v>
      </c>
      <c r="I38" s="44">
        <v>55338.959447000001</v>
      </c>
      <c r="J38" s="74">
        <v>-0.317469</v>
      </c>
      <c r="K38" s="35">
        <v>-643</v>
      </c>
      <c r="L38" s="35">
        <v>75131.822929000002</v>
      </c>
      <c r="M38" s="68">
        <v>-0.33156999999999998</v>
      </c>
      <c r="N38" s="43">
        <v>0</v>
      </c>
      <c r="O38" s="44">
        <v>0</v>
      </c>
      <c r="P38" s="74">
        <v>0</v>
      </c>
    </row>
    <row r="39" spans="1:16" ht="15" customHeight="1" x14ac:dyDescent="0.2">
      <c r="A39" s="111"/>
      <c r="B39" s="114"/>
      <c r="C39" s="84" t="s">
        <v>53</v>
      </c>
      <c r="D39" s="44">
        <v>-827</v>
      </c>
      <c r="E39" s="44">
        <v>0</v>
      </c>
      <c r="F39" s="44">
        <v>73371.382266999994</v>
      </c>
      <c r="G39" s="66">
        <v>-0.24331700000000001</v>
      </c>
      <c r="H39" s="43">
        <v>-254</v>
      </c>
      <c r="I39" s="44">
        <v>57246.162032</v>
      </c>
      <c r="J39" s="74">
        <v>-0.19292599999999999</v>
      </c>
      <c r="K39" s="44">
        <v>-573</v>
      </c>
      <c r="L39" s="44">
        <v>84023.508734000003</v>
      </c>
      <c r="M39" s="66">
        <v>-0.23736399999999999</v>
      </c>
      <c r="N39" s="43">
        <v>0</v>
      </c>
      <c r="O39" s="44">
        <v>0</v>
      </c>
      <c r="P39" s="74">
        <v>0</v>
      </c>
    </row>
    <row r="40" spans="1:16" ht="15" customHeight="1" x14ac:dyDescent="0.2">
      <c r="A40" s="111"/>
      <c r="B40" s="114"/>
      <c r="C40" s="84" t="s">
        <v>54</v>
      </c>
      <c r="D40" s="44">
        <v>-754</v>
      </c>
      <c r="E40" s="44">
        <v>0</v>
      </c>
      <c r="F40" s="44">
        <v>92218.072341999999</v>
      </c>
      <c r="G40" s="66">
        <v>-0.172512</v>
      </c>
      <c r="H40" s="43">
        <v>-255</v>
      </c>
      <c r="I40" s="44">
        <v>54615.294018000001</v>
      </c>
      <c r="J40" s="74">
        <v>3.3536999999999997E-2</v>
      </c>
      <c r="K40" s="44">
        <v>-499</v>
      </c>
      <c r="L40" s="44">
        <v>117896.172034</v>
      </c>
      <c r="M40" s="66">
        <v>-0.25399899999999997</v>
      </c>
      <c r="N40" s="43">
        <v>0</v>
      </c>
      <c r="O40" s="44">
        <v>0</v>
      </c>
      <c r="P40" s="74">
        <v>0</v>
      </c>
    </row>
    <row r="41" spans="1:16" ht="15" customHeight="1" x14ac:dyDescent="0.2">
      <c r="A41" s="111"/>
      <c r="B41" s="114"/>
      <c r="C41" s="84" t="s">
        <v>55</v>
      </c>
      <c r="D41" s="44">
        <v>-746</v>
      </c>
      <c r="E41" s="44">
        <v>0</v>
      </c>
      <c r="F41" s="44">
        <v>66527.95822</v>
      </c>
      <c r="G41" s="66">
        <v>-0.234845</v>
      </c>
      <c r="H41" s="43">
        <v>-303</v>
      </c>
      <c r="I41" s="44">
        <v>-3584.7326240000002</v>
      </c>
      <c r="J41" s="74">
        <v>3.6942999999999997E-2</v>
      </c>
      <c r="K41" s="44">
        <v>-443</v>
      </c>
      <c r="L41" s="44">
        <v>121058.210053</v>
      </c>
      <c r="M41" s="66">
        <v>-0.41606799999999999</v>
      </c>
      <c r="N41" s="43">
        <v>0</v>
      </c>
      <c r="O41" s="44">
        <v>0</v>
      </c>
      <c r="P41" s="74">
        <v>0</v>
      </c>
    </row>
    <row r="42" spans="1:16" s="3" customFormat="1" ht="15" customHeight="1" x14ac:dyDescent="0.2">
      <c r="A42" s="111"/>
      <c r="B42" s="114"/>
      <c r="C42" s="84" t="s">
        <v>56</v>
      </c>
      <c r="D42" s="35">
        <v>-1188</v>
      </c>
      <c r="E42" s="35">
        <v>0</v>
      </c>
      <c r="F42" s="35">
        <v>-39926.062610000001</v>
      </c>
      <c r="G42" s="68">
        <v>-0.28111599999999998</v>
      </c>
      <c r="H42" s="43">
        <v>-355</v>
      </c>
      <c r="I42" s="44">
        <v>-30708.614924000001</v>
      </c>
      <c r="J42" s="74">
        <v>3.1458E-2</v>
      </c>
      <c r="K42" s="35">
        <v>-833</v>
      </c>
      <c r="L42" s="35">
        <v>148685.144914</v>
      </c>
      <c r="M42" s="68">
        <v>-0.32916800000000002</v>
      </c>
      <c r="N42" s="43">
        <v>0</v>
      </c>
      <c r="O42" s="44">
        <v>0</v>
      </c>
      <c r="P42" s="74">
        <v>0</v>
      </c>
    </row>
    <row r="43" spans="1:16" s="3" customFormat="1" ht="15" customHeight="1" x14ac:dyDescent="0.2">
      <c r="A43" s="112"/>
      <c r="B43" s="115"/>
      <c r="C43" s="85" t="s">
        <v>9</v>
      </c>
      <c r="D43" s="46">
        <v>-8139</v>
      </c>
      <c r="E43" s="46">
        <v>0</v>
      </c>
      <c r="F43" s="46">
        <v>44310.706690999999</v>
      </c>
      <c r="G43" s="67">
        <v>-0.28284700000000002</v>
      </c>
      <c r="H43" s="87">
        <v>-2715</v>
      </c>
      <c r="I43" s="46">
        <v>34008.236836999997</v>
      </c>
      <c r="J43" s="75">
        <v>-0.25040299999999999</v>
      </c>
      <c r="K43" s="46">
        <v>-5424</v>
      </c>
      <c r="L43" s="46">
        <v>51454.810409999998</v>
      </c>
      <c r="M43" s="67">
        <v>-0.29303800000000002</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19</v>
      </c>
      <c r="E45" s="53">
        <v>3.0695E-2</v>
      </c>
      <c r="F45" s="44">
        <v>140714</v>
      </c>
      <c r="G45" s="66">
        <v>0.105263</v>
      </c>
      <c r="H45" s="43">
        <v>5</v>
      </c>
      <c r="I45" s="44">
        <v>169407.4</v>
      </c>
      <c r="J45" s="74">
        <v>0</v>
      </c>
      <c r="K45" s="44">
        <v>14</v>
      </c>
      <c r="L45" s="44">
        <v>130466.357143</v>
      </c>
      <c r="M45" s="66">
        <v>0.14285700000000001</v>
      </c>
      <c r="N45" s="43">
        <v>0</v>
      </c>
      <c r="O45" s="44">
        <v>0</v>
      </c>
      <c r="P45" s="74">
        <v>0</v>
      </c>
    </row>
    <row r="46" spans="1:16" ht="15" customHeight="1" x14ac:dyDescent="0.2">
      <c r="A46" s="111"/>
      <c r="B46" s="114"/>
      <c r="C46" s="84" t="s">
        <v>48</v>
      </c>
      <c r="D46" s="44">
        <v>291</v>
      </c>
      <c r="E46" s="53">
        <v>5.3443999999999998E-2</v>
      </c>
      <c r="F46" s="44">
        <v>176482.261168</v>
      </c>
      <c r="G46" s="66">
        <v>0.16494800000000001</v>
      </c>
      <c r="H46" s="43">
        <v>91</v>
      </c>
      <c r="I46" s="44">
        <v>174772.74725300001</v>
      </c>
      <c r="J46" s="74">
        <v>0.13186800000000001</v>
      </c>
      <c r="K46" s="44">
        <v>200</v>
      </c>
      <c r="L46" s="44">
        <v>177260.09</v>
      </c>
      <c r="M46" s="66">
        <v>0.18</v>
      </c>
      <c r="N46" s="43">
        <v>0</v>
      </c>
      <c r="O46" s="44">
        <v>0</v>
      </c>
      <c r="P46" s="74">
        <v>0</v>
      </c>
    </row>
    <row r="47" spans="1:16" ht="15" customHeight="1" x14ac:dyDescent="0.2">
      <c r="A47" s="111"/>
      <c r="B47" s="114"/>
      <c r="C47" s="84" t="s">
        <v>49</v>
      </c>
      <c r="D47" s="44">
        <v>882</v>
      </c>
      <c r="E47" s="53">
        <v>6.1837999999999997E-2</v>
      </c>
      <c r="F47" s="44">
        <v>194233.79365100001</v>
      </c>
      <c r="G47" s="66">
        <v>0.34807300000000002</v>
      </c>
      <c r="H47" s="43">
        <v>312</v>
      </c>
      <c r="I47" s="44">
        <v>190716.567308</v>
      </c>
      <c r="J47" s="74">
        <v>0.29166700000000001</v>
      </c>
      <c r="K47" s="44">
        <v>570</v>
      </c>
      <c r="L47" s="44">
        <v>196159.012281</v>
      </c>
      <c r="M47" s="66">
        <v>0.37894699999999998</v>
      </c>
      <c r="N47" s="43">
        <v>0</v>
      </c>
      <c r="O47" s="44">
        <v>0</v>
      </c>
      <c r="P47" s="74">
        <v>0</v>
      </c>
    </row>
    <row r="48" spans="1:16" ht="15" customHeight="1" x14ac:dyDescent="0.2">
      <c r="A48" s="111"/>
      <c r="B48" s="114"/>
      <c r="C48" s="84" t="s">
        <v>50</v>
      </c>
      <c r="D48" s="44">
        <v>894</v>
      </c>
      <c r="E48" s="53">
        <v>4.9688999999999997E-2</v>
      </c>
      <c r="F48" s="44">
        <v>222029.422819</v>
      </c>
      <c r="G48" s="66">
        <v>0.583893</v>
      </c>
      <c r="H48" s="43">
        <v>304</v>
      </c>
      <c r="I48" s="44">
        <v>226542.046053</v>
      </c>
      <c r="J48" s="74">
        <v>0.57236799999999999</v>
      </c>
      <c r="K48" s="44">
        <v>590</v>
      </c>
      <c r="L48" s="44">
        <v>219704.274576</v>
      </c>
      <c r="M48" s="66">
        <v>0.58983099999999999</v>
      </c>
      <c r="N48" s="43">
        <v>0</v>
      </c>
      <c r="O48" s="44">
        <v>0</v>
      </c>
      <c r="P48" s="74">
        <v>0</v>
      </c>
    </row>
    <row r="49" spans="1:16" ht="15" customHeight="1" x14ac:dyDescent="0.2">
      <c r="A49" s="111"/>
      <c r="B49" s="114"/>
      <c r="C49" s="84" t="s">
        <v>51</v>
      </c>
      <c r="D49" s="44">
        <v>687</v>
      </c>
      <c r="E49" s="53">
        <v>4.1474999999999998E-2</v>
      </c>
      <c r="F49" s="44">
        <v>248333.32751100001</v>
      </c>
      <c r="G49" s="66">
        <v>0.876274</v>
      </c>
      <c r="H49" s="43">
        <v>198</v>
      </c>
      <c r="I49" s="44">
        <v>246374.12626300001</v>
      </c>
      <c r="J49" s="74">
        <v>0.82828299999999999</v>
      </c>
      <c r="K49" s="44">
        <v>489</v>
      </c>
      <c r="L49" s="44">
        <v>249126.62372199999</v>
      </c>
      <c r="M49" s="66">
        <v>0.895706</v>
      </c>
      <c r="N49" s="43">
        <v>0</v>
      </c>
      <c r="O49" s="44">
        <v>0</v>
      </c>
      <c r="P49" s="74">
        <v>0</v>
      </c>
    </row>
    <row r="50" spans="1:16" s="3" customFormat="1" ht="15" customHeight="1" x14ac:dyDescent="0.2">
      <c r="A50" s="111"/>
      <c r="B50" s="114"/>
      <c r="C50" s="84" t="s">
        <v>52</v>
      </c>
      <c r="D50" s="35">
        <v>447</v>
      </c>
      <c r="E50" s="55">
        <v>3.1317999999999999E-2</v>
      </c>
      <c r="F50" s="35">
        <v>253170.686801</v>
      </c>
      <c r="G50" s="68">
        <v>0.85011199999999998</v>
      </c>
      <c r="H50" s="43">
        <v>145</v>
      </c>
      <c r="I50" s="44">
        <v>240632.806897</v>
      </c>
      <c r="J50" s="74">
        <v>0.64137900000000003</v>
      </c>
      <c r="K50" s="35">
        <v>302</v>
      </c>
      <c r="L50" s="35">
        <v>259190.529801</v>
      </c>
      <c r="M50" s="68">
        <v>0.95033100000000004</v>
      </c>
      <c r="N50" s="43">
        <v>0</v>
      </c>
      <c r="O50" s="44">
        <v>0</v>
      </c>
      <c r="P50" s="74">
        <v>0</v>
      </c>
    </row>
    <row r="51" spans="1:16" ht="15" customHeight="1" x14ac:dyDescent="0.2">
      <c r="A51" s="111"/>
      <c r="B51" s="114"/>
      <c r="C51" s="84" t="s">
        <v>53</v>
      </c>
      <c r="D51" s="44">
        <v>315</v>
      </c>
      <c r="E51" s="53">
        <v>2.5467E-2</v>
      </c>
      <c r="F51" s="44">
        <v>253115.93333299999</v>
      </c>
      <c r="G51" s="66">
        <v>0.75873000000000002</v>
      </c>
      <c r="H51" s="43">
        <v>86</v>
      </c>
      <c r="I51" s="44">
        <v>246476.209302</v>
      </c>
      <c r="J51" s="74">
        <v>0.52325600000000005</v>
      </c>
      <c r="K51" s="44">
        <v>229</v>
      </c>
      <c r="L51" s="44">
        <v>255609.45414799999</v>
      </c>
      <c r="M51" s="66">
        <v>0.84716199999999997</v>
      </c>
      <c r="N51" s="43">
        <v>0</v>
      </c>
      <c r="O51" s="44">
        <v>0</v>
      </c>
      <c r="P51" s="74">
        <v>0</v>
      </c>
    </row>
    <row r="52" spans="1:16" ht="15" customHeight="1" x14ac:dyDescent="0.2">
      <c r="A52" s="111"/>
      <c r="B52" s="114"/>
      <c r="C52" s="84" t="s">
        <v>54</v>
      </c>
      <c r="D52" s="44">
        <v>127</v>
      </c>
      <c r="E52" s="53">
        <v>1.1986E-2</v>
      </c>
      <c r="F52" s="44">
        <v>274380.92125999997</v>
      </c>
      <c r="G52" s="66">
        <v>0.66141700000000003</v>
      </c>
      <c r="H52" s="43">
        <v>44</v>
      </c>
      <c r="I52" s="44">
        <v>253634.11363599999</v>
      </c>
      <c r="J52" s="74">
        <v>0.31818200000000002</v>
      </c>
      <c r="K52" s="44">
        <v>83</v>
      </c>
      <c r="L52" s="44">
        <v>285379.22891599999</v>
      </c>
      <c r="M52" s="66">
        <v>0.84337300000000004</v>
      </c>
      <c r="N52" s="43">
        <v>0</v>
      </c>
      <c r="O52" s="44">
        <v>0</v>
      </c>
      <c r="P52" s="74">
        <v>0</v>
      </c>
    </row>
    <row r="53" spans="1:16" ht="15" customHeight="1" x14ac:dyDescent="0.2">
      <c r="A53" s="111"/>
      <c r="B53" s="114"/>
      <c r="C53" s="84" t="s">
        <v>55</v>
      </c>
      <c r="D53" s="44">
        <v>46</v>
      </c>
      <c r="E53" s="53">
        <v>5.1240000000000001E-3</v>
      </c>
      <c r="F53" s="44">
        <v>288698.67391299998</v>
      </c>
      <c r="G53" s="66">
        <v>0.43478299999999998</v>
      </c>
      <c r="H53" s="43">
        <v>14</v>
      </c>
      <c r="I53" s="44">
        <v>276231.928571</v>
      </c>
      <c r="J53" s="74">
        <v>0.214286</v>
      </c>
      <c r="K53" s="44">
        <v>32</v>
      </c>
      <c r="L53" s="44">
        <v>294152.875</v>
      </c>
      <c r="M53" s="66">
        <v>0.53125</v>
      </c>
      <c r="N53" s="43">
        <v>0</v>
      </c>
      <c r="O53" s="44">
        <v>0</v>
      </c>
      <c r="P53" s="74">
        <v>0</v>
      </c>
    </row>
    <row r="54" spans="1:16" s="3" customFormat="1" ht="15" customHeight="1" x14ac:dyDescent="0.2">
      <c r="A54" s="111"/>
      <c r="B54" s="114"/>
      <c r="C54" s="84" t="s">
        <v>56</v>
      </c>
      <c r="D54" s="35">
        <v>10</v>
      </c>
      <c r="E54" s="55">
        <v>4.9799999999999996E-4</v>
      </c>
      <c r="F54" s="35">
        <v>339832.8</v>
      </c>
      <c r="G54" s="68">
        <v>0.4</v>
      </c>
      <c r="H54" s="43">
        <v>5</v>
      </c>
      <c r="I54" s="44">
        <v>297584.2</v>
      </c>
      <c r="J54" s="74">
        <v>0</v>
      </c>
      <c r="K54" s="35">
        <v>5</v>
      </c>
      <c r="L54" s="35">
        <v>382081.4</v>
      </c>
      <c r="M54" s="68">
        <v>0.8</v>
      </c>
      <c r="N54" s="43">
        <v>0</v>
      </c>
      <c r="O54" s="44">
        <v>0</v>
      </c>
      <c r="P54" s="74">
        <v>0</v>
      </c>
    </row>
    <row r="55" spans="1:16" s="3" customFormat="1" ht="15" customHeight="1" x14ac:dyDescent="0.2">
      <c r="A55" s="112"/>
      <c r="B55" s="115"/>
      <c r="C55" s="85" t="s">
        <v>9</v>
      </c>
      <c r="D55" s="46">
        <v>3718</v>
      </c>
      <c r="E55" s="54">
        <v>3.0658000000000001E-2</v>
      </c>
      <c r="F55" s="46">
        <v>225623.203335</v>
      </c>
      <c r="G55" s="67">
        <v>0.59386799999999995</v>
      </c>
      <c r="H55" s="87">
        <v>1204</v>
      </c>
      <c r="I55" s="46">
        <v>221353.459302</v>
      </c>
      <c r="J55" s="75">
        <v>0.49501699999999998</v>
      </c>
      <c r="K55" s="46">
        <v>2514</v>
      </c>
      <c r="L55" s="46">
        <v>227668.06085899999</v>
      </c>
      <c r="M55" s="67">
        <v>0.64120900000000003</v>
      </c>
      <c r="N55" s="87">
        <v>0</v>
      </c>
      <c r="O55" s="46">
        <v>0</v>
      </c>
      <c r="P55" s="75">
        <v>0</v>
      </c>
    </row>
    <row r="56" spans="1:16" ht="15" customHeight="1" x14ac:dyDescent="0.2">
      <c r="A56" s="110">
        <v>5</v>
      </c>
      <c r="B56" s="113" t="s">
        <v>60</v>
      </c>
      <c r="C56" s="84" t="s">
        <v>46</v>
      </c>
      <c r="D56" s="44">
        <v>111</v>
      </c>
      <c r="E56" s="53">
        <v>1</v>
      </c>
      <c r="F56" s="44">
        <v>44006.981981999998</v>
      </c>
      <c r="G56" s="66">
        <v>5.4053999999999998E-2</v>
      </c>
      <c r="H56" s="43">
        <v>50</v>
      </c>
      <c r="I56" s="44">
        <v>46711.06</v>
      </c>
      <c r="J56" s="74">
        <v>0.02</v>
      </c>
      <c r="K56" s="44">
        <v>61</v>
      </c>
      <c r="L56" s="44">
        <v>41790.524590000001</v>
      </c>
      <c r="M56" s="66">
        <v>8.1966999999999998E-2</v>
      </c>
      <c r="N56" s="43">
        <v>0</v>
      </c>
      <c r="O56" s="44">
        <v>0</v>
      </c>
      <c r="P56" s="74">
        <v>0</v>
      </c>
    </row>
    <row r="57" spans="1:16" ht="15" customHeight="1" x14ac:dyDescent="0.2">
      <c r="A57" s="111"/>
      <c r="B57" s="114"/>
      <c r="C57" s="84" t="s">
        <v>47</v>
      </c>
      <c r="D57" s="44">
        <v>619</v>
      </c>
      <c r="E57" s="53">
        <v>1</v>
      </c>
      <c r="F57" s="44">
        <v>130062.898223</v>
      </c>
      <c r="G57" s="66">
        <v>0.122779</v>
      </c>
      <c r="H57" s="43">
        <v>261</v>
      </c>
      <c r="I57" s="44">
        <v>128773.295019</v>
      </c>
      <c r="J57" s="74">
        <v>0.12643699999999999</v>
      </c>
      <c r="K57" s="44">
        <v>358</v>
      </c>
      <c r="L57" s="44">
        <v>131003.083799</v>
      </c>
      <c r="M57" s="66">
        <v>0.120112</v>
      </c>
      <c r="N57" s="43">
        <v>0</v>
      </c>
      <c r="O57" s="44">
        <v>0</v>
      </c>
      <c r="P57" s="74">
        <v>0</v>
      </c>
    </row>
    <row r="58" spans="1:16" ht="15" customHeight="1" x14ac:dyDescent="0.2">
      <c r="A58" s="111"/>
      <c r="B58" s="114"/>
      <c r="C58" s="84" t="s">
        <v>48</v>
      </c>
      <c r="D58" s="44">
        <v>5445</v>
      </c>
      <c r="E58" s="53">
        <v>1</v>
      </c>
      <c r="F58" s="44">
        <v>156898.214141</v>
      </c>
      <c r="G58" s="66">
        <v>0.101745</v>
      </c>
      <c r="H58" s="43">
        <v>2254</v>
      </c>
      <c r="I58" s="44">
        <v>158914.89485400001</v>
      </c>
      <c r="J58" s="74">
        <v>0.110027</v>
      </c>
      <c r="K58" s="44">
        <v>3191</v>
      </c>
      <c r="L58" s="44">
        <v>155473.70824199999</v>
      </c>
      <c r="M58" s="66">
        <v>9.5894999999999994E-2</v>
      </c>
      <c r="N58" s="43">
        <v>0</v>
      </c>
      <c r="O58" s="44">
        <v>0</v>
      </c>
      <c r="P58" s="74">
        <v>0</v>
      </c>
    </row>
    <row r="59" spans="1:16" ht="15" customHeight="1" x14ac:dyDescent="0.2">
      <c r="A59" s="111"/>
      <c r="B59" s="114"/>
      <c r="C59" s="84" t="s">
        <v>49</v>
      </c>
      <c r="D59" s="44">
        <v>14263</v>
      </c>
      <c r="E59" s="53">
        <v>1</v>
      </c>
      <c r="F59" s="44">
        <v>180443.215803</v>
      </c>
      <c r="G59" s="66">
        <v>0.27105099999999999</v>
      </c>
      <c r="H59" s="43">
        <v>5771</v>
      </c>
      <c r="I59" s="44">
        <v>183257.46040499999</v>
      </c>
      <c r="J59" s="74">
        <v>0.31606299999999998</v>
      </c>
      <c r="K59" s="44">
        <v>8492</v>
      </c>
      <c r="L59" s="44">
        <v>178530.709256</v>
      </c>
      <c r="M59" s="66">
        <v>0.24046200000000001</v>
      </c>
      <c r="N59" s="43">
        <v>0</v>
      </c>
      <c r="O59" s="44">
        <v>0</v>
      </c>
      <c r="P59" s="74">
        <v>0</v>
      </c>
    </row>
    <row r="60" spans="1:16" ht="15" customHeight="1" x14ac:dyDescent="0.2">
      <c r="A60" s="111"/>
      <c r="B60" s="114"/>
      <c r="C60" s="84" t="s">
        <v>50</v>
      </c>
      <c r="D60" s="44">
        <v>17992</v>
      </c>
      <c r="E60" s="53">
        <v>1</v>
      </c>
      <c r="F60" s="44">
        <v>206368.24360799999</v>
      </c>
      <c r="G60" s="66">
        <v>0.54540900000000003</v>
      </c>
      <c r="H60" s="43">
        <v>6760</v>
      </c>
      <c r="I60" s="44">
        <v>212226.06908300001</v>
      </c>
      <c r="J60" s="74">
        <v>0.59082800000000002</v>
      </c>
      <c r="K60" s="44">
        <v>11232</v>
      </c>
      <c r="L60" s="44">
        <v>202842.700499</v>
      </c>
      <c r="M60" s="66">
        <v>0.51807300000000001</v>
      </c>
      <c r="N60" s="43">
        <v>0</v>
      </c>
      <c r="O60" s="44">
        <v>0</v>
      </c>
      <c r="P60" s="74">
        <v>0</v>
      </c>
    </row>
    <row r="61" spans="1:16" ht="15" customHeight="1" x14ac:dyDescent="0.2">
      <c r="A61" s="111"/>
      <c r="B61" s="114"/>
      <c r="C61" s="84" t="s">
        <v>51</v>
      </c>
      <c r="D61" s="44">
        <v>16564</v>
      </c>
      <c r="E61" s="53">
        <v>1</v>
      </c>
      <c r="F61" s="44">
        <v>231933.636803</v>
      </c>
      <c r="G61" s="66">
        <v>0.82999299999999998</v>
      </c>
      <c r="H61" s="43">
        <v>6088</v>
      </c>
      <c r="I61" s="44">
        <v>227731.251643</v>
      </c>
      <c r="J61" s="74">
        <v>0.71222099999999999</v>
      </c>
      <c r="K61" s="44">
        <v>10476</v>
      </c>
      <c r="L61" s="44">
        <v>234375.801833</v>
      </c>
      <c r="M61" s="66">
        <v>0.89843499999999998</v>
      </c>
      <c r="N61" s="43">
        <v>0</v>
      </c>
      <c r="O61" s="44">
        <v>0</v>
      </c>
      <c r="P61" s="74">
        <v>0</v>
      </c>
    </row>
    <row r="62" spans="1:16" s="3" customFormat="1" ht="15" customHeight="1" x14ac:dyDescent="0.2">
      <c r="A62" s="111"/>
      <c r="B62" s="114"/>
      <c r="C62" s="84" t="s">
        <v>52</v>
      </c>
      <c r="D62" s="35">
        <v>14273</v>
      </c>
      <c r="E62" s="55">
        <v>1</v>
      </c>
      <c r="F62" s="35">
        <v>245234.316402</v>
      </c>
      <c r="G62" s="68">
        <v>1.0103690000000001</v>
      </c>
      <c r="H62" s="43">
        <v>5106</v>
      </c>
      <c r="I62" s="44">
        <v>227765.761065</v>
      </c>
      <c r="J62" s="74">
        <v>0.72209199999999996</v>
      </c>
      <c r="K62" s="35">
        <v>9167</v>
      </c>
      <c r="L62" s="35">
        <v>254964.265518</v>
      </c>
      <c r="M62" s="68">
        <v>1.170939</v>
      </c>
      <c r="N62" s="43">
        <v>0</v>
      </c>
      <c r="O62" s="44">
        <v>0</v>
      </c>
      <c r="P62" s="74">
        <v>0</v>
      </c>
    </row>
    <row r="63" spans="1:16" ht="15" customHeight="1" x14ac:dyDescent="0.2">
      <c r="A63" s="111"/>
      <c r="B63" s="114"/>
      <c r="C63" s="84" t="s">
        <v>53</v>
      </c>
      <c r="D63" s="44">
        <v>12369</v>
      </c>
      <c r="E63" s="53">
        <v>1</v>
      </c>
      <c r="F63" s="44">
        <v>250160.84792599999</v>
      </c>
      <c r="G63" s="66">
        <v>1.0316920000000001</v>
      </c>
      <c r="H63" s="43">
        <v>4426</v>
      </c>
      <c r="I63" s="44">
        <v>223052.71599600001</v>
      </c>
      <c r="J63" s="74">
        <v>0.65747900000000004</v>
      </c>
      <c r="K63" s="44">
        <v>7943</v>
      </c>
      <c r="L63" s="44">
        <v>265266.04645600001</v>
      </c>
      <c r="M63" s="66">
        <v>1.2402120000000001</v>
      </c>
      <c r="N63" s="43">
        <v>0</v>
      </c>
      <c r="O63" s="44">
        <v>0</v>
      </c>
      <c r="P63" s="74">
        <v>0</v>
      </c>
    </row>
    <row r="64" spans="1:16" ht="15" customHeight="1" x14ac:dyDescent="0.2">
      <c r="A64" s="111"/>
      <c r="B64" s="114"/>
      <c r="C64" s="84" t="s">
        <v>54</v>
      </c>
      <c r="D64" s="44">
        <v>10596</v>
      </c>
      <c r="E64" s="53">
        <v>1</v>
      </c>
      <c r="F64" s="44">
        <v>245263.286051</v>
      </c>
      <c r="G64" s="66">
        <v>0.880521</v>
      </c>
      <c r="H64" s="43">
        <v>3862</v>
      </c>
      <c r="I64" s="44">
        <v>212550.65406500001</v>
      </c>
      <c r="J64" s="74">
        <v>0.47229399999999999</v>
      </c>
      <c r="K64" s="44">
        <v>6734</v>
      </c>
      <c r="L64" s="44">
        <v>264024.22824500001</v>
      </c>
      <c r="M64" s="66">
        <v>1.1146419999999999</v>
      </c>
      <c r="N64" s="43">
        <v>0</v>
      </c>
      <c r="O64" s="44">
        <v>0</v>
      </c>
      <c r="P64" s="74">
        <v>0</v>
      </c>
    </row>
    <row r="65" spans="1:16" ht="15" customHeight="1" x14ac:dyDescent="0.2">
      <c r="A65" s="111"/>
      <c r="B65" s="114"/>
      <c r="C65" s="84" t="s">
        <v>55</v>
      </c>
      <c r="D65" s="44">
        <v>8978</v>
      </c>
      <c r="E65" s="53">
        <v>1</v>
      </c>
      <c r="F65" s="44">
        <v>249546.56749799999</v>
      </c>
      <c r="G65" s="66">
        <v>0.68422799999999995</v>
      </c>
      <c r="H65" s="43">
        <v>3325</v>
      </c>
      <c r="I65" s="44">
        <v>215820.56902299999</v>
      </c>
      <c r="J65" s="74">
        <v>0.27729300000000001</v>
      </c>
      <c r="K65" s="44">
        <v>5653</v>
      </c>
      <c r="L65" s="44">
        <v>269383.63541500003</v>
      </c>
      <c r="M65" s="66">
        <v>0.92357999999999996</v>
      </c>
      <c r="N65" s="43">
        <v>0</v>
      </c>
      <c r="O65" s="44">
        <v>0</v>
      </c>
      <c r="P65" s="74">
        <v>0</v>
      </c>
    </row>
    <row r="66" spans="1:16" s="3" customFormat="1" ht="15" customHeight="1" x14ac:dyDescent="0.2">
      <c r="A66" s="111"/>
      <c r="B66" s="114"/>
      <c r="C66" s="84" t="s">
        <v>56</v>
      </c>
      <c r="D66" s="35">
        <v>20065</v>
      </c>
      <c r="E66" s="55">
        <v>1</v>
      </c>
      <c r="F66" s="35">
        <v>240607.43807599999</v>
      </c>
      <c r="G66" s="68">
        <v>0.41206100000000001</v>
      </c>
      <c r="H66" s="43">
        <v>8356</v>
      </c>
      <c r="I66" s="44">
        <v>191804.005385</v>
      </c>
      <c r="J66" s="74">
        <v>8.5926000000000002E-2</v>
      </c>
      <c r="K66" s="35">
        <v>11709</v>
      </c>
      <c r="L66" s="35">
        <v>275435.474934</v>
      </c>
      <c r="M66" s="68">
        <v>0.64480300000000002</v>
      </c>
      <c r="N66" s="43">
        <v>0</v>
      </c>
      <c r="O66" s="44">
        <v>0</v>
      </c>
      <c r="P66" s="74">
        <v>0</v>
      </c>
    </row>
    <row r="67" spans="1:16" s="3" customFormat="1" ht="15" customHeight="1" x14ac:dyDescent="0.2">
      <c r="A67" s="112"/>
      <c r="B67" s="115"/>
      <c r="C67" s="85" t="s">
        <v>9</v>
      </c>
      <c r="D67" s="46">
        <v>121275</v>
      </c>
      <c r="E67" s="54">
        <v>1</v>
      </c>
      <c r="F67" s="46">
        <v>225352.20205299999</v>
      </c>
      <c r="G67" s="67">
        <v>0.65129700000000001</v>
      </c>
      <c r="H67" s="87">
        <v>46259</v>
      </c>
      <c r="I67" s="46">
        <v>206752.97846899999</v>
      </c>
      <c r="J67" s="75">
        <v>0.44309199999999999</v>
      </c>
      <c r="K67" s="46">
        <v>75016</v>
      </c>
      <c r="L67" s="46">
        <v>236821.50838499999</v>
      </c>
      <c r="M67" s="67">
        <v>0.77968700000000002</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45678</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00" priority="30" operator="notEqual">
      <formula>H8+K8+N8</formula>
    </cfRule>
  </conditionalFormatting>
  <conditionalFormatting sqref="D20:D30">
    <cfRule type="cellIs" dxfId="399" priority="29" operator="notEqual">
      <formula>H20+K20+N20</formula>
    </cfRule>
  </conditionalFormatting>
  <conditionalFormatting sqref="D32:D42">
    <cfRule type="cellIs" dxfId="398" priority="28" operator="notEqual">
      <formula>H32+K32+N32</formula>
    </cfRule>
  </conditionalFormatting>
  <conditionalFormatting sqref="D44:D54">
    <cfRule type="cellIs" dxfId="397" priority="27" operator="notEqual">
      <formula>H44+K44+N44</formula>
    </cfRule>
  </conditionalFormatting>
  <conditionalFormatting sqref="D56:D66">
    <cfRule type="cellIs" dxfId="396" priority="26" operator="notEqual">
      <formula>H56+K56+N56</formula>
    </cfRule>
  </conditionalFormatting>
  <conditionalFormatting sqref="D19">
    <cfRule type="cellIs" dxfId="395" priority="25" operator="notEqual">
      <formula>SUM(D8:D18)</formula>
    </cfRule>
  </conditionalFormatting>
  <conditionalFormatting sqref="D31">
    <cfRule type="cellIs" dxfId="394" priority="24" operator="notEqual">
      <formula>H31+K31+N31</formula>
    </cfRule>
  </conditionalFormatting>
  <conditionalFormatting sqref="D31">
    <cfRule type="cellIs" dxfId="393" priority="23" operator="notEqual">
      <formula>SUM(D20:D30)</formula>
    </cfRule>
  </conditionalFormatting>
  <conditionalFormatting sqref="D43">
    <cfRule type="cellIs" dxfId="392" priority="22" operator="notEqual">
      <formula>H43+K43+N43</formula>
    </cfRule>
  </conditionalFormatting>
  <conditionalFormatting sqref="D43">
    <cfRule type="cellIs" dxfId="391" priority="21" operator="notEqual">
      <formula>SUM(D32:D42)</formula>
    </cfRule>
  </conditionalFormatting>
  <conditionalFormatting sqref="D55">
    <cfRule type="cellIs" dxfId="390" priority="20" operator="notEqual">
      <formula>H55+K55+N55</formula>
    </cfRule>
  </conditionalFormatting>
  <conditionalFormatting sqref="D55">
    <cfRule type="cellIs" dxfId="389" priority="19" operator="notEqual">
      <formula>SUM(D44:D54)</formula>
    </cfRule>
  </conditionalFormatting>
  <conditionalFormatting sqref="D67">
    <cfRule type="cellIs" dxfId="388" priority="18" operator="notEqual">
      <formula>H67+K67+N67</formula>
    </cfRule>
  </conditionalFormatting>
  <conditionalFormatting sqref="D67">
    <cfRule type="cellIs" dxfId="387" priority="17" operator="notEqual">
      <formula>SUM(D56:D66)</formula>
    </cfRule>
  </conditionalFormatting>
  <conditionalFormatting sqref="H19">
    <cfRule type="cellIs" dxfId="386" priority="16" operator="notEqual">
      <formula>SUM(H8:H18)</formula>
    </cfRule>
  </conditionalFormatting>
  <conditionalFormatting sqref="K19">
    <cfRule type="cellIs" dxfId="385" priority="15" operator="notEqual">
      <formula>SUM(K8:K18)</formula>
    </cfRule>
  </conditionalFormatting>
  <conditionalFormatting sqref="N19">
    <cfRule type="cellIs" dxfId="384" priority="14" operator="notEqual">
      <formula>SUM(N8:N18)</formula>
    </cfRule>
  </conditionalFormatting>
  <conditionalFormatting sqref="H31">
    <cfRule type="cellIs" dxfId="383" priority="13" operator="notEqual">
      <formula>SUM(H20:H30)</formula>
    </cfRule>
  </conditionalFormatting>
  <conditionalFormatting sqref="K31">
    <cfRule type="cellIs" dxfId="382" priority="12" operator="notEqual">
      <formula>SUM(K20:K30)</formula>
    </cfRule>
  </conditionalFormatting>
  <conditionalFormatting sqref="N31">
    <cfRule type="cellIs" dxfId="381" priority="11" operator="notEqual">
      <formula>SUM(N20:N30)</formula>
    </cfRule>
  </conditionalFormatting>
  <conditionalFormatting sqref="H43">
    <cfRule type="cellIs" dxfId="380" priority="10" operator="notEqual">
      <formula>SUM(H32:H42)</formula>
    </cfRule>
  </conditionalFormatting>
  <conditionalFormatting sqref="K43">
    <cfRule type="cellIs" dxfId="379" priority="9" operator="notEqual">
      <formula>SUM(K32:K42)</formula>
    </cfRule>
  </conditionalFormatting>
  <conditionalFormatting sqref="N43">
    <cfRule type="cellIs" dxfId="378" priority="8" operator="notEqual">
      <formula>SUM(N32:N42)</formula>
    </cfRule>
  </conditionalFormatting>
  <conditionalFormatting sqref="H55">
    <cfRule type="cellIs" dxfId="377" priority="7" operator="notEqual">
      <formula>SUM(H44:H54)</formula>
    </cfRule>
  </conditionalFormatting>
  <conditionalFormatting sqref="K55">
    <cfRule type="cellIs" dxfId="376" priority="6" operator="notEqual">
      <formula>SUM(K44:K54)</formula>
    </cfRule>
  </conditionalFormatting>
  <conditionalFormatting sqref="N55">
    <cfRule type="cellIs" dxfId="375" priority="5" operator="notEqual">
      <formula>SUM(N44:N54)</formula>
    </cfRule>
  </conditionalFormatting>
  <conditionalFormatting sqref="H67">
    <cfRule type="cellIs" dxfId="374" priority="4" operator="notEqual">
      <formula>SUM(H56:H66)</formula>
    </cfRule>
  </conditionalFormatting>
  <conditionalFormatting sqref="K67">
    <cfRule type="cellIs" dxfId="373" priority="3" operator="notEqual">
      <formula>SUM(K56:K66)</formula>
    </cfRule>
  </conditionalFormatting>
  <conditionalFormatting sqref="N67">
    <cfRule type="cellIs" dxfId="372" priority="2" operator="notEqual">
      <formula>SUM(N56:N66)</formula>
    </cfRule>
  </conditionalFormatting>
  <conditionalFormatting sqref="D32:D43">
    <cfRule type="cellIs" dxfId="3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41</vt:i4>
      </vt:variant>
    </vt:vector>
  </HeadingPairs>
  <TitlesOfParts>
    <vt:vector size="63" baseType="lpstr">
      <vt:lpstr>Indice</vt:lpstr>
      <vt:lpstr>Notas</vt:lpstr>
      <vt:lpstr>Nacional</vt:lpstr>
      <vt:lpstr>XV</vt:lpstr>
      <vt:lpstr>I</vt:lpstr>
      <vt:lpstr>II</vt:lpstr>
      <vt:lpstr>III</vt:lpstr>
      <vt:lpstr>IV</vt:lpstr>
      <vt:lpstr>V</vt:lpstr>
      <vt:lpstr>VI</vt:lpstr>
      <vt:lpstr>VII</vt:lpstr>
      <vt:lpstr>XVI</vt:lpstr>
      <vt:lpstr>VIII</vt:lpstr>
      <vt:lpstr>IX</vt:lpstr>
      <vt:lpstr>XIV</vt:lpstr>
      <vt:lpstr>X</vt:lpstr>
      <vt:lpstr>XI</vt:lpstr>
      <vt:lpstr>XII</vt:lpstr>
      <vt:lpstr>RM</vt:lpstr>
      <vt:lpstr>SI</vt:lpstr>
      <vt:lpstr>Ficha Metadatos</vt:lpstr>
      <vt:lpstr>Total</vt:lpstr>
      <vt:lpstr>'Ficha Metadatos'!Área_de_impresión</vt:lpstr>
      <vt:lpstr>I!Área_de_impresión</vt:lpstr>
      <vt:lpstr>II!Área_de_impresión</vt:lpstr>
      <vt:lpstr>III!Área_de_impresión</vt:lpstr>
      <vt:lpstr>Indice!Área_de_impresión</vt:lpstr>
      <vt:lpstr>IV!Área_de_impresión</vt:lpstr>
      <vt:lpstr>IX!Área_de_impresión</vt:lpstr>
      <vt:lpstr>Nacional!Área_de_impresión</vt:lpstr>
      <vt:lpstr>Notas!Área_de_impresión</vt:lpstr>
      <vt:lpstr>RM!Área_de_impresión</vt:lpstr>
      <vt:lpstr>SI!Área_de_impresión</vt:lpstr>
      <vt:lpstr>Total!Área_de_impresión</vt:lpstr>
      <vt:lpstr>V!Área_de_impresión</vt:lpstr>
      <vt:lpstr>VI!Área_de_impresión</vt:lpstr>
      <vt:lpstr>VII!Área_de_impresión</vt:lpstr>
      <vt:lpstr>VIII!Área_de_impresión</vt:lpstr>
      <vt:lpstr>X!Área_de_impresión</vt:lpstr>
      <vt:lpstr>XI!Área_de_impresión</vt:lpstr>
      <vt:lpstr>XII!Área_de_impresión</vt:lpstr>
      <vt:lpstr>XIV!Área_de_impresión</vt:lpstr>
      <vt:lpstr>XV!Área_de_impresión</vt:lpstr>
      <vt:lpstr>XVI!Área_de_impresión</vt:lpstr>
      <vt:lpstr>I!Títulos_a_imprimir</vt:lpstr>
      <vt:lpstr>II!Títulos_a_imprimir</vt:lpstr>
      <vt:lpstr>III!Títulos_a_imprimir</vt:lpstr>
      <vt:lpstr>IV!Títulos_a_imprimir</vt:lpstr>
      <vt:lpstr>IX!Títulos_a_imprimir</vt:lpstr>
      <vt:lpstr>Nacional!Títulos_a_imprimir</vt:lpstr>
      <vt:lpstr>RM!Títulos_a_imprimir</vt:lpstr>
      <vt:lpstr>SI!Títulos_a_imprimir</vt:lpstr>
      <vt:lpstr>Total!Títulos_a_imprimir</vt:lpstr>
      <vt:lpstr>V!Títulos_a_imprimir</vt:lpstr>
      <vt:lpstr>VI!Títulos_a_imprimir</vt:lpstr>
      <vt:lpstr>VII!Títulos_a_imprimir</vt:lpstr>
      <vt:lpstr>VIII!Títulos_a_imprimir</vt:lpstr>
      <vt:lpstr>X!Títulos_a_imprimir</vt:lpstr>
      <vt:lpstr>XI!Títulos_a_imprimir</vt:lpstr>
      <vt:lpstr>XII!Títulos_a_imprimir</vt:lpstr>
      <vt:lpstr>XIV!Títulos_a_imprimir</vt:lpstr>
      <vt:lpstr>XV!Títulos_a_imprimir</vt:lpstr>
      <vt:lpstr>XVI!Títulos_a_imprimir</vt:lpstr>
    </vt:vector>
  </TitlesOfParts>
  <Company>Superintendencia de 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 Mensual de Movilidad de Cartera de Cotizantes del Sistema Isapre</dc:title>
  <dc:subject>Nivel Regional</dc:subject>
  <dc:creator>Claudia Uribe</dc:creator>
  <cp:lastModifiedBy>Claudia Ester Uribe Alvarado</cp:lastModifiedBy>
  <cp:lastPrinted>2021-03-23T12:42:17Z</cp:lastPrinted>
  <dcterms:created xsi:type="dcterms:W3CDTF">2021-02-08T18:40:03Z</dcterms:created>
  <dcterms:modified xsi:type="dcterms:W3CDTF">2025-01-21T15:44:04Z</dcterms:modified>
</cp:coreProperties>
</file>