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mc:AlternateContent xmlns:mc="http://schemas.openxmlformats.org/markup-compatibility/2006">
    <mc:Choice Requires="x15">
      <x15ac:absPath xmlns:x15ac="http://schemas.microsoft.com/office/spreadsheetml/2010/11/ac" url="D:\OneDrive - superdesalud.gob.cl\Mis Documentos\LABORAL\Estadisticas\Cartera\2024\Est. Mensual Movilidad\Reportes\"/>
    </mc:Choice>
  </mc:AlternateContent>
  <xr:revisionPtr revIDLastSave="2" documentId="11_10E5DAA5BE9E320ECE6A653898D66722810A8E74" xr6:coauthVersionLast="36" xr6:coauthVersionMax="36" xr10:uidLastSave="{6CB30A01-176A-445B-9512-490EE1D2F889}"/>
  <workbookProtection workbookAlgorithmName="SHA-512" workbookHashValue="DqW/tymxDkXljvoeSDsVhVSfLmBaXmCnthEcQ6Tv+nHKZmBthqgqnJ2/WcS4WTCn+CzBVle4A0DK6eCBw1z1aA==" workbookSaltValue="hLeozuNcNXnj9vuK4nKENQ==" workbookSpinCount="100000" lockStructure="1"/>
  <bookViews>
    <workbookView xWindow="0" yWindow="0" windowWidth="23040" windowHeight="9810" tabRatio="756" xr2:uid="{00000000-000D-0000-FFFF-FFFF00000000}"/>
  </bookViews>
  <sheets>
    <sheet name="Indice" sheetId="1" r:id="rId1"/>
    <sheet name="Notas" sheetId="5" r:id="rId2"/>
    <sheet name="Nacional" sheetId="22" r:id="rId3"/>
    <sheet name="XV" sheetId="23" r:id="rId4"/>
    <sheet name="I" sheetId="24" r:id="rId5"/>
    <sheet name="II" sheetId="25" r:id="rId6"/>
    <sheet name="III" sheetId="26" r:id="rId7"/>
    <sheet name="IV" sheetId="27" r:id="rId8"/>
    <sheet name="V" sheetId="28" r:id="rId9"/>
    <sheet name="VI" sheetId="29" r:id="rId10"/>
    <sheet name="VII" sheetId="30" r:id="rId11"/>
    <sheet name="XVI" sheetId="31" r:id="rId12"/>
    <sheet name="VIII" sheetId="32" r:id="rId13"/>
    <sheet name="IX" sheetId="33" r:id="rId14"/>
    <sheet name="XIV" sheetId="34" r:id="rId15"/>
    <sheet name="X" sheetId="35" r:id="rId16"/>
    <sheet name="XI" sheetId="36" r:id="rId17"/>
    <sheet name="XII" sheetId="37" r:id="rId18"/>
    <sheet name="RM" sheetId="38" r:id="rId19"/>
    <sheet name="SI" sheetId="39" r:id="rId20"/>
    <sheet name="Ficha Metadatos" sheetId="41" r:id="rId21"/>
    <sheet name="Total" sheetId="40" state="hidden" r:id="rId22"/>
  </sheets>
  <definedNames>
    <definedName name="_xlnm.Print_Area" localSheetId="20">'Ficha Metadatos'!$A$1:$H$21</definedName>
    <definedName name="_xlnm.Print_Area" localSheetId="4">I!$A$1:$P$71</definedName>
    <definedName name="_xlnm.Print_Area" localSheetId="5">II!$A$1:$P$71</definedName>
    <definedName name="_xlnm.Print_Area" localSheetId="6">III!$A$1:$P$71</definedName>
    <definedName name="_xlnm.Print_Area" localSheetId="0">Indice!$A$1:$I$42</definedName>
    <definedName name="_xlnm.Print_Area" localSheetId="7">IV!$A$1:$P$71</definedName>
    <definedName name="_xlnm.Print_Area" localSheetId="13">IX!$A$1:$P$71</definedName>
    <definedName name="_xlnm.Print_Area" localSheetId="2">Nacional!$A$1:$P$71</definedName>
    <definedName name="_xlnm.Print_Area" localSheetId="1">Notas!$A$1:$I$25</definedName>
    <definedName name="_xlnm.Print_Area" localSheetId="18">RM!$A$1:$P$71</definedName>
    <definedName name="_xlnm.Print_Area" localSheetId="19">SI!$A$1:$P$71</definedName>
    <definedName name="_xlnm.Print_Area" localSheetId="21">Total!$A$1:$P$71</definedName>
    <definedName name="_xlnm.Print_Area" localSheetId="8">V!$A$1:$P$71</definedName>
    <definedName name="_xlnm.Print_Area" localSheetId="9">VI!$A$1:$P$71</definedName>
    <definedName name="_xlnm.Print_Area" localSheetId="10">VII!$A$1:$P$71</definedName>
    <definedName name="_xlnm.Print_Area" localSheetId="12">VIII!$A$1:$P$71</definedName>
    <definedName name="_xlnm.Print_Area" localSheetId="15">X!$A$1:$P$71</definedName>
    <definedName name="_xlnm.Print_Area" localSheetId="16">XI!$A$1:$P$71</definedName>
    <definedName name="_xlnm.Print_Area" localSheetId="17">XII!$A$1:$P$71</definedName>
    <definedName name="_xlnm.Print_Area" localSheetId="14">XIV!$A$1:$P$71</definedName>
    <definedName name="_xlnm.Print_Area" localSheetId="3">XV!$A$1:$P$71</definedName>
    <definedName name="_xlnm.Print_Area" localSheetId="11">XVI!$A$1:$P$71</definedName>
    <definedName name="_xlnm.Print_Titles" localSheetId="4">I!$2:$7</definedName>
    <definedName name="_xlnm.Print_Titles" localSheetId="5">II!$2:$7</definedName>
    <definedName name="_xlnm.Print_Titles" localSheetId="6">III!$2:$7</definedName>
    <definedName name="_xlnm.Print_Titles" localSheetId="7">IV!$2:$7</definedName>
    <definedName name="_xlnm.Print_Titles" localSheetId="13">IX!$2:$7</definedName>
    <definedName name="_xlnm.Print_Titles" localSheetId="2">Nacional!$2:$7</definedName>
    <definedName name="_xlnm.Print_Titles" localSheetId="18">RM!$2:$7</definedName>
    <definedName name="_xlnm.Print_Titles" localSheetId="19">SI!$2:$7</definedName>
    <definedName name="_xlnm.Print_Titles" localSheetId="21">Total!$2:$7</definedName>
    <definedName name="_xlnm.Print_Titles" localSheetId="8">V!$2:$7</definedName>
    <definedName name="_xlnm.Print_Titles" localSheetId="9">VI!$2:$7</definedName>
    <definedName name="_xlnm.Print_Titles" localSheetId="10">VII!$2:$7</definedName>
    <definedName name="_xlnm.Print_Titles" localSheetId="12">VIII!$2:$7</definedName>
    <definedName name="_xlnm.Print_Titles" localSheetId="15">X!$2:$7</definedName>
    <definedName name="_xlnm.Print_Titles" localSheetId="16">XI!$2:$7</definedName>
    <definedName name="_xlnm.Print_Titles" localSheetId="17">XII!$2:$7</definedName>
    <definedName name="_xlnm.Print_Titles" localSheetId="14">XIV!$2:$7</definedName>
    <definedName name="_xlnm.Print_Titles" localSheetId="3">XV!$2:$7</definedName>
    <definedName name="_xlnm.Print_Titles" localSheetId="11">XVI!$2:$7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6" i="1" l="1"/>
  <c r="N67" i="40" l="1"/>
  <c r="N66" i="40"/>
  <c r="N65" i="40"/>
  <c r="N64" i="40"/>
  <c r="N63" i="40"/>
  <c r="N62" i="40"/>
  <c r="N61" i="40"/>
  <c r="N60" i="40"/>
  <c r="N59" i="40"/>
  <c r="N58" i="40"/>
  <c r="N57" i="40"/>
  <c r="N56" i="40"/>
  <c r="N55" i="40"/>
  <c r="N54" i="40"/>
  <c r="N53" i="40"/>
  <c r="N52" i="40"/>
  <c r="N51" i="40"/>
  <c r="N50" i="40"/>
  <c r="N49" i="40"/>
  <c r="N48" i="40"/>
  <c r="N47" i="40"/>
  <c r="N46" i="40"/>
  <c r="N45" i="40"/>
  <c r="N44" i="40"/>
  <c r="N43" i="40"/>
  <c r="N42" i="40"/>
  <c r="N41" i="40"/>
  <c r="N40" i="40"/>
  <c r="N39" i="40"/>
  <c r="N38" i="40"/>
  <c r="N37" i="40"/>
  <c r="N36" i="40"/>
  <c r="N35" i="40"/>
  <c r="N34" i="40"/>
  <c r="N33" i="40"/>
  <c r="N32" i="40"/>
  <c r="N31" i="40"/>
  <c r="N30" i="40"/>
  <c r="N29" i="40"/>
  <c r="N28" i="40"/>
  <c r="N27" i="40"/>
  <c r="N26" i="40"/>
  <c r="N25" i="40"/>
  <c r="N24" i="40"/>
  <c r="N23" i="40"/>
  <c r="N22" i="40"/>
  <c r="N21" i="40"/>
  <c r="N20" i="40"/>
  <c r="N19" i="40"/>
  <c r="N18" i="40"/>
  <c r="N17" i="40"/>
  <c r="N16" i="40"/>
  <c r="N15" i="40"/>
  <c r="N14" i="40"/>
  <c r="N13" i="40"/>
  <c r="N12" i="40"/>
  <c r="N11" i="40"/>
  <c r="N10" i="40"/>
  <c r="N9" i="40"/>
  <c r="N8" i="40"/>
  <c r="K67" i="40"/>
  <c r="K66" i="40"/>
  <c r="K65" i="40"/>
  <c r="K64" i="40"/>
  <c r="K63" i="40"/>
  <c r="K62" i="40"/>
  <c r="K61" i="40"/>
  <c r="K60" i="40"/>
  <c r="K59" i="40"/>
  <c r="K58" i="40"/>
  <c r="K57" i="40"/>
  <c r="K56" i="40"/>
  <c r="K55" i="40"/>
  <c r="K54" i="40"/>
  <c r="K53" i="40"/>
  <c r="K52" i="40"/>
  <c r="K51" i="40"/>
  <c r="K50" i="40"/>
  <c r="K49" i="40"/>
  <c r="K48" i="40"/>
  <c r="K47" i="40"/>
  <c r="K46" i="40"/>
  <c r="K45" i="40"/>
  <c r="K44" i="40"/>
  <c r="K43" i="40"/>
  <c r="K42" i="40"/>
  <c r="K41" i="40"/>
  <c r="K40" i="40"/>
  <c r="K39" i="40"/>
  <c r="K38" i="40"/>
  <c r="K37" i="40"/>
  <c r="K36" i="40"/>
  <c r="K35" i="40"/>
  <c r="K34" i="40"/>
  <c r="K33" i="40"/>
  <c r="K32" i="40"/>
  <c r="K31" i="40"/>
  <c r="K30" i="40"/>
  <c r="K29" i="40"/>
  <c r="K28" i="40"/>
  <c r="K27" i="40"/>
  <c r="K26" i="40"/>
  <c r="K25" i="40"/>
  <c r="K24" i="40"/>
  <c r="K23" i="40"/>
  <c r="K22" i="40"/>
  <c r="K21" i="40"/>
  <c r="K20" i="40"/>
  <c r="K19" i="40"/>
  <c r="K18" i="40"/>
  <c r="K17" i="40"/>
  <c r="K16" i="40"/>
  <c r="K15" i="40"/>
  <c r="K14" i="40"/>
  <c r="K13" i="40"/>
  <c r="K12" i="40"/>
  <c r="K11" i="40"/>
  <c r="K10" i="40"/>
  <c r="K9" i="40"/>
  <c r="K8" i="40"/>
  <c r="H67" i="40"/>
  <c r="H66" i="40"/>
  <c r="H65" i="40"/>
  <c r="H64" i="40"/>
  <c r="H63" i="40"/>
  <c r="H62" i="40"/>
  <c r="H61" i="40"/>
  <c r="H60" i="40"/>
  <c r="H59" i="40"/>
  <c r="H58" i="40"/>
  <c r="H57" i="40"/>
  <c r="H56" i="40"/>
  <c r="H55" i="40"/>
  <c r="H54" i="40"/>
  <c r="H53" i="40"/>
  <c r="H52" i="40"/>
  <c r="H51" i="40"/>
  <c r="H50" i="40"/>
  <c r="H49" i="40"/>
  <c r="H48" i="40"/>
  <c r="H47" i="40"/>
  <c r="H46" i="40"/>
  <c r="H45" i="40"/>
  <c r="H44" i="40"/>
  <c r="H43" i="40"/>
  <c r="H42" i="40"/>
  <c r="H41" i="40"/>
  <c r="H40" i="40"/>
  <c r="H39" i="40"/>
  <c r="H38" i="40"/>
  <c r="H37" i="40"/>
  <c r="H36" i="40"/>
  <c r="H35" i="40"/>
  <c r="H34" i="40"/>
  <c r="H33" i="40"/>
  <c r="H32" i="40"/>
  <c r="H31" i="40"/>
  <c r="H30" i="40"/>
  <c r="H29" i="40"/>
  <c r="H28" i="40"/>
  <c r="H27" i="40"/>
  <c r="H26" i="40"/>
  <c r="H25" i="40"/>
  <c r="H24" i="40"/>
  <c r="H23" i="40"/>
  <c r="H22" i="40"/>
  <c r="H21" i="40"/>
  <c r="H20" i="40"/>
  <c r="H19" i="40"/>
  <c r="H18" i="40"/>
  <c r="H17" i="40"/>
  <c r="H16" i="40"/>
  <c r="H15" i="40"/>
  <c r="H14" i="40"/>
  <c r="H13" i="40"/>
  <c r="H12" i="40"/>
  <c r="H11" i="40"/>
  <c r="H10" i="40"/>
  <c r="H9" i="40"/>
  <c r="H8" i="40"/>
  <c r="D67" i="40"/>
  <c r="D66" i="40"/>
  <c r="D65" i="40"/>
  <c r="D64" i="40"/>
  <c r="D63" i="40"/>
  <c r="D62" i="40"/>
  <c r="D61" i="40"/>
  <c r="D60" i="40"/>
  <c r="D59" i="40"/>
  <c r="D58" i="40"/>
  <c r="D57" i="40"/>
  <c r="D56" i="40"/>
  <c r="D55" i="40"/>
  <c r="D54" i="40"/>
  <c r="D53" i="40"/>
  <c r="D52" i="40"/>
  <c r="D51" i="40"/>
  <c r="D50" i="40"/>
  <c r="D49" i="40"/>
  <c r="D48" i="40"/>
  <c r="D47" i="40"/>
  <c r="D46" i="40"/>
  <c r="D45" i="40"/>
  <c r="D44" i="40"/>
  <c r="D43" i="40"/>
  <c r="D42" i="40"/>
  <c r="D41" i="40"/>
  <c r="D40" i="40"/>
  <c r="D39" i="40"/>
  <c r="D38" i="40"/>
  <c r="D37" i="40"/>
  <c r="D36" i="40"/>
  <c r="D35" i="40"/>
  <c r="D34" i="40"/>
  <c r="D33" i="40"/>
  <c r="D32" i="40"/>
  <c r="D31" i="40"/>
  <c r="D30" i="40"/>
  <c r="D29" i="40"/>
  <c r="D28" i="40"/>
  <c r="D27" i="40"/>
  <c r="D26" i="40"/>
  <c r="D25" i="40"/>
  <c r="D24" i="40"/>
  <c r="D23" i="40"/>
  <c r="D22" i="40"/>
  <c r="D21" i="40"/>
  <c r="D20" i="40"/>
  <c r="D19" i="40"/>
  <c r="D18" i="40"/>
  <c r="D17" i="40"/>
  <c r="D16" i="40"/>
  <c r="D15" i="40"/>
  <c r="D14" i="40"/>
  <c r="D13" i="40"/>
  <c r="D12" i="40"/>
  <c r="D11" i="40"/>
  <c r="D10" i="40"/>
  <c r="D9" i="40"/>
  <c r="D8" i="40"/>
  <c r="D69" i="40"/>
  <c r="D69" i="39"/>
  <c r="D69" i="38"/>
  <c r="D69" i="37"/>
  <c r="D69" i="36"/>
  <c r="D69" i="35"/>
  <c r="D69" i="34"/>
  <c r="D69" i="33"/>
  <c r="D69" i="32"/>
  <c r="D69" i="31"/>
  <c r="D69" i="30"/>
  <c r="D69" i="29"/>
  <c r="D69" i="28"/>
  <c r="D69" i="27"/>
  <c r="D69" i="26"/>
  <c r="D69" i="25" l="1"/>
  <c r="D69" i="24"/>
  <c r="D69" i="23"/>
  <c r="C6" i="5" l="1"/>
  <c r="A3" i="40" l="1"/>
  <c r="A3" i="34"/>
  <c r="A3" i="28"/>
  <c r="A3" i="39"/>
  <c r="A3" i="33"/>
  <c r="A3" i="26"/>
  <c r="A3" i="27"/>
  <c r="A3" i="38"/>
  <c r="A3" i="31"/>
  <c r="A3" i="35"/>
  <c r="A3" i="32"/>
  <c r="A3" i="37"/>
  <c r="A3" i="36"/>
  <c r="A3" i="30"/>
  <c r="A3" i="29"/>
  <c r="A3" i="24"/>
  <c r="A3" i="23"/>
  <c r="A3" i="22"/>
  <c r="A3" i="25"/>
</calcChain>
</file>

<file path=xl/sharedStrings.xml><?xml version="1.0" encoding="utf-8"?>
<sst xmlns="http://schemas.openxmlformats.org/spreadsheetml/2006/main" count="1738" uniqueCount="129">
  <si>
    <t>INDICE</t>
  </si>
  <si>
    <t>CONTENIDO</t>
  </si>
  <si>
    <t>Fecha extracción de información:</t>
  </si>
  <si>
    <t>HOJA</t>
  </si>
  <si>
    <t>NOTAS</t>
  </si>
  <si>
    <t>N°</t>
  </si>
  <si>
    <t>DESCRIPCIÓN</t>
  </si>
  <si>
    <t>La información presentada corresponde a "Información provisional" dado que se genera desde los datos suministrados mensualmente por las Instituciones de Salud Previsional (Isapres), por lo que están sujetas a modificación producto de revisiones posteriores de la Superintendencia de Salud.</t>
  </si>
  <si>
    <t xml:space="preserve">Fuente de Información: Superintendencia de Salud, Archivos Maestros de Cotizantes y Cargas de Isapres, Contratos y Cotizaciones de Salud. </t>
  </si>
  <si>
    <t>Total</t>
  </si>
  <si>
    <t>La categoría S/I corresponde a "Sin dato disponible" al momento de la elaboración del producto estadístico.</t>
  </si>
  <si>
    <t>(1) Cotizantes que abandonan el Sistema Isapre, Cotización Pactada promedio y Número de cargas promedio, por Sexo y Tramo de Edad.</t>
  </si>
  <si>
    <t>(4) Cotizantes que se cambian de Isapre, Cotización Pactada promedio y Número de cargas promedio, por Sexo y Tramo de Edad.</t>
  </si>
  <si>
    <t>(3) Diferencia de Cotizantes que abandonan y los que ingresan al Sistema Isapre, Cotización Pactada promedio y Número de cargas promedio, por Sexo y Tramo de Edad.</t>
  </si>
  <si>
    <t>(5) Cotizantes Vigentes, Cotización Pactada promedio y Número de cargas promedio, por Sexo y Tramo de Edad.</t>
  </si>
  <si>
    <t>XV</t>
  </si>
  <si>
    <t>I</t>
  </si>
  <si>
    <t>II</t>
  </si>
  <si>
    <t>III</t>
  </si>
  <si>
    <t>IV</t>
  </si>
  <si>
    <t>V</t>
  </si>
  <si>
    <t>VI</t>
  </si>
  <si>
    <t>VII</t>
  </si>
  <si>
    <t>XVI</t>
  </si>
  <si>
    <t>VIII</t>
  </si>
  <si>
    <t>IX</t>
  </si>
  <si>
    <t>XIV</t>
  </si>
  <si>
    <t>X</t>
  </si>
  <si>
    <t>XI</t>
  </si>
  <si>
    <t>XII</t>
  </si>
  <si>
    <t>RM</t>
  </si>
  <si>
    <t>SI</t>
  </si>
  <si>
    <r>
      <t xml:space="preserve">La </t>
    </r>
    <r>
      <rPr>
        <u/>
        <sz val="9"/>
        <rFont val="Verdana"/>
        <family val="2"/>
      </rPr>
      <t>Diferencia de Cotizantes</t>
    </r>
    <r>
      <rPr>
        <sz val="9"/>
        <rFont val="Verdana"/>
        <family val="2"/>
      </rPr>
      <t xml:space="preserve"> corresponde al resultado neto entre los cotizantes que </t>
    </r>
    <r>
      <rPr>
        <u/>
        <sz val="9"/>
        <rFont val="Verdana"/>
        <family val="2"/>
      </rPr>
      <t>ingresan</t>
    </r>
    <r>
      <rPr>
        <sz val="9"/>
        <rFont val="Verdana"/>
        <family val="2"/>
      </rPr>
      <t xml:space="preserve"> al Sistema Isapre (Cuadro 2) y los que lo </t>
    </r>
    <r>
      <rPr>
        <u/>
        <sz val="9"/>
        <rFont val="Verdana"/>
        <family val="2"/>
      </rPr>
      <t>abandonan</t>
    </r>
    <r>
      <rPr>
        <sz val="9"/>
        <rFont val="Verdana"/>
        <family val="2"/>
      </rPr>
      <t xml:space="preserve"> (Cuadro 1), considerando también las diferencias en la Cotización Pactada promedio y Número de Cargas promedio, para cada Tramo de Edad, Sexo y Región.</t>
    </r>
  </si>
  <si>
    <t>XV - REGIÓN DE ARICA Y PARINACOTA</t>
  </si>
  <si>
    <t>NIVEL NACIONAL</t>
  </si>
  <si>
    <t>Cuadro</t>
  </si>
  <si>
    <t>Tramo de Edad</t>
  </si>
  <si>
    <t>Sistema Isapre</t>
  </si>
  <si>
    <t>N° Cotizantes</t>
  </si>
  <si>
    <t>% de Cotizantes Vigentes</t>
  </si>
  <si>
    <t>Cotización Pactada Promedio por Cotizante ($)</t>
  </si>
  <si>
    <t>N° Cargas Promedio por Cotizante</t>
  </si>
  <si>
    <t>Sexo Femenino</t>
  </si>
  <si>
    <t>Sexo Masculino</t>
  </si>
  <si>
    <t>Sin Información Sexo</t>
  </si>
  <si>
    <t>Cotizantes que abandonan el Sistema Isapre</t>
  </si>
  <si>
    <t>0 a 19 años</t>
  </si>
  <si>
    <t>20 a 24 años</t>
  </si>
  <si>
    <t>25 a 29 años</t>
  </si>
  <si>
    <t>30 a 34 años</t>
  </si>
  <si>
    <t>35 a 39 años</t>
  </si>
  <si>
    <t>40 a 44 años</t>
  </si>
  <si>
    <t>45 a 49 años</t>
  </si>
  <si>
    <t>50 a 54 años</t>
  </si>
  <si>
    <t>55 a 59 años</t>
  </si>
  <si>
    <t>60 a 64 años</t>
  </si>
  <si>
    <t>65 y más años</t>
  </si>
  <si>
    <t>Cotizantes que ingresan al Sistema Isapre</t>
  </si>
  <si>
    <t>Diferencia de Cotizantes</t>
  </si>
  <si>
    <t>Cotizantes que se cambian de Isapre</t>
  </si>
  <si>
    <t>Cotizantes Vigentes</t>
  </si>
  <si>
    <t>Nacional</t>
  </si>
  <si>
    <t>I - REGIÓN DE TARAPACÁ</t>
  </si>
  <si>
    <t>II - REGIÓN DE ANTOFAGASTA</t>
  </si>
  <si>
    <t>III - REGIÓN DE ATACAMA</t>
  </si>
  <si>
    <t>IV - REGIÓN DE COQUIMBO</t>
  </si>
  <si>
    <t>V - REGIÓN DE VALPARAISO</t>
  </si>
  <si>
    <t>VI - REGIÓN DEL LIBERTADOR BERNARDO O´HIGGINS</t>
  </si>
  <si>
    <t>VII - REGIÓN DEL MAULE</t>
  </si>
  <si>
    <t>XVI- REGIÓN DE ÑUBLE</t>
  </si>
  <si>
    <t>VIII - REGIÓN DEL BIOBÍO</t>
  </si>
  <si>
    <t>IX - REGIÓN DE LA ARAUCANÍA</t>
  </si>
  <si>
    <t>XIV - REGIÓN DE LOS RÍOS</t>
  </si>
  <si>
    <t>X - REGIÓN DE LOS LAGOS</t>
  </si>
  <si>
    <t>XI - REGIÓN DE AYSÉN DEL GENERAL CARLOS IBÁÑEZ DEL CAMPO</t>
  </si>
  <si>
    <t>XII - REGIÓN DE MAGALLANES Y LA ANTÁRTICA CHILENA</t>
  </si>
  <si>
    <t>XIII - REGIÓN METROPOLITANA DE SANTIAGO</t>
  </si>
  <si>
    <t>S/I - SIN INFORMACIÓN DE REGIÓN</t>
  </si>
  <si>
    <t>TOTAL</t>
  </si>
  <si>
    <r>
      <t xml:space="preserve">Los Cotizantes que </t>
    </r>
    <r>
      <rPr>
        <u/>
        <sz val="9"/>
        <rFont val="Verdana"/>
        <family val="2"/>
      </rPr>
      <t>abandonan el Sistema Isapre</t>
    </r>
    <r>
      <rPr>
        <sz val="9"/>
        <rFont val="Verdana"/>
        <family val="2"/>
      </rPr>
      <t xml:space="preserve"> son aquellos Cotizantes que se encontraban con beneficios vigentes en el periodo 1 de información (del año anterior) y no se encuentran en el periodo 2 de información (del año actual). Se infiere que estos cotizantes se cambiaron a FONASA, a otro Sistema de Salud, o que han fallecido. Para ellos se incorpora el porcentaje que significan respecto al total de Cotizantes Vigentes (del periodo de información 2), la Cotización Pactada promedio (actualizada según variación del IPC entre ambos periodos) y el Número de Cargas promedio, para cada Tramo de Edad, Sexo y Región, que fueron informados en el periodo de información 1.</t>
    </r>
  </si>
  <si>
    <r>
      <t xml:space="preserve">Los Cotizantes que </t>
    </r>
    <r>
      <rPr>
        <u/>
        <sz val="9"/>
        <rFont val="Verdana"/>
        <family val="2"/>
      </rPr>
      <t>ingresan al Sistema Isapre</t>
    </r>
    <r>
      <rPr>
        <sz val="9"/>
        <rFont val="Verdana"/>
        <family val="2"/>
      </rPr>
      <t xml:space="preserve"> son aquellos Cotizantes que no se encontraban en el periodo 1 de información (del año anterior) y se encuentran con beneficios vigentes en el periodo 2 de información (del año actual). Se infiere que estos cotizantes vienen de FONASA u otro Sistema de Salud o que ingresan por primera vez a trabajar. Para ellos se incorpora el porcentaje que significan respecto al total de Cotizantes Vigentes, la Cotización Pactada promedio y el Número de Cargas promedio, para cada Tramo de Edad, Sexo y Región, que fueron informados en el periodo de información 2.</t>
    </r>
  </si>
  <si>
    <r>
      <t xml:space="preserve">Los Cotizantes que </t>
    </r>
    <r>
      <rPr>
        <u/>
        <sz val="9"/>
        <rFont val="Verdana"/>
        <family val="2"/>
      </rPr>
      <t>se cambian de Isapre</t>
    </r>
    <r>
      <rPr>
        <sz val="9"/>
        <rFont val="Verdana"/>
        <family val="2"/>
      </rPr>
      <t xml:space="preserve"> son aquellos Cotizantes que en el periodo de información 2 (año actual) se encuentran con beneficios vigentes en una Isapre distinta a la que se encontraban en el periodo de información 1 (año anterior). Para ellos se incorpora el porcentaje que significan respecto al total de Cotizantes Vigentes, la Cotización Pactada promedio y el Número de Cargas promedio, para cada tramo de edad, Sexo y Región, que fueron informados en el periodo de información 2.</t>
    </r>
  </si>
  <si>
    <t>ESTADÍSTICA MENSUAL DE MOVILIDAD DE CARTERA DE COTIZANTES DEL SISTEMA ISAPRE A NIVEL REGIONAL</t>
  </si>
  <si>
    <r>
      <t xml:space="preserve">La </t>
    </r>
    <r>
      <rPr>
        <b/>
        <sz val="9"/>
        <color indexed="63"/>
        <rFont val="Verdana"/>
        <family val="2"/>
      </rPr>
      <t>Estadística Mensual de Movilidad de Cartera de Cotizantes del Sistema Isapre a Nivel Regional</t>
    </r>
    <r>
      <rPr>
        <sz val="9"/>
        <color indexed="63"/>
        <rFont val="Verdana"/>
        <family val="2"/>
      </rPr>
      <t xml:space="preserve"> contiene los siguientes cuadros de información, a Nivel Nacional y para cada Región del país:</t>
    </r>
  </si>
  <si>
    <t>Estadística Mensual de Movilidad de Cartera de Cotizantes del Sistema Isapre - Nivel Nacional</t>
  </si>
  <si>
    <t>Estadística Mensual de Movilidad de Cartera de Cotizantes del Sistema Isapre a Nivel Regional - Región de Arica y Parinacota</t>
  </si>
  <si>
    <t>Estadística Mensual de Movilidad de Cartera de Cotizantes del Sistema Isapre a Nivel Regional - Región de Tarapacá</t>
  </si>
  <si>
    <t>Estadística Mensual de Movilidad de Cartera de Cotizantes del Sistema Isapre a Nivel Regional - Región de Antofagasta</t>
  </si>
  <si>
    <t>Estadística Mensual de Movilidad de Cartera de Cotizantes del Sistema Isapre a Nivel Regional - Región de Atacama</t>
  </si>
  <si>
    <t>Estadística Mensual de Movilidad de Cartera de Cotizantes del Sistema Isapre a Nivel Regional - Región de Coquimbo</t>
  </si>
  <si>
    <t>Estadística Mensual de Movilidad de Cartera de Cotizantes del Sistema Isapre a Nivel Regional - Región del Libertador Bernardo O´higgins</t>
  </si>
  <si>
    <t>Estadística Mensual de Movilidad de Cartera de Cotizantes del Sistema Isapre a Nivel Regional - Región del Maule</t>
  </si>
  <si>
    <t>Estadística Mensual de Movilidad de Cartera de Cotizantes del Sistema Isapre a Nivel Regional - Región de Ñuble</t>
  </si>
  <si>
    <t>Estadística Mensual de Movilidad de Cartera de Cotizantes del Sistema Isapre a Nivel Regional - Región del Biobío</t>
  </si>
  <si>
    <t>Estadística Mensual de Movilidad de Cartera de Cotizantes del Sistema Isapre a Nivel Regional - Región de La Araucanía</t>
  </si>
  <si>
    <t>Estadística Mensual de Movilidad de Cartera de Cotizantes del Sistema Isapre a Nivel Regional - Región de Los Ríos</t>
  </si>
  <si>
    <t>Estadística Mensual de Movilidad de Cartera de Cotizantes del Sistema Isapre a Nivel Regional - Región de Los Lagos</t>
  </si>
  <si>
    <t>Estadística Mensual de Movilidad de Cartera de Cotizantes del Sistema Isapre a Nivel Regional - Región de Aysén del General Carlos Ibáñez del Campo</t>
  </si>
  <si>
    <t>Estadística Mensual de Movilidad de Cartera de Cotizantes del Sistema Isapre a Nivel Regional - Región de Magallanes y la Antártica Chilena</t>
  </si>
  <si>
    <t>Estadística Mensual de Movilidad de Cartera de Cotizantes del Sistema Isapre a Nivel Regional - Región Metropolitana de Santiago</t>
  </si>
  <si>
    <t>Estadística Mensual de Movilidad de Cartera de Cotizantes del Sistema Isapre a Nivel Regional - Sin Información Región</t>
  </si>
  <si>
    <t>(2) Cotizantes que ingresan al Sistema Isapre, Cotización Pactada promedio y Número de cargas promedio, por Sexo y Tramo de Edad.</t>
  </si>
  <si>
    <t>Los Cotizantes que se movilizan en el Sistema Isapre corresponde a la sumatoria de aquellos que ingresaron al Sistema, los que lo abandonaron y los que se cambiaron de Isapre.</t>
  </si>
  <si>
    <t>Estadística Mensual de Movilidad de Cartera de Cotizantes del Sistema Isapre a Nivel Regional - Región de Valparaíso</t>
  </si>
  <si>
    <t>FICHA METADATOS</t>
  </si>
  <si>
    <t>ITEM</t>
  </si>
  <si>
    <t>DETALLE</t>
  </si>
  <si>
    <t>Título</t>
  </si>
  <si>
    <t>Resumen</t>
  </si>
  <si>
    <t>Fuente de Información</t>
  </si>
  <si>
    <t xml:space="preserve">Archivos Maestros de Cotizantes y Cargas de Isapres, Contratos y Cotizaciones de Salud. </t>
  </si>
  <si>
    <t>Cobertura</t>
  </si>
  <si>
    <t>Universo</t>
  </si>
  <si>
    <t>Frecuencia de Publicación</t>
  </si>
  <si>
    <t>Mensual.</t>
  </si>
  <si>
    <t>Periodo de Análisis de la Estadística</t>
  </si>
  <si>
    <t>Área Responsable</t>
  </si>
  <si>
    <t>Unidad de Datos y Estadísticas.</t>
  </si>
  <si>
    <t>Modo de Recolección de Datos</t>
  </si>
  <si>
    <t>Registro administrativo. Información proporcionada por las Instituciones de Salud Previsional, vía extranet.</t>
  </si>
  <si>
    <t>Palabras Claves</t>
  </si>
  <si>
    <t>Estadistica Mensual de Movilidad de Cartera de Cotizantes del Sistema Isapre a Nivel Regional.</t>
  </si>
  <si>
    <t xml:space="preserve">Contiene información de los Cotizantes que se movilizan en el Sistema Isapre: Cotizantes que abandonan el Sistema Isapre, Cotizantes que ingresan al Sistema Isapre y Cotizantes que se cambian de Isapre, Cargas y Cotización promedio, por Tramo de Edad y Sexo del Cotizante. </t>
  </si>
  <si>
    <t>Nacional y Regional.</t>
  </si>
  <si>
    <t>Cotizantes del Sistema Isapre, con beneficios vigentes.</t>
  </si>
  <si>
    <t>Cotizantes, Isapres, Movilidad.</t>
  </si>
  <si>
    <t>Ficha Metadatos</t>
  </si>
  <si>
    <t>Ficha Metadatos de la Estadística.</t>
  </si>
  <si>
    <t>OCTUBRE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</si>
</sst>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 #,##0_ ;_ * \-#,##0_ ;_ * &quot;-&quot;_ ;_ @_ "/>
    <numFmt numFmtId="164" formatCode="General_)"/>
    <numFmt numFmtId="165" formatCode="0.0%"/>
    <numFmt numFmtId="166" formatCode="_ * #,##0.0_ ;_ * \-#,##0.0_ ;_ * &quot;-&quot;_ ;_ @_ "/>
  </numFmts>
  <fonts count="30" x14ac:knownFonts="1">
    <font>
      <sz val="9"/>
      <color theme="1"/>
      <name val="Calibri"/>
      <family val="2"/>
      <scheme val="minor"/>
    </font>
    <font>
      <b/>
      <sz val="9"/>
      <color indexed="63"/>
      <name val="Verdana"/>
      <family val="2"/>
    </font>
    <font>
      <sz val="12"/>
      <name val="Times"/>
      <family val="1"/>
    </font>
    <font>
      <sz val="9"/>
      <name val="Verdana"/>
      <family val="2"/>
    </font>
    <font>
      <sz val="10"/>
      <name val="Helv"/>
    </font>
    <font>
      <b/>
      <sz val="9"/>
      <name val="Verdana"/>
      <family val="2"/>
    </font>
    <font>
      <u/>
      <sz val="9.6"/>
      <color indexed="12"/>
      <name val="Times"/>
      <family val="1"/>
    </font>
    <font>
      <b/>
      <i/>
      <sz val="9"/>
      <color indexed="8"/>
      <name val="Verdana"/>
      <family val="2"/>
    </font>
    <font>
      <b/>
      <sz val="10.5"/>
      <color rgb="FF0067B7"/>
      <name val="Verdana"/>
      <family val="2"/>
    </font>
    <font>
      <sz val="8.5"/>
      <name val="Verdana"/>
      <family val="2"/>
    </font>
    <font>
      <b/>
      <sz val="8.5"/>
      <name val="Verdana"/>
      <family val="2"/>
    </font>
    <font>
      <sz val="8"/>
      <name val="Verdana"/>
      <family val="2"/>
    </font>
    <font>
      <b/>
      <sz val="15"/>
      <color rgb="FF0067B7"/>
      <name val="Verdana"/>
      <family val="2"/>
    </font>
    <font>
      <b/>
      <sz val="15"/>
      <color rgb="FF0070C0"/>
      <name val="Verdana"/>
      <family val="2"/>
    </font>
    <font>
      <sz val="10"/>
      <name val="Verdana"/>
      <family val="2"/>
    </font>
    <font>
      <sz val="12"/>
      <name val="Verdana"/>
      <family val="2"/>
    </font>
    <font>
      <b/>
      <sz val="12"/>
      <color indexed="63"/>
      <name val="Verdana"/>
      <family val="2"/>
    </font>
    <font>
      <b/>
      <sz val="10"/>
      <name val="Verdana"/>
      <family val="2"/>
    </font>
    <font>
      <sz val="9"/>
      <color theme="1"/>
      <name val="Verdana"/>
      <family val="2"/>
    </font>
    <font>
      <b/>
      <sz val="12"/>
      <name val="Verdana"/>
      <family val="2"/>
    </font>
    <font>
      <b/>
      <sz val="14"/>
      <color rgb="FF0067B7"/>
      <name val="Verdana"/>
      <family val="2"/>
    </font>
    <font>
      <b/>
      <u/>
      <sz val="10"/>
      <name val="Verdana"/>
      <family val="2"/>
    </font>
    <font>
      <b/>
      <sz val="8"/>
      <color theme="1"/>
      <name val="Verdana"/>
      <family val="2"/>
    </font>
    <font>
      <b/>
      <sz val="8"/>
      <name val="Verdana"/>
      <family val="2"/>
    </font>
    <font>
      <sz val="8.5"/>
      <color theme="1"/>
      <name val="Verdana"/>
      <family val="2"/>
    </font>
    <font>
      <sz val="9"/>
      <color indexed="63"/>
      <name val="Verdana"/>
      <family val="2"/>
    </font>
    <font>
      <sz val="9"/>
      <color theme="1"/>
      <name val="Calibri"/>
      <family val="2"/>
      <scheme val="minor"/>
    </font>
    <font>
      <u/>
      <sz val="9"/>
      <name val="Verdana"/>
      <family val="2"/>
    </font>
    <font>
      <sz val="8.5"/>
      <color rgb="FFFF0000"/>
      <name val="Verdana"/>
      <family val="2"/>
    </font>
    <font>
      <b/>
      <sz val="14"/>
      <color rgb="FF0070C0"/>
      <name val="Verdana"/>
      <family val="2"/>
    </font>
  </fonts>
  <fills count="4">
    <fill>
      <patternFill patternType="none"/>
    </fill>
    <fill>
      <patternFill patternType="gray125"/>
    </fill>
    <fill>
      <patternFill patternType="solid">
        <fgColor theme="0"/>
        <bgColor indexed="64"/>
      </patternFill>
    </fill>
    <fill>
      <patternFill patternType="solid">
        <fgColor theme="4" tint="0.59999389629810485"/>
        <bgColor indexed="64"/>
      </patternFill>
    </fill>
  </fills>
  <borders count="27">
    <border>
      <left/>
      <right/>
      <top/>
      <bottom/>
      <diagonal/>
    </border>
    <border>
      <left style="dotted">
        <color indexed="8"/>
      </left>
      <right/>
      <top/>
      <bottom/>
      <diagonal/>
    </border>
    <border>
      <left/>
      <right style="dotted">
        <color indexed="8"/>
      </right>
      <top/>
      <bottom/>
      <diagonal/>
    </border>
    <border>
      <left/>
      <right/>
      <top/>
      <bottom style="double">
        <color theme="0" tint="-0.499984740745262"/>
      </bottom>
      <diagonal/>
    </border>
    <border>
      <left style="dotted">
        <color theme="0" tint="-0.499984740745262"/>
      </left>
      <right/>
      <top/>
      <bottom/>
      <diagonal/>
    </border>
    <border>
      <left style="dotted">
        <color theme="0" tint="-0.499984740745262"/>
      </left>
      <right/>
      <top/>
      <bottom style="double">
        <color theme="0" tint="-0.499984740745262"/>
      </bottom>
      <diagonal/>
    </border>
    <border>
      <left/>
      <right/>
      <top style="thin">
        <color indexed="8"/>
      </top>
      <bottom/>
      <diagonal/>
    </border>
    <border>
      <left/>
      <right style="dotted">
        <color indexed="8"/>
      </right>
      <top style="thin">
        <color indexed="8"/>
      </top>
      <bottom/>
      <diagonal/>
    </border>
    <border>
      <left/>
      <right/>
      <top style="thin">
        <color indexed="8"/>
      </top>
      <bottom style="thin">
        <color indexed="64"/>
      </bottom>
      <diagonal/>
    </border>
    <border>
      <left style="dotted">
        <color indexed="8"/>
      </left>
      <right/>
      <top style="thin">
        <color indexed="8"/>
      </top>
      <bottom style="thin">
        <color indexed="64"/>
      </bottom>
      <diagonal/>
    </border>
    <border>
      <left/>
      <right style="dotted">
        <color indexed="8"/>
      </right>
      <top/>
      <bottom style="thin">
        <color indexed="64"/>
      </bottom>
      <diagonal/>
    </border>
    <border>
      <left/>
      <right style="dotted">
        <color theme="0" tint="-0.499984740745262"/>
      </right>
      <top/>
      <bottom/>
      <diagonal/>
    </border>
    <border>
      <left style="dotted">
        <color auto="1"/>
      </left>
      <right/>
      <top/>
      <bottom/>
      <diagonal/>
    </border>
    <border>
      <left/>
      <right/>
      <top/>
      <bottom style="dotted">
        <color auto="1"/>
      </bottom>
      <diagonal/>
    </border>
    <border>
      <left style="dotted">
        <color auto="1"/>
      </left>
      <right/>
      <top/>
      <bottom style="dotted">
        <color auto="1"/>
      </bottom>
      <diagonal/>
    </border>
    <border>
      <left/>
      <right/>
      <top style="dotted">
        <color auto="1"/>
      </top>
      <bottom style="dotted">
        <color auto="1"/>
      </bottom>
      <diagonal/>
    </border>
    <border>
      <left style="dotted">
        <color auto="1"/>
      </left>
      <right/>
      <top style="dotted">
        <color auto="1"/>
      </top>
      <bottom style="dotted">
        <color auto="1"/>
      </bottom>
      <diagonal/>
    </border>
    <border>
      <left/>
      <right/>
      <top/>
      <bottom style="thin">
        <color indexed="8"/>
      </bottom>
      <diagonal/>
    </border>
    <border>
      <left style="dotted">
        <color indexed="8"/>
      </left>
      <right/>
      <top/>
      <bottom style="thin">
        <color indexed="8"/>
      </bottom>
      <diagonal/>
    </border>
    <border>
      <left/>
      <right style="dotted">
        <color indexed="8"/>
      </right>
      <top/>
      <bottom style="thin">
        <color indexed="8"/>
      </bottom>
      <diagonal/>
    </border>
    <border>
      <left/>
      <right/>
      <top/>
      <bottom style="thin">
        <color indexed="64"/>
      </bottom>
      <diagonal/>
    </border>
    <border>
      <left/>
      <right style="dotted">
        <color indexed="8"/>
      </right>
      <top style="thin">
        <color indexed="8"/>
      </top>
      <bottom style="thin">
        <color indexed="64"/>
      </bottom>
      <diagonal/>
    </border>
    <border>
      <left style="dotted">
        <color indexed="8"/>
      </left>
      <right style="dotted">
        <color indexed="8"/>
      </right>
      <top style="thin">
        <color indexed="8"/>
      </top>
      <bottom/>
      <diagonal/>
    </border>
    <border>
      <left style="dotted">
        <color indexed="8"/>
      </left>
      <right style="dotted">
        <color indexed="8"/>
      </right>
      <top/>
      <bottom style="thin">
        <color indexed="8"/>
      </bottom>
      <diagonal/>
    </border>
    <border>
      <left style="dotted">
        <color indexed="8"/>
      </left>
      <right style="dotted">
        <color indexed="8"/>
      </right>
      <top/>
      <bottom/>
      <diagonal/>
    </border>
    <border>
      <left style="dotted">
        <color indexed="8"/>
      </left>
      <right style="dotted">
        <color indexed="8"/>
      </right>
      <top/>
      <bottom style="thin">
        <color indexed="64"/>
      </bottom>
      <diagonal/>
    </border>
    <border>
      <left style="dotted">
        <color indexed="64"/>
      </left>
      <right/>
      <top/>
      <bottom style="thin">
        <color indexed="64"/>
      </bottom>
      <diagonal/>
    </border>
  </borders>
  <cellStyleXfs count="6">
    <xf numFmtId="0" fontId="0" fillId="0" borderId="0"/>
    <xf numFmtId="164" fontId="2" fillId="0" borderId="0"/>
    <xf numFmtId="37" fontId="4" fillId="0" borderId="0"/>
    <xf numFmtId="0" fontId="6" fillId="0" borderId="0" applyNumberFormat="0" applyFill="0" applyBorder="0" applyAlignment="0" applyProtection="0">
      <alignment vertical="top"/>
      <protection locked="0"/>
    </xf>
    <xf numFmtId="41" fontId="26" fillId="0" borderId="0" applyFont="0" applyFill="0" applyBorder="0" applyAlignment="0" applyProtection="0"/>
    <xf numFmtId="9" fontId="26" fillId="0" borderId="0" applyFont="0" applyFill="0" applyBorder="0" applyAlignment="0" applyProtection="0"/>
  </cellStyleXfs>
  <cellXfs count="129">
    <xf numFmtId="0" fontId="0" fillId="0" borderId="0" xfId="0"/>
    <xf numFmtId="0" fontId="9" fillId="2" borderId="0" xfId="0" applyFont="1" applyFill="1" applyAlignment="1">
      <alignment vertical="center"/>
    </xf>
    <xf numFmtId="0" fontId="9" fillId="2" borderId="0" xfId="0" applyFont="1" applyFill="1" applyAlignment="1">
      <alignment vertical="center" wrapText="1"/>
    </xf>
    <xf numFmtId="0" fontId="10" fillId="2" borderId="0" xfId="0" applyFont="1" applyFill="1" applyAlignment="1">
      <alignment vertical="center"/>
    </xf>
    <xf numFmtId="164" fontId="13" fillId="2" borderId="0" xfId="1" applyFont="1" applyFill="1" applyAlignment="1">
      <alignment vertical="center"/>
    </xf>
    <xf numFmtId="164" fontId="15" fillId="2" borderId="0" xfId="1" applyFont="1" applyFill="1" applyAlignment="1">
      <alignment vertical="center"/>
    </xf>
    <xf numFmtId="164" fontId="3" fillId="2" borderId="0" xfId="1" applyFont="1" applyFill="1" applyAlignment="1">
      <alignment vertical="center"/>
    </xf>
    <xf numFmtId="164" fontId="1" fillId="2" borderId="0" xfId="1" applyFont="1" applyFill="1" applyAlignment="1">
      <alignment horizontal="left" vertical="center"/>
    </xf>
    <xf numFmtId="164" fontId="3" fillId="2" borderId="0" xfId="1" applyFont="1" applyFill="1" applyAlignment="1">
      <alignment vertical="center" wrapText="1"/>
    </xf>
    <xf numFmtId="164" fontId="3" fillId="2" borderId="0" xfId="1" applyFont="1" applyFill="1" applyBorder="1" applyAlignment="1">
      <alignment vertical="center"/>
    </xf>
    <xf numFmtId="17" fontId="7" fillId="2" borderId="0" xfId="0" quotePrefix="1" applyNumberFormat="1" applyFont="1" applyFill="1" applyBorder="1" applyAlignment="1">
      <alignment vertical="center"/>
    </xf>
    <xf numFmtId="49" fontId="1" fillId="2" borderId="0" xfId="0" applyNumberFormat="1" applyFont="1" applyFill="1" applyAlignment="1" applyProtection="1">
      <alignment vertical="center"/>
    </xf>
    <xf numFmtId="164" fontId="16" fillId="2" borderId="0" xfId="1" applyFont="1" applyFill="1" applyAlignment="1">
      <alignment vertical="center"/>
    </xf>
    <xf numFmtId="164" fontId="5" fillId="2" borderId="0" xfId="3" applyNumberFormat="1" applyFont="1" applyFill="1" applyAlignment="1" applyProtection="1">
      <alignment vertical="center"/>
    </xf>
    <xf numFmtId="164" fontId="14" fillId="2" borderId="0" xfId="1" applyFont="1" applyFill="1" applyAlignment="1">
      <alignment vertical="center"/>
    </xf>
    <xf numFmtId="164" fontId="19" fillId="2" borderId="0" xfId="1" applyFont="1" applyFill="1" applyAlignment="1">
      <alignment horizontal="right" vertical="center"/>
    </xf>
    <xf numFmtId="164" fontId="20" fillId="2" borderId="0" xfId="1" applyFont="1" applyFill="1" applyAlignment="1">
      <alignment vertical="center"/>
    </xf>
    <xf numFmtId="0" fontId="18" fillId="2" borderId="0" xfId="0" applyFont="1" applyFill="1" applyAlignment="1">
      <alignment vertical="center"/>
    </xf>
    <xf numFmtId="37" fontId="17" fillId="2" borderId="0" xfId="2" applyFont="1" applyFill="1" applyBorder="1" applyAlignment="1">
      <alignment horizontal="center" vertical="center"/>
    </xf>
    <xf numFmtId="37" fontId="17" fillId="2" borderId="4" xfId="2" applyFont="1" applyFill="1" applyBorder="1" applyAlignment="1">
      <alignment horizontal="center" vertical="center"/>
    </xf>
    <xf numFmtId="17" fontId="8" fillId="2" borderId="0" xfId="0" applyNumberFormat="1" applyFont="1" applyFill="1" applyAlignment="1" applyProtection="1">
      <alignment horizontal="center" vertical="center"/>
    </xf>
    <xf numFmtId="0" fontId="14" fillId="2" borderId="0" xfId="0" applyFont="1" applyFill="1" applyAlignment="1">
      <alignment vertical="center"/>
    </xf>
    <xf numFmtId="164" fontId="9" fillId="2" borderId="0" xfId="1" applyFont="1" applyFill="1" applyAlignment="1">
      <alignment vertical="center"/>
    </xf>
    <xf numFmtId="37" fontId="9" fillId="2" borderId="0" xfId="0" applyNumberFormat="1" applyFont="1" applyFill="1" applyAlignment="1" applyProtection="1">
      <alignment horizontal="center" vertical="center"/>
    </xf>
    <xf numFmtId="37" fontId="9" fillId="2" borderId="0" xfId="0" applyNumberFormat="1" applyFont="1" applyFill="1" applyAlignment="1" applyProtection="1">
      <alignment vertical="center" wrapText="1"/>
    </xf>
    <xf numFmtId="37" fontId="17" fillId="2" borderId="3" xfId="2" applyFont="1" applyFill="1" applyBorder="1" applyAlignment="1">
      <alignment horizontal="center" vertical="center"/>
    </xf>
    <xf numFmtId="164" fontId="25" fillId="2" borderId="0" xfId="1" applyFont="1" applyFill="1" applyBorder="1" applyAlignment="1">
      <alignment horizontal="left" vertical="center"/>
    </xf>
    <xf numFmtId="0" fontId="24" fillId="2" borderId="0" xfId="0" applyFont="1" applyFill="1" applyBorder="1" applyAlignment="1">
      <alignment horizontal="left" vertical="center"/>
    </xf>
    <xf numFmtId="164" fontId="19" fillId="2" borderId="0" xfId="1" quotePrefix="1" applyFont="1" applyFill="1" applyAlignment="1">
      <alignment horizontal="left" vertical="center"/>
    </xf>
    <xf numFmtId="37" fontId="17" fillId="2" borderId="12" xfId="2" applyFont="1" applyFill="1" applyBorder="1" applyAlignment="1">
      <alignment horizontal="center" vertical="center"/>
    </xf>
    <xf numFmtId="164" fontId="14" fillId="2" borderId="0" xfId="1" applyFont="1" applyFill="1" applyBorder="1" applyAlignment="1">
      <alignment vertical="center"/>
    </xf>
    <xf numFmtId="37" fontId="5" fillId="2" borderId="13" xfId="2" applyFont="1" applyFill="1" applyBorder="1" applyAlignment="1">
      <alignment horizontal="center" vertical="center"/>
    </xf>
    <xf numFmtId="37" fontId="5" fillId="2" borderId="15" xfId="2" applyFont="1" applyFill="1" applyBorder="1" applyAlignment="1">
      <alignment horizontal="center" vertical="center"/>
    </xf>
    <xf numFmtId="164" fontId="3" fillId="2" borderId="0" xfId="1" applyFont="1" applyFill="1" applyAlignment="1">
      <alignment horizontal="justify" vertical="center"/>
    </xf>
    <xf numFmtId="37" fontId="21" fillId="2" borderId="0" xfId="0" applyNumberFormat="1" applyFont="1" applyFill="1" applyAlignment="1" applyProtection="1">
      <alignment vertical="center"/>
    </xf>
    <xf numFmtId="41" fontId="9" fillId="2" borderId="0" xfId="4" applyFont="1" applyFill="1" applyAlignment="1" applyProtection="1">
      <alignment vertical="center"/>
    </xf>
    <xf numFmtId="41" fontId="9" fillId="2" borderId="0" xfId="4" applyFont="1" applyFill="1" applyAlignment="1">
      <alignment vertical="center"/>
    </xf>
    <xf numFmtId="164" fontId="11" fillId="2" borderId="0" xfId="1" applyFont="1" applyFill="1" applyAlignment="1">
      <alignment vertical="center"/>
    </xf>
    <xf numFmtId="0" fontId="22" fillId="2" borderId="0" xfId="0" applyFont="1" applyFill="1" applyAlignment="1">
      <alignment vertical="center"/>
    </xf>
    <xf numFmtId="37" fontId="17" fillId="2" borderId="3" xfId="2" applyFont="1" applyFill="1" applyBorder="1" applyAlignment="1">
      <alignment horizontal="center" vertical="center"/>
    </xf>
    <xf numFmtId="37" fontId="21" fillId="2" borderId="0" xfId="0" applyNumberFormat="1" applyFont="1" applyFill="1" applyAlignment="1" applyProtection="1">
      <alignment horizontal="center" vertical="center"/>
    </xf>
    <xf numFmtId="0" fontId="24" fillId="2" borderId="4" xfId="0" applyFont="1" applyFill="1" applyBorder="1" applyAlignment="1">
      <alignment horizontal="left" vertical="center" indent="2"/>
    </xf>
    <xf numFmtId="0" fontId="28" fillId="2" borderId="0" xfId="0" applyFont="1" applyFill="1" applyAlignment="1">
      <alignment vertical="center"/>
    </xf>
    <xf numFmtId="41" fontId="9" fillId="2" borderId="1" xfId="4" applyFont="1" applyFill="1" applyBorder="1" applyAlignment="1" applyProtection="1">
      <alignment vertical="center"/>
    </xf>
    <xf numFmtId="41" fontId="9" fillId="2" borderId="0" xfId="4" applyFont="1" applyFill="1" applyBorder="1" applyAlignment="1" applyProtection="1">
      <alignment vertical="center"/>
    </xf>
    <xf numFmtId="41" fontId="10" fillId="2" borderId="0" xfId="4" applyFont="1" applyFill="1" applyBorder="1" applyAlignment="1" applyProtection="1">
      <alignment vertical="center"/>
    </xf>
    <xf numFmtId="41" fontId="10" fillId="2" borderId="20" xfId="4" applyFont="1" applyFill="1" applyBorder="1" applyAlignment="1" applyProtection="1">
      <alignment vertical="center"/>
    </xf>
    <xf numFmtId="37" fontId="10" fillId="2" borderId="0" xfId="0" applyNumberFormat="1" applyFont="1" applyFill="1" applyAlignment="1" applyProtection="1">
      <alignment vertical="center" wrapText="1"/>
    </xf>
    <xf numFmtId="37" fontId="10" fillId="2" borderId="0" xfId="0" applyNumberFormat="1" applyFont="1" applyFill="1" applyAlignment="1" applyProtection="1">
      <alignment vertical="center"/>
    </xf>
    <xf numFmtId="165" fontId="9" fillId="2" borderId="0" xfId="5" applyNumberFormat="1" applyFont="1" applyFill="1" applyAlignment="1">
      <alignment vertical="center"/>
    </xf>
    <xf numFmtId="165" fontId="21" fillId="2" borderId="0" xfId="5" applyNumberFormat="1" applyFont="1" applyFill="1" applyAlignment="1" applyProtection="1">
      <alignment vertical="center"/>
    </xf>
    <xf numFmtId="165" fontId="8" fillId="2" borderId="0" xfId="5" applyNumberFormat="1" applyFont="1" applyFill="1" applyAlignment="1" applyProtection="1">
      <alignment horizontal="center" vertical="center"/>
    </xf>
    <xf numFmtId="165" fontId="23" fillId="3" borderId="17" xfId="5" applyNumberFormat="1" applyFont="1" applyFill="1" applyBorder="1" applyAlignment="1" applyProtection="1">
      <alignment horizontal="center" vertical="center" wrapText="1"/>
    </xf>
    <xf numFmtId="165" fontId="9" fillId="2" borderId="0" xfId="5" applyNumberFormat="1" applyFont="1" applyFill="1" applyBorder="1" applyAlignment="1" applyProtection="1">
      <alignment vertical="center"/>
    </xf>
    <xf numFmtId="165" fontId="10" fillId="2" borderId="20" xfId="5" applyNumberFormat="1" applyFont="1" applyFill="1" applyBorder="1" applyAlignment="1" applyProtection="1">
      <alignment vertical="center"/>
    </xf>
    <xf numFmtId="165" fontId="9" fillId="2" borderId="0" xfId="5" applyNumberFormat="1" applyFont="1" applyFill="1" applyAlignment="1" applyProtection="1">
      <alignment vertical="center"/>
    </xf>
    <xf numFmtId="165" fontId="9" fillId="2" borderId="0" xfId="5" applyNumberFormat="1" applyFont="1" applyFill="1" applyAlignment="1" applyProtection="1">
      <alignment vertical="center" wrapText="1"/>
    </xf>
    <xf numFmtId="41" fontId="21" fillId="2" borderId="0" xfId="4" applyFont="1" applyFill="1" applyAlignment="1" applyProtection="1">
      <alignment vertical="center"/>
    </xf>
    <xf numFmtId="41" fontId="8" fillId="2" borderId="0" xfId="4" applyFont="1" applyFill="1" applyAlignment="1" applyProtection="1">
      <alignment horizontal="center" vertical="center"/>
    </xf>
    <xf numFmtId="41" fontId="23" fillId="3" borderId="17" xfId="4" applyFont="1" applyFill="1" applyBorder="1" applyAlignment="1" applyProtection="1">
      <alignment horizontal="center" vertical="center" wrapText="1"/>
    </xf>
    <xf numFmtId="41" fontId="11" fillId="2" borderId="0" xfId="4" applyFont="1" applyFill="1" applyAlignment="1">
      <alignment vertical="center"/>
    </xf>
    <xf numFmtId="41" fontId="9" fillId="2" borderId="0" xfId="4" applyFont="1" applyFill="1" applyAlignment="1" applyProtection="1">
      <alignment vertical="center" wrapText="1"/>
    </xf>
    <xf numFmtId="166" fontId="9" fillId="2" borderId="0" xfId="4" applyNumberFormat="1" applyFont="1" applyFill="1" applyAlignment="1">
      <alignment vertical="center"/>
    </xf>
    <xf numFmtId="166" fontId="21" fillId="2" borderId="0" xfId="4" applyNumberFormat="1" applyFont="1" applyFill="1" applyAlignment="1" applyProtection="1">
      <alignment vertical="center"/>
    </xf>
    <xf numFmtId="166" fontId="8" fillId="2" borderId="0" xfId="4" applyNumberFormat="1" applyFont="1" applyFill="1" applyAlignment="1" applyProtection="1">
      <alignment horizontal="center" vertical="center"/>
    </xf>
    <xf numFmtId="166" fontId="23" fillId="3" borderId="17" xfId="4" applyNumberFormat="1" applyFont="1" applyFill="1" applyBorder="1" applyAlignment="1" applyProtection="1">
      <alignment horizontal="center" vertical="center" wrapText="1"/>
    </xf>
    <xf numFmtId="166" fontId="9" fillId="2" borderId="0" xfId="4" applyNumberFormat="1" applyFont="1" applyFill="1" applyBorder="1" applyAlignment="1" applyProtection="1">
      <alignment vertical="center"/>
    </xf>
    <xf numFmtId="166" fontId="10" fillId="2" borderId="20" xfId="4" applyNumberFormat="1" applyFont="1" applyFill="1" applyBorder="1" applyAlignment="1" applyProtection="1">
      <alignment vertical="center"/>
    </xf>
    <xf numFmtId="166" fontId="9" fillId="2" borderId="0" xfId="4" applyNumberFormat="1" applyFont="1" applyFill="1" applyAlignment="1" applyProtection="1">
      <alignment vertical="center"/>
    </xf>
    <xf numFmtId="166" fontId="11" fillId="2" borderId="0" xfId="4" applyNumberFormat="1" applyFont="1" applyFill="1" applyAlignment="1">
      <alignment vertical="center"/>
    </xf>
    <xf numFmtId="166" fontId="9" fillId="2" borderId="0" xfId="4" applyNumberFormat="1" applyFont="1" applyFill="1" applyAlignment="1" applyProtection="1">
      <alignment vertical="center" wrapText="1"/>
    </xf>
    <xf numFmtId="41" fontId="23" fillId="3" borderId="17" xfId="4" quotePrefix="1" applyFont="1" applyFill="1" applyBorder="1" applyAlignment="1" applyProtection="1">
      <alignment horizontal="center" vertical="center" wrapText="1"/>
    </xf>
    <xf numFmtId="41" fontId="23" fillId="3" borderId="18" xfId="4" quotePrefix="1" applyFont="1" applyFill="1" applyBorder="1" applyAlignment="1" applyProtection="1">
      <alignment horizontal="center" vertical="center" wrapText="1"/>
    </xf>
    <xf numFmtId="166" fontId="23" fillId="3" borderId="19" xfId="4" applyNumberFormat="1" applyFont="1" applyFill="1" applyBorder="1" applyAlignment="1" applyProtection="1">
      <alignment horizontal="center" vertical="center" wrapText="1"/>
    </xf>
    <xf numFmtId="166" fontId="9" fillId="2" borderId="2" xfId="4" applyNumberFormat="1" applyFont="1" applyFill="1" applyBorder="1" applyAlignment="1" applyProtection="1">
      <alignment vertical="center"/>
    </xf>
    <xf numFmtId="166" fontId="10" fillId="2" borderId="10" xfId="4" applyNumberFormat="1" applyFont="1" applyFill="1" applyBorder="1" applyAlignment="1" applyProtection="1">
      <alignment vertical="center"/>
    </xf>
    <xf numFmtId="165" fontId="10" fillId="2" borderId="0" xfId="5" applyNumberFormat="1" applyFont="1" applyFill="1" applyBorder="1" applyAlignment="1" applyProtection="1">
      <alignment vertical="center"/>
    </xf>
    <xf numFmtId="166" fontId="10" fillId="2" borderId="0" xfId="4" applyNumberFormat="1" applyFont="1" applyFill="1" applyBorder="1" applyAlignment="1" applyProtection="1">
      <alignment vertical="center"/>
    </xf>
    <xf numFmtId="0" fontId="10" fillId="2" borderId="0" xfId="0" applyNumberFormat="1" applyFont="1" applyFill="1" applyBorder="1" applyAlignment="1" applyProtection="1">
      <alignment horizontal="center" vertical="center"/>
    </xf>
    <xf numFmtId="37" fontId="10" fillId="2" borderId="0" xfId="0" applyNumberFormat="1" applyFont="1" applyFill="1" applyBorder="1" applyAlignment="1" applyProtection="1">
      <alignment horizontal="center" vertical="center" wrapText="1"/>
    </xf>
    <xf numFmtId="0" fontId="9" fillId="2" borderId="0" xfId="0" applyFont="1" applyFill="1" applyAlignment="1">
      <alignment horizontal="center" vertical="center"/>
    </xf>
    <xf numFmtId="41" fontId="10" fillId="2" borderId="0" xfId="4" applyFont="1" applyFill="1" applyBorder="1" applyAlignment="1" applyProtection="1">
      <alignment horizontal="center" vertical="center"/>
    </xf>
    <xf numFmtId="164" fontId="11" fillId="2" borderId="0" xfId="1" applyFont="1" applyFill="1" applyAlignment="1">
      <alignment horizontal="center" vertical="center"/>
    </xf>
    <xf numFmtId="37" fontId="9" fillId="2" borderId="0" xfId="0" applyNumberFormat="1" applyFont="1" applyFill="1" applyAlignment="1" applyProtection="1">
      <alignment horizontal="center" vertical="center" wrapText="1"/>
    </xf>
    <xf numFmtId="41" fontId="11" fillId="2" borderId="24" xfId="4" applyFont="1" applyFill="1" applyBorder="1" applyAlignment="1" applyProtection="1">
      <alignment horizontal="center" vertical="center"/>
    </xf>
    <xf numFmtId="41" fontId="23" fillId="2" borderId="25" xfId="4" applyFont="1" applyFill="1" applyBorder="1" applyAlignment="1" applyProtection="1">
      <alignment horizontal="center" vertical="center"/>
    </xf>
    <xf numFmtId="14" fontId="11" fillId="2" borderId="0" xfId="3" applyNumberFormat="1" applyFont="1" applyFill="1" applyAlignment="1" applyProtection="1">
      <alignment horizontal="center" vertical="center"/>
    </xf>
    <xf numFmtId="41" fontId="10" fillId="2" borderId="26" xfId="4" applyFont="1" applyFill="1" applyBorder="1" applyAlignment="1" applyProtection="1">
      <alignment vertical="center"/>
    </xf>
    <xf numFmtId="17" fontId="3" fillId="2" borderId="11" xfId="3" quotePrefix="1" applyNumberFormat="1" applyFont="1" applyFill="1" applyBorder="1" applyAlignment="1" applyProtection="1">
      <alignment horizontal="center" vertical="center"/>
    </xf>
    <xf numFmtId="164" fontId="13" fillId="2" borderId="0" xfId="1" applyFont="1" applyFill="1" applyAlignment="1">
      <alignment vertical="center" wrapText="1"/>
    </xf>
    <xf numFmtId="164" fontId="15" fillId="2" borderId="0" xfId="1" applyFont="1" applyFill="1" applyAlignment="1">
      <alignment vertical="center" wrapText="1"/>
    </xf>
    <xf numFmtId="164" fontId="19" fillId="2" borderId="0" xfId="1" applyFont="1" applyFill="1" applyAlignment="1">
      <alignment horizontal="left" vertical="center"/>
    </xf>
    <xf numFmtId="164" fontId="19" fillId="2" borderId="0" xfId="1" applyFont="1" applyFill="1" applyAlignment="1">
      <alignment vertical="center"/>
    </xf>
    <xf numFmtId="164" fontId="1" fillId="2" borderId="0" xfId="1" applyFont="1" applyFill="1" applyAlignment="1">
      <alignment horizontal="left" vertical="center" wrapText="1"/>
    </xf>
    <xf numFmtId="37" fontId="17" fillId="2" borderId="3" xfId="2" applyFont="1" applyFill="1" applyBorder="1" applyAlignment="1">
      <alignment horizontal="center" vertical="center" wrapText="1"/>
    </xf>
    <xf numFmtId="37" fontId="17" fillId="2" borderId="0" xfId="2" applyFont="1" applyFill="1" applyBorder="1" applyAlignment="1">
      <alignment horizontal="center" vertical="center" wrapText="1"/>
    </xf>
    <xf numFmtId="37" fontId="5" fillId="2" borderId="13" xfId="2" applyFont="1" applyFill="1" applyBorder="1" applyAlignment="1">
      <alignment horizontal="left" vertical="center" wrapText="1" indent="3"/>
    </xf>
    <xf numFmtId="37" fontId="5" fillId="2" borderId="15" xfId="2" applyFont="1" applyFill="1" applyBorder="1" applyAlignment="1">
      <alignment horizontal="left" vertical="center" wrapText="1" indent="3"/>
    </xf>
    <xf numFmtId="164" fontId="12" fillId="2" borderId="0" xfId="1" applyFont="1" applyFill="1" applyAlignment="1">
      <alignment horizontal="center" vertical="center"/>
    </xf>
    <xf numFmtId="164" fontId="13" fillId="2" borderId="0" xfId="1" applyFont="1" applyFill="1" applyAlignment="1">
      <alignment horizontal="center" vertical="center" wrapText="1"/>
    </xf>
    <xf numFmtId="164" fontId="25" fillId="2" borderId="0" xfId="1" applyFont="1" applyFill="1" applyBorder="1" applyAlignment="1">
      <alignment horizontal="justify" vertical="center" wrapText="1"/>
    </xf>
    <xf numFmtId="37" fontId="17" fillId="2" borderId="5" xfId="2" applyFont="1" applyFill="1" applyBorder="1" applyAlignment="1">
      <alignment horizontal="center" vertical="center"/>
    </xf>
    <xf numFmtId="37" fontId="17" fillId="2" borderId="3" xfId="2" applyFont="1" applyFill="1" applyBorder="1" applyAlignment="1">
      <alignment horizontal="center" vertical="center"/>
    </xf>
    <xf numFmtId="37" fontId="3" fillId="2" borderId="16" xfId="2" applyFont="1" applyFill="1" applyBorder="1" applyAlignment="1">
      <alignment horizontal="justify" vertical="center" wrapText="1"/>
    </xf>
    <xf numFmtId="37" fontId="3" fillId="2" borderId="15" xfId="2" applyFont="1" applyFill="1" applyBorder="1" applyAlignment="1">
      <alignment horizontal="justify" vertical="center" wrapText="1"/>
    </xf>
    <xf numFmtId="37" fontId="3" fillId="2" borderId="14" xfId="2" applyFont="1" applyFill="1" applyBorder="1" applyAlignment="1">
      <alignment horizontal="justify" vertical="center" wrapText="1"/>
    </xf>
    <xf numFmtId="37" fontId="3" fillId="2" borderId="13" xfId="2" applyFont="1" applyFill="1" applyBorder="1" applyAlignment="1">
      <alignment horizontal="justify" vertical="center" wrapText="1"/>
    </xf>
    <xf numFmtId="37" fontId="3" fillId="2" borderId="16" xfId="2" applyFont="1" applyFill="1" applyBorder="1" applyAlignment="1">
      <alignment horizontal="left" vertical="center" wrapText="1"/>
    </xf>
    <xf numFmtId="37" fontId="3" fillId="2" borderId="15" xfId="2" applyFont="1" applyFill="1" applyBorder="1" applyAlignment="1">
      <alignment horizontal="left" vertical="center" wrapText="1"/>
    </xf>
    <xf numFmtId="164" fontId="19" fillId="2" borderId="0" xfId="1" applyFont="1" applyFill="1" applyAlignment="1">
      <alignment horizontal="center" vertical="center"/>
    </xf>
    <xf numFmtId="0" fontId="10" fillId="2" borderId="6" xfId="0" applyNumberFormat="1" applyFont="1" applyFill="1" applyBorder="1" applyAlignment="1" applyProtection="1">
      <alignment horizontal="center" vertical="center"/>
    </xf>
    <xf numFmtId="0" fontId="10" fillId="2" borderId="0" xfId="0" applyNumberFormat="1" applyFont="1" applyFill="1" applyAlignment="1" applyProtection="1">
      <alignment horizontal="center" vertical="center"/>
    </xf>
    <xf numFmtId="0" fontId="10" fillId="2" borderId="20" xfId="0" applyNumberFormat="1" applyFont="1" applyFill="1" applyBorder="1" applyAlignment="1" applyProtection="1">
      <alignment horizontal="center" vertical="center"/>
    </xf>
    <xf numFmtId="37" fontId="10" fillId="2" borderId="7" xfId="0" applyNumberFormat="1" applyFont="1" applyFill="1" applyBorder="1" applyAlignment="1" applyProtection="1">
      <alignment horizontal="center" vertical="center" wrapText="1"/>
    </xf>
    <xf numFmtId="37" fontId="10" fillId="2" borderId="2" xfId="0" applyNumberFormat="1" applyFont="1" applyFill="1" applyBorder="1" applyAlignment="1" applyProtection="1">
      <alignment horizontal="center" vertical="center" wrapText="1"/>
    </xf>
    <xf numFmtId="37" fontId="10" fillId="2" borderId="10" xfId="0" applyNumberFormat="1" applyFont="1" applyFill="1" applyBorder="1" applyAlignment="1" applyProtection="1">
      <alignment horizontal="center" vertical="center" wrapText="1"/>
    </xf>
    <xf numFmtId="37" fontId="29" fillId="2" borderId="0" xfId="0" applyNumberFormat="1" applyFont="1" applyFill="1" applyAlignment="1" applyProtection="1">
      <alignment horizontal="center" vertical="center"/>
    </xf>
    <xf numFmtId="17" fontId="17" fillId="2" borderId="0" xfId="0" applyNumberFormat="1" applyFont="1" applyFill="1" applyAlignment="1" applyProtection="1">
      <alignment horizontal="center" vertical="center"/>
    </xf>
    <xf numFmtId="37" fontId="10" fillId="3" borderId="6" xfId="0" applyNumberFormat="1" applyFont="1" applyFill="1" applyBorder="1" applyAlignment="1" applyProtection="1">
      <alignment horizontal="center" vertical="center" wrapText="1"/>
    </xf>
    <xf numFmtId="37" fontId="10" fillId="3" borderId="17" xfId="0" applyNumberFormat="1" applyFont="1" applyFill="1" applyBorder="1" applyAlignment="1" applyProtection="1">
      <alignment horizontal="center" vertical="center" wrapText="1"/>
    </xf>
    <xf numFmtId="164" fontId="10" fillId="3" borderId="22" xfId="0" applyNumberFormat="1" applyFont="1" applyFill="1" applyBorder="1" applyAlignment="1" applyProtection="1">
      <alignment horizontal="center" vertical="center" wrapText="1"/>
    </xf>
    <xf numFmtId="164" fontId="10" fillId="3" borderId="23" xfId="0" applyNumberFormat="1" applyFont="1" applyFill="1" applyBorder="1" applyAlignment="1" applyProtection="1">
      <alignment horizontal="center" vertical="center" wrapText="1"/>
    </xf>
    <xf numFmtId="37" fontId="10" fillId="3" borderId="8" xfId="0" applyNumberFormat="1" applyFont="1" applyFill="1" applyBorder="1" applyAlignment="1" applyProtection="1">
      <alignment horizontal="center" vertical="center"/>
    </xf>
    <xf numFmtId="37" fontId="10" fillId="3" borderId="9" xfId="0" applyNumberFormat="1" applyFont="1" applyFill="1" applyBorder="1" applyAlignment="1" applyProtection="1">
      <alignment horizontal="center" vertical="center"/>
    </xf>
    <xf numFmtId="37" fontId="10" fillId="3" borderId="21" xfId="0" applyNumberFormat="1" applyFont="1" applyFill="1" applyBorder="1" applyAlignment="1" applyProtection="1">
      <alignment horizontal="center" vertical="center"/>
    </xf>
    <xf numFmtId="37" fontId="3" fillId="2" borderId="16" xfId="2" applyFont="1" applyFill="1" applyBorder="1" applyAlignment="1">
      <alignment horizontal="left" vertical="center" wrapText="1" indent="1"/>
    </xf>
    <xf numFmtId="37" fontId="3" fillId="2" borderId="15" xfId="2" applyFont="1" applyFill="1" applyBorder="1" applyAlignment="1">
      <alignment horizontal="left" vertical="center" wrapText="1" indent="1"/>
    </xf>
    <xf numFmtId="37" fontId="3" fillId="2" borderId="14" xfId="2" applyFont="1" applyFill="1" applyBorder="1" applyAlignment="1">
      <alignment horizontal="left" vertical="center" wrapText="1" indent="1"/>
    </xf>
    <xf numFmtId="37" fontId="3" fillId="2" borderId="13" xfId="2" applyFont="1" applyFill="1" applyBorder="1" applyAlignment="1">
      <alignment horizontal="left" vertical="center" wrapText="1" indent="1"/>
    </xf>
  </cellXfs>
  <cellStyles count="6">
    <cellStyle name="Hipervínculo" xfId="3" builtinId="8"/>
    <cellStyle name="Millares [0]" xfId="4" builtinId="6"/>
    <cellStyle name="Normal" xfId="0" builtinId="0"/>
    <cellStyle name="Normal_Cartera dic 2000" xfId="2" xr:uid="{00000000-0005-0000-0000-000003000000}"/>
    <cellStyle name="Normal_Licencias dic 1996" xfId="1" xr:uid="{00000000-0005-0000-0000-000004000000}"/>
    <cellStyle name="Porcentaje" xfId="5" builtinId="5"/>
  </cellStyles>
  <dxfs count="581">
    <dxf>
      <fill>
        <patternFill>
          <bgColor theme="7" tint="-0.24994659260841701"/>
        </patternFill>
      </fill>
    </dxf>
    <dxf>
      <fill>
        <patternFill>
          <bgColor rgb="FFFFC000"/>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rgb="FFFFC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rgb="FFFFC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rgb="FFFFC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rgb="FFFFC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rgb="FFFFC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rgb="FFFFC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rgb="FFFFC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rgb="FFFFC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rgb="FFFFC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rgb="FFFFC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rgb="FFFFC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rgb="FFFFC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rgb="FFFFC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rgb="FFFFC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rgb="FFFFC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rgb="FFFFC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rgb="FFFFC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rgb="FFFFC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rgb="FFFFC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2" Type="http://schemas.openxmlformats.org/officeDocument/2006/relationships/hyperlink" Target="#Indice!A1"/><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hyperlink" Target="#Indice!A1"/><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2" Type="http://schemas.openxmlformats.org/officeDocument/2006/relationships/hyperlink" Target="#Indice!A1"/><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hyperlink" Target="#Indice!A1"/><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2" Type="http://schemas.openxmlformats.org/officeDocument/2006/relationships/hyperlink" Target="#Indice!A1"/><Relationship Id="rId1" Type="http://schemas.openxmlformats.org/officeDocument/2006/relationships/image" Target="../media/image1.jpeg"/></Relationships>
</file>

<file path=xl/drawings/_rels/drawing15.xml.rels><?xml version="1.0" encoding="UTF-8" standalone="yes"?>
<Relationships xmlns="http://schemas.openxmlformats.org/package/2006/relationships"><Relationship Id="rId2" Type="http://schemas.openxmlformats.org/officeDocument/2006/relationships/hyperlink" Target="#Indice!A1"/><Relationship Id="rId1" Type="http://schemas.openxmlformats.org/officeDocument/2006/relationships/image" Target="../media/image1.jpeg"/></Relationships>
</file>

<file path=xl/drawings/_rels/drawing16.xml.rels><?xml version="1.0" encoding="UTF-8" standalone="yes"?>
<Relationships xmlns="http://schemas.openxmlformats.org/package/2006/relationships"><Relationship Id="rId2" Type="http://schemas.openxmlformats.org/officeDocument/2006/relationships/hyperlink" Target="#Indice!A1"/><Relationship Id="rId1" Type="http://schemas.openxmlformats.org/officeDocument/2006/relationships/image" Target="../media/image1.jpeg"/></Relationships>
</file>

<file path=xl/drawings/_rels/drawing17.xml.rels><?xml version="1.0" encoding="UTF-8" standalone="yes"?>
<Relationships xmlns="http://schemas.openxmlformats.org/package/2006/relationships"><Relationship Id="rId2" Type="http://schemas.openxmlformats.org/officeDocument/2006/relationships/hyperlink" Target="#Indice!A1"/><Relationship Id="rId1" Type="http://schemas.openxmlformats.org/officeDocument/2006/relationships/image" Target="../media/image1.jpeg"/></Relationships>
</file>

<file path=xl/drawings/_rels/drawing18.xml.rels><?xml version="1.0" encoding="UTF-8" standalone="yes"?>
<Relationships xmlns="http://schemas.openxmlformats.org/package/2006/relationships"><Relationship Id="rId2" Type="http://schemas.openxmlformats.org/officeDocument/2006/relationships/hyperlink" Target="#Indice!A1"/><Relationship Id="rId1" Type="http://schemas.openxmlformats.org/officeDocument/2006/relationships/image" Target="../media/image1.jpeg"/></Relationships>
</file>

<file path=xl/drawings/_rels/drawing19.xml.rels><?xml version="1.0" encoding="UTF-8" standalone="yes"?>
<Relationships xmlns="http://schemas.openxmlformats.org/package/2006/relationships"><Relationship Id="rId2" Type="http://schemas.openxmlformats.org/officeDocument/2006/relationships/hyperlink" Target="#Indice!A1"/><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0.xml.rels><?xml version="1.0" encoding="UTF-8" standalone="yes"?>
<Relationships xmlns="http://schemas.openxmlformats.org/package/2006/relationships"><Relationship Id="rId2" Type="http://schemas.openxmlformats.org/officeDocument/2006/relationships/hyperlink" Target="#Indice!A1"/><Relationship Id="rId1" Type="http://schemas.openxmlformats.org/officeDocument/2006/relationships/image" Target="../media/image1.jpeg"/></Relationships>
</file>

<file path=xl/drawings/_rels/drawing21.xml.rels><?xml version="1.0" encoding="UTF-8" standalone="yes"?>
<Relationships xmlns="http://schemas.openxmlformats.org/package/2006/relationships"><Relationship Id="rId3" Type="http://schemas.openxmlformats.org/officeDocument/2006/relationships/hyperlink" Target="#Indice!A1"/><Relationship Id="rId2" Type="http://schemas.openxmlformats.org/officeDocument/2006/relationships/image" Target="../media/image2.png"/><Relationship Id="rId1" Type="http://schemas.openxmlformats.org/officeDocument/2006/relationships/image" Target="../media/image1.jpeg"/></Relationships>
</file>

<file path=xl/drawings/_rels/drawing22.xml.rels><?xml version="1.0" encoding="UTF-8" standalone="yes"?>
<Relationships xmlns="http://schemas.openxmlformats.org/package/2006/relationships"><Relationship Id="rId2" Type="http://schemas.openxmlformats.org/officeDocument/2006/relationships/hyperlink" Target="#Indice!A1"/><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hyperlink" Target="#Indice!A1"/><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2" Type="http://schemas.openxmlformats.org/officeDocument/2006/relationships/hyperlink" Target="#Indice!A1"/><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2" Type="http://schemas.openxmlformats.org/officeDocument/2006/relationships/hyperlink" Target="#Indice!A1"/><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2" Type="http://schemas.openxmlformats.org/officeDocument/2006/relationships/hyperlink" Target="#Indice!A1"/><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hyperlink" Target="#Indice!A1"/><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2" Type="http://schemas.openxmlformats.org/officeDocument/2006/relationships/hyperlink" Target="#Indice!A1"/><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hyperlink" Target="#Indice!A1"/><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40</xdr:row>
      <xdr:rowOff>137160</xdr:rowOff>
    </xdr:from>
    <xdr:to>
      <xdr:col>1</xdr:col>
      <xdr:colOff>601980</xdr:colOff>
      <xdr:row>41</xdr:row>
      <xdr:rowOff>22860</xdr:rowOff>
    </xdr:to>
    <xdr:pic>
      <xdr:nvPicPr>
        <xdr:cNvPr id="2" name="Picture 41" descr="pie">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968240"/>
          <a:ext cx="960120" cy="45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335280</xdr:colOff>
      <xdr:row>1</xdr:row>
      <xdr:rowOff>141562</xdr:rowOff>
    </xdr:from>
    <xdr:to>
      <xdr:col>1</xdr:col>
      <xdr:colOff>1798320</xdr:colOff>
      <xdr:row>4</xdr:row>
      <xdr:rowOff>76503</xdr:rowOff>
    </xdr:to>
    <xdr:pic>
      <xdr:nvPicPr>
        <xdr:cNvPr id="4" name="Imagen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5280" y="286342"/>
          <a:ext cx="1821180" cy="575021"/>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70</xdr:row>
      <xdr:rowOff>0</xdr:rowOff>
    </xdr:from>
    <xdr:to>
      <xdr:col>1</xdr:col>
      <xdr:colOff>655320</xdr:colOff>
      <xdr:row>70</xdr:row>
      <xdr:rowOff>45720</xdr:rowOff>
    </xdr:to>
    <xdr:pic>
      <xdr:nvPicPr>
        <xdr:cNvPr id="2" name="Picture 41" descr="pie">
          <a:extLst>
            <a:ext uri="{FF2B5EF4-FFF2-40B4-BE49-F238E27FC236}">
              <a16:creationId xmlns:a16="http://schemas.microsoft.com/office/drawing/2014/main" id="{00000000-0008-0000-09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3868400"/>
          <a:ext cx="922020" cy="45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236220</xdr:colOff>
      <xdr:row>2</xdr:row>
      <xdr:rowOff>0</xdr:rowOff>
    </xdr:from>
    <xdr:to>
      <xdr:col>16</xdr:col>
      <xdr:colOff>776220</xdr:colOff>
      <xdr:row>2</xdr:row>
      <xdr:rowOff>160020</xdr:rowOff>
    </xdr:to>
    <xdr:sp macro="" textlink="">
      <xdr:nvSpPr>
        <xdr:cNvPr id="3" name="Rectángulo redondeado 2">
          <a:hlinkClick xmlns:r="http://schemas.openxmlformats.org/officeDocument/2006/relationships" r:id="rId2"/>
          <a:extLst>
            <a:ext uri="{FF2B5EF4-FFF2-40B4-BE49-F238E27FC236}">
              <a16:creationId xmlns:a16="http://schemas.microsoft.com/office/drawing/2014/main" id="{00000000-0008-0000-0900-000003000000}"/>
            </a:ext>
          </a:extLst>
        </xdr:cNvPr>
        <xdr:cNvSpPr/>
      </xdr:nvSpPr>
      <xdr:spPr>
        <a:xfrm>
          <a:off x="13296900" y="502920"/>
          <a:ext cx="540000" cy="160020"/>
        </a:xfrm>
        <a:prstGeom prst="roundRect">
          <a:avLst/>
        </a:prstGeom>
        <a:solidFill>
          <a:schemeClr val="accent1">
            <a:lumMod val="20000"/>
            <a:lumOff val="80000"/>
          </a:schemeClr>
        </a:solidFill>
        <a:ln w="9525">
          <a:prstDash val="sysDash"/>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lang="es-CL" sz="700" b="1">
              <a:latin typeface="Verdana" panose="020B0604030504040204" pitchFamily="34" charset="0"/>
              <a:ea typeface="Verdana" panose="020B0604030504040204" pitchFamily="34" charset="0"/>
            </a:rPr>
            <a:t>Indice</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70</xdr:row>
      <xdr:rowOff>0</xdr:rowOff>
    </xdr:from>
    <xdr:to>
      <xdr:col>1</xdr:col>
      <xdr:colOff>655320</xdr:colOff>
      <xdr:row>70</xdr:row>
      <xdr:rowOff>45720</xdr:rowOff>
    </xdr:to>
    <xdr:pic>
      <xdr:nvPicPr>
        <xdr:cNvPr id="2" name="Picture 41" descr="pie">
          <a:extLst>
            <a:ext uri="{FF2B5EF4-FFF2-40B4-BE49-F238E27FC236}">
              <a16:creationId xmlns:a16="http://schemas.microsoft.com/office/drawing/2014/main" id="{00000000-0008-0000-0A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3868400"/>
          <a:ext cx="922020" cy="45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213360</xdr:colOff>
      <xdr:row>2</xdr:row>
      <xdr:rowOff>0</xdr:rowOff>
    </xdr:from>
    <xdr:to>
      <xdr:col>16</xdr:col>
      <xdr:colOff>753360</xdr:colOff>
      <xdr:row>2</xdr:row>
      <xdr:rowOff>160020</xdr:rowOff>
    </xdr:to>
    <xdr:sp macro="" textlink="">
      <xdr:nvSpPr>
        <xdr:cNvPr id="3" name="Rectángulo redondeado 2">
          <a:hlinkClick xmlns:r="http://schemas.openxmlformats.org/officeDocument/2006/relationships" r:id="rId2"/>
          <a:extLst>
            <a:ext uri="{FF2B5EF4-FFF2-40B4-BE49-F238E27FC236}">
              <a16:creationId xmlns:a16="http://schemas.microsoft.com/office/drawing/2014/main" id="{00000000-0008-0000-0A00-000003000000}"/>
            </a:ext>
          </a:extLst>
        </xdr:cNvPr>
        <xdr:cNvSpPr/>
      </xdr:nvSpPr>
      <xdr:spPr>
        <a:xfrm>
          <a:off x="13274040" y="502920"/>
          <a:ext cx="540000" cy="160020"/>
        </a:xfrm>
        <a:prstGeom prst="roundRect">
          <a:avLst/>
        </a:prstGeom>
        <a:solidFill>
          <a:schemeClr val="accent1">
            <a:lumMod val="20000"/>
            <a:lumOff val="80000"/>
          </a:schemeClr>
        </a:solidFill>
        <a:ln w="9525">
          <a:prstDash val="sysDash"/>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lang="es-CL" sz="700" b="1">
              <a:latin typeface="Verdana" panose="020B0604030504040204" pitchFamily="34" charset="0"/>
              <a:ea typeface="Verdana" panose="020B0604030504040204" pitchFamily="34" charset="0"/>
            </a:rPr>
            <a:t>Indice</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0</xdr:colOff>
      <xdr:row>70</xdr:row>
      <xdr:rowOff>0</xdr:rowOff>
    </xdr:from>
    <xdr:to>
      <xdr:col>1</xdr:col>
      <xdr:colOff>655320</xdr:colOff>
      <xdr:row>70</xdr:row>
      <xdr:rowOff>45720</xdr:rowOff>
    </xdr:to>
    <xdr:pic>
      <xdr:nvPicPr>
        <xdr:cNvPr id="2" name="Picture 41" descr="pie">
          <a:extLst>
            <a:ext uri="{FF2B5EF4-FFF2-40B4-BE49-F238E27FC236}">
              <a16:creationId xmlns:a16="http://schemas.microsoft.com/office/drawing/2014/main" id="{00000000-0008-0000-0B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3868400"/>
          <a:ext cx="922020" cy="45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243840</xdr:colOff>
      <xdr:row>2</xdr:row>
      <xdr:rowOff>0</xdr:rowOff>
    </xdr:from>
    <xdr:to>
      <xdr:col>16</xdr:col>
      <xdr:colOff>783840</xdr:colOff>
      <xdr:row>2</xdr:row>
      <xdr:rowOff>160020</xdr:rowOff>
    </xdr:to>
    <xdr:sp macro="" textlink="">
      <xdr:nvSpPr>
        <xdr:cNvPr id="3" name="Rectángulo redondeado 2">
          <a:hlinkClick xmlns:r="http://schemas.openxmlformats.org/officeDocument/2006/relationships" r:id="rId2"/>
          <a:extLst>
            <a:ext uri="{FF2B5EF4-FFF2-40B4-BE49-F238E27FC236}">
              <a16:creationId xmlns:a16="http://schemas.microsoft.com/office/drawing/2014/main" id="{00000000-0008-0000-0B00-000003000000}"/>
            </a:ext>
          </a:extLst>
        </xdr:cNvPr>
        <xdr:cNvSpPr/>
      </xdr:nvSpPr>
      <xdr:spPr>
        <a:xfrm>
          <a:off x="13304520" y="502920"/>
          <a:ext cx="540000" cy="160020"/>
        </a:xfrm>
        <a:prstGeom prst="roundRect">
          <a:avLst/>
        </a:prstGeom>
        <a:solidFill>
          <a:schemeClr val="accent1">
            <a:lumMod val="20000"/>
            <a:lumOff val="80000"/>
          </a:schemeClr>
        </a:solidFill>
        <a:ln w="9525">
          <a:prstDash val="sysDash"/>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lang="es-CL" sz="700" b="1">
              <a:latin typeface="Verdana" panose="020B0604030504040204" pitchFamily="34" charset="0"/>
              <a:ea typeface="Verdana" panose="020B0604030504040204" pitchFamily="34" charset="0"/>
            </a:rPr>
            <a:t>Indice</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0</xdr:colOff>
      <xdr:row>70</xdr:row>
      <xdr:rowOff>0</xdr:rowOff>
    </xdr:from>
    <xdr:to>
      <xdr:col>1</xdr:col>
      <xdr:colOff>655320</xdr:colOff>
      <xdr:row>70</xdr:row>
      <xdr:rowOff>45720</xdr:rowOff>
    </xdr:to>
    <xdr:pic>
      <xdr:nvPicPr>
        <xdr:cNvPr id="2" name="Picture 41" descr="pie">
          <a:extLst>
            <a:ext uri="{FF2B5EF4-FFF2-40B4-BE49-F238E27FC236}">
              <a16:creationId xmlns:a16="http://schemas.microsoft.com/office/drawing/2014/main" id="{00000000-0008-0000-0C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3868400"/>
          <a:ext cx="922020" cy="45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236220</xdr:colOff>
      <xdr:row>2</xdr:row>
      <xdr:rowOff>0</xdr:rowOff>
    </xdr:from>
    <xdr:to>
      <xdr:col>16</xdr:col>
      <xdr:colOff>776220</xdr:colOff>
      <xdr:row>2</xdr:row>
      <xdr:rowOff>160020</xdr:rowOff>
    </xdr:to>
    <xdr:sp macro="" textlink="">
      <xdr:nvSpPr>
        <xdr:cNvPr id="3" name="Rectángulo redondeado 2">
          <a:hlinkClick xmlns:r="http://schemas.openxmlformats.org/officeDocument/2006/relationships" r:id="rId2"/>
          <a:extLst>
            <a:ext uri="{FF2B5EF4-FFF2-40B4-BE49-F238E27FC236}">
              <a16:creationId xmlns:a16="http://schemas.microsoft.com/office/drawing/2014/main" id="{00000000-0008-0000-0C00-000003000000}"/>
            </a:ext>
          </a:extLst>
        </xdr:cNvPr>
        <xdr:cNvSpPr/>
      </xdr:nvSpPr>
      <xdr:spPr>
        <a:xfrm>
          <a:off x="13296900" y="502920"/>
          <a:ext cx="540000" cy="160020"/>
        </a:xfrm>
        <a:prstGeom prst="roundRect">
          <a:avLst/>
        </a:prstGeom>
        <a:solidFill>
          <a:schemeClr val="accent1">
            <a:lumMod val="20000"/>
            <a:lumOff val="80000"/>
          </a:schemeClr>
        </a:solidFill>
        <a:ln w="9525">
          <a:prstDash val="sysDash"/>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lang="es-CL" sz="700" b="1">
              <a:latin typeface="Verdana" panose="020B0604030504040204" pitchFamily="34" charset="0"/>
              <a:ea typeface="Verdana" panose="020B0604030504040204" pitchFamily="34" charset="0"/>
            </a:rPr>
            <a:t>Indice</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0</xdr:colOff>
      <xdr:row>70</xdr:row>
      <xdr:rowOff>0</xdr:rowOff>
    </xdr:from>
    <xdr:to>
      <xdr:col>1</xdr:col>
      <xdr:colOff>655320</xdr:colOff>
      <xdr:row>70</xdr:row>
      <xdr:rowOff>45720</xdr:rowOff>
    </xdr:to>
    <xdr:pic>
      <xdr:nvPicPr>
        <xdr:cNvPr id="2" name="Picture 41" descr="pie">
          <a:extLst>
            <a:ext uri="{FF2B5EF4-FFF2-40B4-BE49-F238E27FC236}">
              <a16:creationId xmlns:a16="http://schemas.microsoft.com/office/drawing/2014/main" id="{00000000-0008-0000-0D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3868400"/>
          <a:ext cx="922020" cy="45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251460</xdr:colOff>
      <xdr:row>2</xdr:row>
      <xdr:rowOff>7620</xdr:rowOff>
    </xdr:from>
    <xdr:to>
      <xdr:col>16</xdr:col>
      <xdr:colOff>791460</xdr:colOff>
      <xdr:row>2</xdr:row>
      <xdr:rowOff>167640</xdr:rowOff>
    </xdr:to>
    <xdr:sp macro="" textlink="">
      <xdr:nvSpPr>
        <xdr:cNvPr id="3" name="Rectángulo redondeado 2">
          <a:hlinkClick xmlns:r="http://schemas.openxmlformats.org/officeDocument/2006/relationships" r:id="rId2"/>
          <a:extLst>
            <a:ext uri="{FF2B5EF4-FFF2-40B4-BE49-F238E27FC236}">
              <a16:creationId xmlns:a16="http://schemas.microsoft.com/office/drawing/2014/main" id="{00000000-0008-0000-0D00-000003000000}"/>
            </a:ext>
          </a:extLst>
        </xdr:cNvPr>
        <xdr:cNvSpPr/>
      </xdr:nvSpPr>
      <xdr:spPr>
        <a:xfrm>
          <a:off x="13312140" y="510540"/>
          <a:ext cx="540000" cy="160020"/>
        </a:xfrm>
        <a:prstGeom prst="roundRect">
          <a:avLst/>
        </a:prstGeom>
        <a:solidFill>
          <a:schemeClr val="accent1">
            <a:lumMod val="20000"/>
            <a:lumOff val="80000"/>
          </a:schemeClr>
        </a:solidFill>
        <a:ln w="9525">
          <a:prstDash val="sysDash"/>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lang="es-CL" sz="700" b="1">
              <a:latin typeface="Verdana" panose="020B0604030504040204" pitchFamily="34" charset="0"/>
              <a:ea typeface="Verdana" panose="020B0604030504040204" pitchFamily="34" charset="0"/>
            </a:rPr>
            <a:t>Indice</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0</xdr:colOff>
      <xdr:row>70</xdr:row>
      <xdr:rowOff>0</xdr:rowOff>
    </xdr:from>
    <xdr:to>
      <xdr:col>1</xdr:col>
      <xdr:colOff>655320</xdr:colOff>
      <xdr:row>70</xdr:row>
      <xdr:rowOff>45720</xdr:rowOff>
    </xdr:to>
    <xdr:pic>
      <xdr:nvPicPr>
        <xdr:cNvPr id="2" name="Picture 41" descr="pie">
          <a:extLst>
            <a:ext uri="{FF2B5EF4-FFF2-40B4-BE49-F238E27FC236}">
              <a16:creationId xmlns:a16="http://schemas.microsoft.com/office/drawing/2014/main" id="{00000000-0008-0000-0E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3868400"/>
          <a:ext cx="922020" cy="45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205740</xdr:colOff>
      <xdr:row>1</xdr:row>
      <xdr:rowOff>304800</xdr:rowOff>
    </xdr:from>
    <xdr:to>
      <xdr:col>16</xdr:col>
      <xdr:colOff>745740</xdr:colOff>
      <xdr:row>2</xdr:row>
      <xdr:rowOff>152400</xdr:rowOff>
    </xdr:to>
    <xdr:sp macro="" textlink="">
      <xdr:nvSpPr>
        <xdr:cNvPr id="3" name="Rectángulo redondeado 2">
          <a:hlinkClick xmlns:r="http://schemas.openxmlformats.org/officeDocument/2006/relationships" r:id="rId2"/>
          <a:extLst>
            <a:ext uri="{FF2B5EF4-FFF2-40B4-BE49-F238E27FC236}">
              <a16:creationId xmlns:a16="http://schemas.microsoft.com/office/drawing/2014/main" id="{00000000-0008-0000-0E00-000003000000}"/>
            </a:ext>
          </a:extLst>
        </xdr:cNvPr>
        <xdr:cNvSpPr/>
      </xdr:nvSpPr>
      <xdr:spPr>
        <a:xfrm>
          <a:off x="13266420" y="495300"/>
          <a:ext cx="540000" cy="160020"/>
        </a:xfrm>
        <a:prstGeom prst="roundRect">
          <a:avLst/>
        </a:prstGeom>
        <a:solidFill>
          <a:schemeClr val="accent1">
            <a:lumMod val="20000"/>
            <a:lumOff val="80000"/>
          </a:schemeClr>
        </a:solidFill>
        <a:ln w="9525">
          <a:prstDash val="sysDash"/>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lang="es-CL" sz="700" b="1">
              <a:latin typeface="Verdana" panose="020B0604030504040204" pitchFamily="34" charset="0"/>
              <a:ea typeface="Verdana" panose="020B0604030504040204" pitchFamily="34" charset="0"/>
            </a:rPr>
            <a:t>Indice</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0</xdr:colOff>
      <xdr:row>70</xdr:row>
      <xdr:rowOff>0</xdr:rowOff>
    </xdr:from>
    <xdr:to>
      <xdr:col>1</xdr:col>
      <xdr:colOff>655320</xdr:colOff>
      <xdr:row>70</xdr:row>
      <xdr:rowOff>45720</xdr:rowOff>
    </xdr:to>
    <xdr:pic>
      <xdr:nvPicPr>
        <xdr:cNvPr id="2" name="Picture 41" descr="pie">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3868400"/>
          <a:ext cx="922020" cy="45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213360</xdr:colOff>
      <xdr:row>2</xdr:row>
      <xdr:rowOff>7620</xdr:rowOff>
    </xdr:from>
    <xdr:to>
      <xdr:col>16</xdr:col>
      <xdr:colOff>753360</xdr:colOff>
      <xdr:row>2</xdr:row>
      <xdr:rowOff>167640</xdr:rowOff>
    </xdr:to>
    <xdr:sp macro="" textlink="">
      <xdr:nvSpPr>
        <xdr:cNvPr id="3" name="Rectángulo redondeado 2">
          <a:hlinkClick xmlns:r="http://schemas.openxmlformats.org/officeDocument/2006/relationships" r:id="rId2"/>
          <a:extLst>
            <a:ext uri="{FF2B5EF4-FFF2-40B4-BE49-F238E27FC236}">
              <a16:creationId xmlns:a16="http://schemas.microsoft.com/office/drawing/2014/main" id="{00000000-0008-0000-0F00-000003000000}"/>
            </a:ext>
          </a:extLst>
        </xdr:cNvPr>
        <xdr:cNvSpPr/>
      </xdr:nvSpPr>
      <xdr:spPr>
        <a:xfrm>
          <a:off x="13274040" y="510540"/>
          <a:ext cx="540000" cy="160020"/>
        </a:xfrm>
        <a:prstGeom prst="roundRect">
          <a:avLst/>
        </a:prstGeom>
        <a:solidFill>
          <a:schemeClr val="accent1">
            <a:lumMod val="20000"/>
            <a:lumOff val="80000"/>
          </a:schemeClr>
        </a:solidFill>
        <a:ln w="9525">
          <a:prstDash val="sysDash"/>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lang="es-CL" sz="700" b="1">
              <a:latin typeface="Verdana" panose="020B0604030504040204" pitchFamily="34" charset="0"/>
              <a:ea typeface="Verdana" panose="020B0604030504040204" pitchFamily="34" charset="0"/>
            </a:rPr>
            <a:t>Indice</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0</xdr:col>
      <xdr:colOff>0</xdr:colOff>
      <xdr:row>70</xdr:row>
      <xdr:rowOff>0</xdr:rowOff>
    </xdr:from>
    <xdr:to>
      <xdr:col>1</xdr:col>
      <xdr:colOff>655320</xdr:colOff>
      <xdr:row>70</xdr:row>
      <xdr:rowOff>45720</xdr:rowOff>
    </xdr:to>
    <xdr:pic>
      <xdr:nvPicPr>
        <xdr:cNvPr id="2" name="Picture 41" descr="pie">
          <a:extLst>
            <a:ext uri="{FF2B5EF4-FFF2-40B4-BE49-F238E27FC236}">
              <a16:creationId xmlns:a16="http://schemas.microsoft.com/office/drawing/2014/main" id="{00000000-0008-0000-1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3868400"/>
          <a:ext cx="922020" cy="45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213360</xdr:colOff>
      <xdr:row>1</xdr:row>
      <xdr:rowOff>304800</xdr:rowOff>
    </xdr:from>
    <xdr:to>
      <xdr:col>16</xdr:col>
      <xdr:colOff>753360</xdr:colOff>
      <xdr:row>2</xdr:row>
      <xdr:rowOff>152400</xdr:rowOff>
    </xdr:to>
    <xdr:sp macro="" textlink="">
      <xdr:nvSpPr>
        <xdr:cNvPr id="3" name="Rectángulo redondeado 2">
          <a:hlinkClick xmlns:r="http://schemas.openxmlformats.org/officeDocument/2006/relationships" r:id="rId2"/>
          <a:extLst>
            <a:ext uri="{FF2B5EF4-FFF2-40B4-BE49-F238E27FC236}">
              <a16:creationId xmlns:a16="http://schemas.microsoft.com/office/drawing/2014/main" id="{00000000-0008-0000-1000-000003000000}"/>
            </a:ext>
          </a:extLst>
        </xdr:cNvPr>
        <xdr:cNvSpPr/>
      </xdr:nvSpPr>
      <xdr:spPr>
        <a:xfrm>
          <a:off x="13274040" y="495300"/>
          <a:ext cx="540000" cy="160020"/>
        </a:xfrm>
        <a:prstGeom prst="roundRect">
          <a:avLst/>
        </a:prstGeom>
        <a:solidFill>
          <a:schemeClr val="accent1">
            <a:lumMod val="20000"/>
            <a:lumOff val="80000"/>
          </a:schemeClr>
        </a:solidFill>
        <a:ln w="9525">
          <a:prstDash val="sysDash"/>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lang="es-CL" sz="700" b="1">
              <a:latin typeface="Verdana" panose="020B0604030504040204" pitchFamily="34" charset="0"/>
              <a:ea typeface="Verdana" panose="020B0604030504040204" pitchFamily="34" charset="0"/>
            </a:rPr>
            <a:t>Indice</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0</xdr:colOff>
      <xdr:row>70</xdr:row>
      <xdr:rowOff>0</xdr:rowOff>
    </xdr:from>
    <xdr:to>
      <xdr:col>1</xdr:col>
      <xdr:colOff>655320</xdr:colOff>
      <xdr:row>70</xdr:row>
      <xdr:rowOff>45720</xdr:rowOff>
    </xdr:to>
    <xdr:pic>
      <xdr:nvPicPr>
        <xdr:cNvPr id="2" name="Picture 41" descr="pie">
          <a:extLst>
            <a:ext uri="{FF2B5EF4-FFF2-40B4-BE49-F238E27FC236}">
              <a16:creationId xmlns:a16="http://schemas.microsoft.com/office/drawing/2014/main" id="{00000000-0008-0000-1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3868400"/>
          <a:ext cx="922020" cy="45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220980</xdr:colOff>
      <xdr:row>2</xdr:row>
      <xdr:rowOff>7620</xdr:rowOff>
    </xdr:from>
    <xdr:to>
      <xdr:col>16</xdr:col>
      <xdr:colOff>760980</xdr:colOff>
      <xdr:row>2</xdr:row>
      <xdr:rowOff>167640</xdr:rowOff>
    </xdr:to>
    <xdr:sp macro="" textlink="">
      <xdr:nvSpPr>
        <xdr:cNvPr id="3" name="Rectángulo redondeado 2">
          <a:hlinkClick xmlns:r="http://schemas.openxmlformats.org/officeDocument/2006/relationships" r:id="rId2"/>
          <a:extLst>
            <a:ext uri="{FF2B5EF4-FFF2-40B4-BE49-F238E27FC236}">
              <a16:creationId xmlns:a16="http://schemas.microsoft.com/office/drawing/2014/main" id="{00000000-0008-0000-1100-000003000000}"/>
            </a:ext>
          </a:extLst>
        </xdr:cNvPr>
        <xdr:cNvSpPr/>
      </xdr:nvSpPr>
      <xdr:spPr>
        <a:xfrm>
          <a:off x="13281660" y="510540"/>
          <a:ext cx="540000" cy="160020"/>
        </a:xfrm>
        <a:prstGeom prst="roundRect">
          <a:avLst/>
        </a:prstGeom>
        <a:solidFill>
          <a:schemeClr val="accent1">
            <a:lumMod val="20000"/>
            <a:lumOff val="80000"/>
          </a:schemeClr>
        </a:solidFill>
        <a:ln w="9525">
          <a:prstDash val="sysDash"/>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lang="es-CL" sz="700" b="1">
              <a:latin typeface="Verdana" panose="020B0604030504040204" pitchFamily="34" charset="0"/>
              <a:ea typeface="Verdana" panose="020B0604030504040204" pitchFamily="34" charset="0"/>
            </a:rPr>
            <a:t>Indice</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0</xdr:col>
      <xdr:colOff>0</xdr:colOff>
      <xdr:row>70</xdr:row>
      <xdr:rowOff>0</xdr:rowOff>
    </xdr:from>
    <xdr:to>
      <xdr:col>1</xdr:col>
      <xdr:colOff>655320</xdr:colOff>
      <xdr:row>70</xdr:row>
      <xdr:rowOff>45720</xdr:rowOff>
    </xdr:to>
    <xdr:pic>
      <xdr:nvPicPr>
        <xdr:cNvPr id="2" name="Picture 41" descr="pie">
          <a:extLst>
            <a:ext uri="{FF2B5EF4-FFF2-40B4-BE49-F238E27FC236}">
              <a16:creationId xmlns:a16="http://schemas.microsoft.com/office/drawing/2014/main" id="{00000000-0008-0000-12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3868400"/>
          <a:ext cx="922020" cy="45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228600</xdr:colOff>
      <xdr:row>2</xdr:row>
      <xdr:rowOff>7620</xdr:rowOff>
    </xdr:from>
    <xdr:to>
      <xdr:col>16</xdr:col>
      <xdr:colOff>768600</xdr:colOff>
      <xdr:row>2</xdr:row>
      <xdr:rowOff>167640</xdr:rowOff>
    </xdr:to>
    <xdr:sp macro="" textlink="">
      <xdr:nvSpPr>
        <xdr:cNvPr id="3" name="Rectángulo redondeado 2">
          <a:hlinkClick xmlns:r="http://schemas.openxmlformats.org/officeDocument/2006/relationships" r:id="rId2"/>
          <a:extLst>
            <a:ext uri="{FF2B5EF4-FFF2-40B4-BE49-F238E27FC236}">
              <a16:creationId xmlns:a16="http://schemas.microsoft.com/office/drawing/2014/main" id="{00000000-0008-0000-1200-000003000000}"/>
            </a:ext>
          </a:extLst>
        </xdr:cNvPr>
        <xdr:cNvSpPr/>
      </xdr:nvSpPr>
      <xdr:spPr>
        <a:xfrm>
          <a:off x="13289280" y="510540"/>
          <a:ext cx="540000" cy="160020"/>
        </a:xfrm>
        <a:prstGeom prst="roundRect">
          <a:avLst/>
        </a:prstGeom>
        <a:solidFill>
          <a:schemeClr val="accent1">
            <a:lumMod val="20000"/>
            <a:lumOff val="80000"/>
          </a:schemeClr>
        </a:solidFill>
        <a:ln w="9525">
          <a:prstDash val="sysDash"/>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lang="es-CL" sz="700" b="1">
              <a:latin typeface="Verdana" panose="020B0604030504040204" pitchFamily="34" charset="0"/>
              <a:ea typeface="Verdana" panose="020B0604030504040204" pitchFamily="34" charset="0"/>
            </a:rPr>
            <a:t>Indice</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23</xdr:row>
      <xdr:rowOff>137160</xdr:rowOff>
    </xdr:from>
    <xdr:to>
      <xdr:col>1</xdr:col>
      <xdr:colOff>601980</xdr:colOff>
      <xdr:row>24</xdr:row>
      <xdr:rowOff>22860</xdr:rowOff>
    </xdr:to>
    <xdr:pic>
      <xdr:nvPicPr>
        <xdr:cNvPr id="2" name="Picture 41" descr="pie">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740140"/>
          <a:ext cx="96012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297180</xdr:colOff>
      <xdr:row>2</xdr:row>
      <xdr:rowOff>34882</xdr:rowOff>
    </xdr:from>
    <xdr:to>
      <xdr:col>1</xdr:col>
      <xdr:colOff>1760220</xdr:colOff>
      <xdr:row>4</xdr:row>
      <xdr:rowOff>114603</xdr:rowOff>
    </xdr:to>
    <xdr:pic>
      <xdr:nvPicPr>
        <xdr:cNvPr id="3" name="Imagen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97180" y="324442"/>
          <a:ext cx="1821180" cy="575021"/>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xdr:from>
      <xdr:col>0</xdr:col>
      <xdr:colOff>0</xdr:colOff>
      <xdr:row>70</xdr:row>
      <xdr:rowOff>0</xdr:rowOff>
    </xdr:from>
    <xdr:to>
      <xdr:col>1</xdr:col>
      <xdr:colOff>655320</xdr:colOff>
      <xdr:row>70</xdr:row>
      <xdr:rowOff>45720</xdr:rowOff>
    </xdr:to>
    <xdr:pic>
      <xdr:nvPicPr>
        <xdr:cNvPr id="2" name="Picture 41" descr="pie">
          <a:extLst>
            <a:ext uri="{FF2B5EF4-FFF2-40B4-BE49-F238E27FC236}">
              <a16:creationId xmlns:a16="http://schemas.microsoft.com/office/drawing/2014/main" id="{00000000-0008-0000-13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3868400"/>
          <a:ext cx="922020" cy="45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243840</xdr:colOff>
      <xdr:row>1</xdr:row>
      <xdr:rowOff>297180</xdr:rowOff>
    </xdr:from>
    <xdr:to>
      <xdr:col>16</xdr:col>
      <xdr:colOff>783840</xdr:colOff>
      <xdr:row>2</xdr:row>
      <xdr:rowOff>144780</xdr:rowOff>
    </xdr:to>
    <xdr:sp macro="" textlink="">
      <xdr:nvSpPr>
        <xdr:cNvPr id="3" name="Rectángulo redondeado 2">
          <a:hlinkClick xmlns:r="http://schemas.openxmlformats.org/officeDocument/2006/relationships" r:id="rId2"/>
          <a:extLst>
            <a:ext uri="{FF2B5EF4-FFF2-40B4-BE49-F238E27FC236}">
              <a16:creationId xmlns:a16="http://schemas.microsoft.com/office/drawing/2014/main" id="{00000000-0008-0000-1300-000003000000}"/>
            </a:ext>
          </a:extLst>
        </xdr:cNvPr>
        <xdr:cNvSpPr/>
      </xdr:nvSpPr>
      <xdr:spPr>
        <a:xfrm>
          <a:off x="13304520" y="487680"/>
          <a:ext cx="540000" cy="160020"/>
        </a:xfrm>
        <a:prstGeom prst="roundRect">
          <a:avLst/>
        </a:prstGeom>
        <a:solidFill>
          <a:schemeClr val="accent1">
            <a:lumMod val="20000"/>
            <a:lumOff val="80000"/>
          </a:schemeClr>
        </a:solidFill>
        <a:ln w="9525">
          <a:prstDash val="sysDash"/>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lang="es-CL" sz="700" b="1">
              <a:latin typeface="Verdana" panose="020B0604030504040204" pitchFamily="34" charset="0"/>
              <a:ea typeface="Verdana" panose="020B0604030504040204" pitchFamily="34" charset="0"/>
            </a:rPr>
            <a:t>Indice</a:t>
          </a: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0</xdr:col>
      <xdr:colOff>0</xdr:colOff>
      <xdr:row>19</xdr:row>
      <xdr:rowOff>137160</xdr:rowOff>
    </xdr:from>
    <xdr:to>
      <xdr:col>1</xdr:col>
      <xdr:colOff>601980</xdr:colOff>
      <xdr:row>20</xdr:row>
      <xdr:rowOff>22860</xdr:rowOff>
    </xdr:to>
    <xdr:pic>
      <xdr:nvPicPr>
        <xdr:cNvPr id="2" name="Picture 41" descr="pie">
          <a:extLst>
            <a:ext uri="{FF2B5EF4-FFF2-40B4-BE49-F238E27FC236}">
              <a16:creationId xmlns:a16="http://schemas.microsoft.com/office/drawing/2014/main" id="{00000000-0008-0000-14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585710"/>
          <a:ext cx="98298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312420</xdr:colOff>
      <xdr:row>2</xdr:row>
      <xdr:rowOff>50122</xdr:rowOff>
    </xdr:from>
    <xdr:to>
      <xdr:col>1</xdr:col>
      <xdr:colOff>1775460</xdr:colOff>
      <xdr:row>4</xdr:row>
      <xdr:rowOff>129843</xdr:rowOff>
    </xdr:to>
    <xdr:pic>
      <xdr:nvPicPr>
        <xdr:cNvPr id="3" name="Imagen 2">
          <a:extLst>
            <a:ext uri="{FF2B5EF4-FFF2-40B4-BE49-F238E27FC236}">
              <a16:creationId xmlns:a16="http://schemas.microsoft.com/office/drawing/2014/main" id="{00000000-0008-0000-14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12420" y="335872"/>
          <a:ext cx="1844040" cy="565496"/>
        </a:xfrm>
        <a:prstGeom prst="rect">
          <a:avLst/>
        </a:prstGeom>
      </xdr:spPr>
    </xdr:pic>
    <xdr:clientData/>
  </xdr:twoCellAnchor>
  <xdr:twoCellAnchor>
    <xdr:from>
      <xdr:col>10</xdr:col>
      <xdr:colOff>228600</xdr:colOff>
      <xdr:row>3</xdr:row>
      <xdr:rowOff>152400</xdr:rowOff>
    </xdr:from>
    <xdr:to>
      <xdr:col>10</xdr:col>
      <xdr:colOff>768600</xdr:colOff>
      <xdr:row>3</xdr:row>
      <xdr:rowOff>304800</xdr:rowOff>
    </xdr:to>
    <xdr:sp macro="" textlink="">
      <xdr:nvSpPr>
        <xdr:cNvPr id="4" name="Rectángulo redondeado 3">
          <a:hlinkClick xmlns:r="http://schemas.openxmlformats.org/officeDocument/2006/relationships" r:id="rId3"/>
          <a:extLst>
            <a:ext uri="{FF2B5EF4-FFF2-40B4-BE49-F238E27FC236}">
              <a16:creationId xmlns:a16="http://schemas.microsoft.com/office/drawing/2014/main" id="{00000000-0008-0000-1400-000004000000}"/>
            </a:ext>
          </a:extLst>
        </xdr:cNvPr>
        <xdr:cNvSpPr/>
      </xdr:nvSpPr>
      <xdr:spPr>
        <a:xfrm>
          <a:off x="11830050" y="581025"/>
          <a:ext cx="540000" cy="152400"/>
        </a:xfrm>
        <a:prstGeom prst="roundRect">
          <a:avLst/>
        </a:prstGeom>
        <a:solidFill>
          <a:schemeClr val="accent1">
            <a:lumMod val="20000"/>
            <a:lumOff val="80000"/>
          </a:schemeClr>
        </a:solidFill>
        <a:ln w="9525">
          <a:prstDash val="sysDash"/>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lang="es-CL" sz="700" b="1">
              <a:latin typeface="Verdana" panose="020B0604030504040204" pitchFamily="34" charset="0"/>
              <a:ea typeface="Verdana" panose="020B0604030504040204" pitchFamily="34" charset="0"/>
            </a:rPr>
            <a:t>Indice</a:t>
          </a: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0</xdr:col>
      <xdr:colOff>0</xdr:colOff>
      <xdr:row>70</xdr:row>
      <xdr:rowOff>0</xdr:rowOff>
    </xdr:from>
    <xdr:to>
      <xdr:col>1</xdr:col>
      <xdr:colOff>655320</xdr:colOff>
      <xdr:row>70</xdr:row>
      <xdr:rowOff>45720</xdr:rowOff>
    </xdr:to>
    <xdr:pic>
      <xdr:nvPicPr>
        <xdr:cNvPr id="2" name="Picture 41" descr="pie">
          <a:extLst>
            <a:ext uri="{FF2B5EF4-FFF2-40B4-BE49-F238E27FC236}">
              <a16:creationId xmlns:a16="http://schemas.microsoft.com/office/drawing/2014/main" id="{00000000-0008-0000-15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3868400"/>
          <a:ext cx="922020" cy="45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259080</xdr:colOff>
      <xdr:row>2</xdr:row>
      <xdr:rowOff>7620</xdr:rowOff>
    </xdr:from>
    <xdr:to>
      <xdr:col>16</xdr:col>
      <xdr:colOff>799080</xdr:colOff>
      <xdr:row>2</xdr:row>
      <xdr:rowOff>167640</xdr:rowOff>
    </xdr:to>
    <xdr:sp macro="" textlink="">
      <xdr:nvSpPr>
        <xdr:cNvPr id="3" name="Rectángulo redondeado 2">
          <a:hlinkClick xmlns:r="http://schemas.openxmlformats.org/officeDocument/2006/relationships" r:id="rId2"/>
          <a:extLst>
            <a:ext uri="{FF2B5EF4-FFF2-40B4-BE49-F238E27FC236}">
              <a16:creationId xmlns:a16="http://schemas.microsoft.com/office/drawing/2014/main" id="{00000000-0008-0000-1500-000003000000}"/>
            </a:ext>
          </a:extLst>
        </xdr:cNvPr>
        <xdr:cNvSpPr/>
      </xdr:nvSpPr>
      <xdr:spPr>
        <a:xfrm>
          <a:off x="13319760" y="510540"/>
          <a:ext cx="540000" cy="160020"/>
        </a:xfrm>
        <a:prstGeom prst="roundRect">
          <a:avLst/>
        </a:prstGeom>
        <a:solidFill>
          <a:schemeClr val="accent1">
            <a:lumMod val="20000"/>
            <a:lumOff val="80000"/>
          </a:schemeClr>
        </a:solidFill>
        <a:ln w="9525">
          <a:prstDash val="sysDash"/>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lang="es-CL" sz="700" b="1">
              <a:latin typeface="Verdana" panose="020B0604030504040204" pitchFamily="34" charset="0"/>
              <a:ea typeface="Verdana" panose="020B0604030504040204" pitchFamily="34" charset="0"/>
            </a:rPr>
            <a:t>Indice</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70</xdr:row>
      <xdr:rowOff>0</xdr:rowOff>
    </xdr:from>
    <xdr:to>
      <xdr:col>1</xdr:col>
      <xdr:colOff>655320</xdr:colOff>
      <xdr:row>70</xdr:row>
      <xdr:rowOff>45720</xdr:rowOff>
    </xdr:to>
    <xdr:pic>
      <xdr:nvPicPr>
        <xdr:cNvPr id="2" name="Picture 41" descr="pie">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2334220"/>
          <a:ext cx="998220" cy="45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243840</xdr:colOff>
      <xdr:row>2</xdr:row>
      <xdr:rowOff>22860</xdr:rowOff>
    </xdr:from>
    <xdr:to>
      <xdr:col>16</xdr:col>
      <xdr:colOff>783840</xdr:colOff>
      <xdr:row>2</xdr:row>
      <xdr:rowOff>182880</xdr:rowOff>
    </xdr:to>
    <xdr:sp macro="" textlink="">
      <xdr:nvSpPr>
        <xdr:cNvPr id="3" name="Rectángulo redondeado 2">
          <a:hlinkClick xmlns:r="http://schemas.openxmlformats.org/officeDocument/2006/relationships" r:id="rId2"/>
          <a:extLst>
            <a:ext uri="{FF2B5EF4-FFF2-40B4-BE49-F238E27FC236}">
              <a16:creationId xmlns:a16="http://schemas.microsoft.com/office/drawing/2014/main" id="{00000000-0008-0000-0200-000003000000}"/>
            </a:ext>
          </a:extLst>
        </xdr:cNvPr>
        <xdr:cNvSpPr/>
      </xdr:nvSpPr>
      <xdr:spPr>
        <a:xfrm>
          <a:off x="13304520" y="525780"/>
          <a:ext cx="540000" cy="160020"/>
        </a:xfrm>
        <a:prstGeom prst="roundRect">
          <a:avLst/>
        </a:prstGeom>
        <a:solidFill>
          <a:schemeClr val="accent1">
            <a:lumMod val="20000"/>
            <a:lumOff val="80000"/>
          </a:schemeClr>
        </a:solidFill>
        <a:ln w="9525">
          <a:prstDash val="sysDash"/>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lang="es-CL" sz="700" b="1">
              <a:latin typeface="Verdana" panose="020B0604030504040204" pitchFamily="34" charset="0"/>
              <a:ea typeface="Verdana" panose="020B0604030504040204" pitchFamily="34" charset="0"/>
            </a:rPr>
            <a:t>Indice</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70</xdr:row>
      <xdr:rowOff>0</xdr:rowOff>
    </xdr:from>
    <xdr:to>
      <xdr:col>1</xdr:col>
      <xdr:colOff>655320</xdr:colOff>
      <xdr:row>70</xdr:row>
      <xdr:rowOff>45720</xdr:rowOff>
    </xdr:to>
    <xdr:pic>
      <xdr:nvPicPr>
        <xdr:cNvPr id="2" name="Picture 41" descr="pie">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3868400"/>
          <a:ext cx="922020" cy="45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236220</xdr:colOff>
      <xdr:row>2</xdr:row>
      <xdr:rowOff>30480</xdr:rowOff>
    </xdr:from>
    <xdr:to>
      <xdr:col>16</xdr:col>
      <xdr:colOff>776220</xdr:colOff>
      <xdr:row>3</xdr:row>
      <xdr:rowOff>0</xdr:rowOff>
    </xdr:to>
    <xdr:sp macro="" textlink="">
      <xdr:nvSpPr>
        <xdr:cNvPr id="3" name="Rectángulo redondeado 2">
          <a:hlinkClick xmlns:r="http://schemas.openxmlformats.org/officeDocument/2006/relationships" r:id="rId2"/>
          <a:extLst>
            <a:ext uri="{FF2B5EF4-FFF2-40B4-BE49-F238E27FC236}">
              <a16:creationId xmlns:a16="http://schemas.microsoft.com/office/drawing/2014/main" id="{00000000-0008-0000-0300-000003000000}"/>
            </a:ext>
          </a:extLst>
        </xdr:cNvPr>
        <xdr:cNvSpPr/>
      </xdr:nvSpPr>
      <xdr:spPr>
        <a:xfrm>
          <a:off x="13296900" y="533400"/>
          <a:ext cx="540000" cy="160020"/>
        </a:xfrm>
        <a:prstGeom prst="roundRect">
          <a:avLst/>
        </a:prstGeom>
        <a:solidFill>
          <a:schemeClr val="accent1">
            <a:lumMod val="20000"/>
            <a:lumOff val="80000"/>
          </a:schemeClr>
        </a:solidFill>
        <a:ln w="9525">
          <a:prstDash val="sysDash"/>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lang="es-CL" sz="700" b="1">
              <a:latin typeface="Verdana" panose="020B0604030504040204" pitchFamily="34" charset="0"/>
              <a:ea typeface="Verdana" panose="020B0604030504040204" pitchFamily="34" charset="0"/>
            </a:rPr>
            <a:t>Indice</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70</xdr:row>
      <xdr:rowOff>0</xdr:rowOff>
    </xdr:from>
    <xdr:to>
      <xdr:col>1</xdr:col>
      <xdr:colOff>655320</xdr:colOff>
      <xdr:row>70</xdr:row>
      <xdr:rowOff>45720</xdr:rowOff>
    </xdr:to>
    <xdr:pic>
      <xdr:nvPicPr>
        <xdr:cNvPr id="2" name="Picture 41" descr="pie">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3868400"/>
          <a:ext cx="922020" cy="45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213360</xdr:colOff>
      <xdr:row>1</xdr:row>
      <xdr:rowOff>297180</xdr:rowOff>
    </xdr:from>
    <xdr:to>
      <xdr:col>16</xdr:col>
      <xdr:colOff>753360</xdr:colOff>
      <xdr:row>2</xdr:row>
      <xdr:rowOff>144780</xdr:rowOff>
    </xdr:to>
    <xdr:sp macro="" textlink="">
      <xdr:nvSpPr>
        <xdr:cNvPr id="3" name="Rectángulo redondeado 2">
          <a:hlinkClick xmlns:r="http://schemas.openxmlformats.org/officeDocument/2006/relationships" r:id="rId2"/>
          <a:extLst>
            <a:ext uri="{FF2B5EF4-FFF2-40B4-BE49-F238E27FC236}">
              <a16:creationId xmlns:a16="http://schemas.microsoft.com/office/drawing/2014/main" id="{00000000-0008-0000-0400-000003000000}"/>
            </a:ext>
          </a:extLst>
        </xdr:cNvPr>
        <xdr:cNvSpPr/>
      </xdr:nvSpPr>
      <xdr:spPr>
        <a:xfrm>
          <a:off x="13274040" y="487680"/>
          <a:ext cx="540000" cy="160020"/>
        </a:xfrm>
        <a:prstGeom prst="roundRect">
          <a:avLst/>
        </a:prstGeom>
        <a:solidFill>
          <a:schemeClr val="accent1">
            <a:lumMod val="20000"/>
            <a:lumOff val="80000"/>
          </a:schemeClr>
        </a:solidFill>
        <a:ln w="9525">
          <a:prstDash val="sysDash"/>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lang="es-CL" sz="700" b="1">
              <a:latin typeface="Verdana" panose="020B0604030504040204" pitchFamily="34" charset="0"/>
              <a:ea typeface="Verdana" panose="020B0604030504040204" pitchFamily="34" charset="0"/>
            </a:rPr>
            <a:t>Indice</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70</xdr:row>
      <xdr:rowOff>0</xdr:rowOff>
    </xdr:from>
    <xdr:to>
      <xdr:col>1</xdr:col>
      <xdr:colOff>655320</xdr:colOff>
      <xdr:row>70</xdr:row>
      <xdr:rowOff>45720</xdr:rowOff>
    </xdr:to>
    <xdr:pic>
      <xdr:nvPicPr>
        <xdr:cNvPr id="2" name="Picture 41" descr="pie">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3868400"/>
          <a:ext cx="922020" cy="45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213360</xdr:colOff>
      <xdr:row>2</xdr:row>
      <xdr:rowOff>0</xdr:rowOff>
    </xdr:from>
    <xdr:to>
      <xdr:col>16</xdr:col>
      <xdr:colOff>753360</xdr:colOff>
      <xdr:row>2</xdr:row>
      <xdr:rowOff>160020</xdr:rowOff>
    </xdr:to>
    <xdr:sp macro="" textlink="">
      <xdr:nvSpPr>
        <xdr:cNvPr id="3" name="Rectángulo redondeado 2">
          <a:hlinkClick xmlns:r="http://schemas.openxmlformats.org/officeDocument/2006/relationships" r:id="rId2"/>
          <a:extLst>
            <a:ext uri="{FF2B5EF4-FFF2-40B4-BE49-F238E27FC236}">
              <a16:creationId xmlns:a16="http://schemas.microsoft.com/office/drawing/2014/main" id="{00000000-0008-0000-0500-000003000000}"/>
            </a:ext>
          </a:extLst>
        </xdr:cNvPr>
        <xdr:cNvSpPr/>
      </xdr:nvSpPr>
      <xdr:spPr>
        <a:xfrm>
          <a:off x="13274040" y="502920"/>
          <a:ext cx="540000" cy="160020"/>
        </a:xfrm>
        <a:prstGeom prst="roundRect">
          <a:avLst/>
        </a:prstGeom>
        <a:solidFill>
          <a:schemeClr val="accent1">
            <a:lumMod val="20000"/>
            <a:lumOff val="80000"/>
          </a:schemeClr>
        </a:solidFill>
        <a:ln w="9525">
          <a:prstDash val="sysDash"/>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lang="es-CL" sz="700" b="1">
              <a:latin typeface="Verdana" panose="020B0604030504040204" pitchFamily="34" charset="0"/>
              <a:ea typeface="Verdana" panose="020B0604030504040204" pitchFamily="34" charset="0"/>
            </a:rPr>
            <a:t>Indice</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70</xdr:row>
      <xdr:rowOff>0</xdr:rowOff>
    </xdr:from>
    <xdr:to>
      <xdr:col>1</xdr:col>
      <xdr:colOff>655320</xdr:colOff>
      <xdr:row>70</xdr:row>
      <xdr:rowOff>45720</xdr:rowOff>
    </xdr:to>
    <xdr:pic>
      <xdr:nvPicPr>
        <xdr:cNvPr id="2" name="Picture 41" descr="pie">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3868400"/>
          <a:ext cx="922020" cy="45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213360</xdr:colOff>
      <xdr:row>2</xdr:row>
      <xdr:rowOff>22860</xdr:rowOff>
    </xdr:from>
    <xdr:to>
      <xdr:col>16</xdr:col>
      <xdr:colOff>753360</xdr:colOff>
      <xdr:row>2</xdr:row>
      <xdr:rowOff>182880</xdr:rowOff>
    </xdr:to>
    <xdr:sp macro="" textlink="">
      <xdr:nvSpPr>
        <xdr:cNvPr id="3" name="Rectángulo redondeado 2">
          <a:hlinkClick xmlns:r="http://schemas.openxmlformats.org/officeDocument/2006/relationships" r:id="rId2"/>
          <a:extLst>
            <a:ext uri="{FF2B5EF4-FFF2-40B4-BE49-F238E27FC236}">
              <a16:creationId xmlns:a16="http://schemas.microsoft.com/office/drawing/2014/main" id="{00000000-0008-0000-0600-000003000000}"/>
            </a:ext>
          </a:extLst>
        </xdr:cNvPr>
        <xdr:cNvSpPr/>
      </xdr:nvSpPr>
      <xdr:spPr>
        <a:xfrm>
          <a:off x="13274040" y="525780"/>
          <a:ext cx="540000" cy="160020"/>
        </a:xfrm>
        <a:prstGeom prst="roundRect">
          <a:avLst/>
        </a:prstGeom>
        <a:solidFill>
          <a:schemeClr val="accent1">
            <a:lumMod val="20000"/>
            <a:lumOff val="80000"/>
          </a:schemeClr>
        </a:solidFill>
        <a:ln w="9525">
          <a:prstDash val="sysDash"/>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lang="es-CL" sz="700" b="1">
              <a:latin typeface="Verdana" panose="020B0604030504040204" pitchFamily="34" charset="0"/>
              <a:ea typeface="Verdana" panose="020B0604030504040204" pitchFamily="34" charset="0"/>
            </a:rPr>
            <a:t>Indice</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70</xdr:row>
      <xdr:rowOff>0</xdr:rowOff>
    </xdr:from>
    <xdr:to>
      <xdr:col>1</xdr:col>
      <xdr:colOff>655320</xdr:colOff>
      <xdr:row>70</xdr:row>
      <xdr:rowOff>45720</xdr:rowOff>
    </xdr:to>
    <xdr:pic>
      <xdr:nvPicPr>
        <xdr:cNvPr id="2" name="Picture 41" descr="pie">
          <a:extLst>
            <a:ext uri="{FF2B5EF4-FFF2-40B4-BE49-F238E27FC236}">
              <a16:creationId xmlns:a16="http://schemas.microsoft.com/office/drawing/2014/main" id="{00000000-0008-0000-07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3868400"/>
          <a:ext cx="922020" cy="45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228600</xdr:colOff>
      <xdr:row>1</xdr:row>
      <xdr:rowOff>304800</xdr:rowOff>
    </xdr:from>
    <xdr:to>
      <xdr:col>16</xdr:col>
      <xdr:colOff>768600</xdr:colOff>
      <xdr:row>2</xdr:row>
      <xdr:rowOff>152400</xdr:rowOff>
    </xdr:to>
    <xdr:sp macro="" textlink="">
      <xdr:nvSpPr>
        <xdr:cNvPr id="3" name="Rectángulo redondeado 2">
          <a:hlinkClick xmlns:r="http://schemas.openxmlformats.org/officeDocument/2006/relationships" r:id="rId2"/>
          <a:extLst>
            <a:ext uri="{FF2B5EF4-FFF2-40B4-BE49-F238E27FC236}">
              <a16:creationId xmlns:a16="http://schemas.microsoft.com/office/drawing/2014/main" id="{00000000-0008-0000-0700-000003000000}"/>
            </a:ext>
          </a:extLst>
        </xdr:cNvPr>
        <xdr:cNvSpPr/>
      </xdr:nvSpPr>
      <xdr:spPr>
        <a:xfrm>
          <a:off x="13289280" y="495300"/>
          <a:ext cx="540000" cy="160020"/>
        </a:xfrm>
        <a:prstGeom prst="roundRect">
          <a:avLst/>
        </a:prstGeom>
        <a:solidFill>
          <a:schemeClr val="accent1">
            <a:lumMod val="20000"/>
            <a:lumOff val="80000"/>
          </a:schemeClr>
        </a:solidFill>
        <a:ln w="9525">
          <a:prstDash val="sysDash"/>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lang="es-CL" sz="700" b="1">
              <a:latin typeface="Verdana" panose="020B0604030504040204" pitchFamily="34" charset="0"/>
              <a:ea typeface="Verdana" panose="020B0604030504040204" pitchFamily="34" charset="0"/>
            </a:rPr>
            <a:t>Indice</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70</xdr:row>
      <xdr:rowOff>0</xdr:rowOff>
    </xdr:from>
    <xdr:to>
      <xdr:col>1</xdr:col>
      <xdr:colOff>655320</xdr:colOff>
      <xdr:row>70</xdr:row>
      <xdr:rowOff>45720</xdr:rowOff>
    </xdr:to>
    <xdr:pic>
      <xdr:nvPicPr>
        <xdr:cNvPr id="2" name="Picture 41" descr="pie">
          <a:extLst>
            <a:ext uri="{FF2B5EF4-FFF2-40B4-BE49-F238E27FC236}">
              <a16:creationId xmlns:a16="http://schemas.microsoft.com/office/drawing/2014/main" id="{00000000-0008-0000-08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3868400"/>
          <a:ext cx="922020" cy="45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213360</xdr:colOff>
      <xdr:row>2</xdr:row>
      <xdr:rowOff>0</xdr:rowOff>
    </xdr:from>
    <xdr:to>
      <xdr:col>16</xdr:col>
      <xdr:colOff>753360</xdr:colOff>
      <xdr:row>2</xdr:row>
      <xdr:rowOff>160020</xdr:rowOff>
    </xdr:to>
    <xdr:sp macro="" textlink="">
      <xdr:nvSpPr>
        <xdr:cNvPr id="3" name="Rectángulo redondeado 2">
          <a:hlinkClick xmlns:r="http://schemas.openxmlformats.org/officeDocument/2006/relationships" r:id="rId2"/>
          <a:extLst>
            <a:ext uri="{FF2B5EF4-FFF2-40B4-BE49-F238E27FC236}">
              <a16:creationId xmlns:a16="http://schemas.microsoft.com/office/drawing/2014/main" id="{00000000-0008-0000-0800-000003000000}"/>
            </a:ext>
          </a:extLst>
        </xdr:cNvPr>
        <xdr:cNvSpPr/>
      </xdr:nvSpPr>
      <xdr:spPr>
        <a:xfrm>
          <a:off x="13274040" y="502920"/>
          <a:ext cx="540000" cy="160020"/>
        </a:xfrm>
        <a:prstGeom prst="roundRect">
          <a:avLst/>
        </a:prstGeom>
        <a:solidFill>
          <a:schemeClr val="accent1">
            <a:lumMod val="20000"/>
            <a:lumOff val="80000"/>
          </a:schemeClr>
        </a:solidFill>
        <a:ln w="9525">
          <a:prstDash val="sysDash"/>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lang="es-CL" sz="700" b="1">
              <a:latin typeface="Verdana" panose="020B0604030504040204" pitchFamily="34" charset="0"/>
              <a:ea typeface="Verdana" panose="020B0604030504040204" pitchFamily="34" charset="0"/>
            </a:rPr>
            <a:t>Indice</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4:M51"/>
  <sheetViews>
    <sheetView tabSelected="1" workbookViewId="0"/>
  </sheetViews>
  <sheetFormatPr baseColWidth="10" defaultColWidth="15.6640625" defaultRowHeight="11.25" x14ac:dyDescent="0.2"/>
  <cols>
    <col min="1" max="1" width="6.6640625" style="6" customWidth="1"/>
    <col min="2" max="2" width="39" style="6" customWidth="1"/>
    <col min="3" max="3" width="50.83203125" style="6" customWidth="1"/>
    <col min="4" max="8" width="15.6640625" style="6"/>
    <col min="9" max="9" width="15.6640625" style="6" customWidth="1"/>
    <col min="10" max="254" width="15.6640625" style="6"/>
    <col min="255" max="255" width="6.6640625" style="6" customWidth="1"/>
    <col min="256" max="256" width="33.5" style="6" bestFit="1" customWidth="1"/>
    <col min="257" max="257" width="1.6640625" style="6" customWidth="1"/>
    <col min="258" max="258" width="60" style="6" bestFit="1" customWidth="1"/>
    <col min="259" max="510" width="15.6640625" style="6"/>
    <col min="511" max="511" width="6.6640625" style="6" customWidth="1"/>
    <col min="512" max="512" width="33.5" style="6" bestFit="1" customWidth="1"/>
    <col min="513" max="513" width="1.6640625" style="6" customWidth="1"/>
    <col min="514" max="514" width="60" style="6" bestFit="1" customWidth="1"/>
    <col min="515" max="766" width="15.6640625" style="6"/>
    <col min="767" max="767" width="6.6640625" style="6" customWidth="1"/>
    <col min="768" max="768" width="33.5" style="6" bestFit="1" customWidth="1"/>
    <col min="769" max="769" width="1.6640625" style="6" customWidth="1"/>
    <col min="770" max="770" width="60" style="6" bestFit="1" customWidth="1"/>
    <col min="771" max="1022" width="15.6640625" style="6"/>
    <col min="1023" max="1023" width="6.6640625" style="6" customWidth="1"/>
    <col min="1024" max="1024" width="33.5" style="6" bestFit="1" customWidth="1"/>
    <col min="1025" max="1025" width="1.6640625" style="6" customWidth="1"/>
    <col min="1026" max="1026" width="60" style="6" bestFit="1" customWidth="1"/>
    <col min="1027" max="1278" width="15.6640625" style="6"/>
    <col min="1279" max="1279" width="6.6640625" style="6" customWidth="1"/>
    <col min="1280" max="1280" width="33.5" style="6" bestFit="1" customWidth="1"/>
    <col min="1281" max="1281" width="1.6640625" style="6" customWidth="1"/>
    <col min="1282" max="1282" width="60" style="6" bestFit="1" customWidth="1"/>
    <col min="1283" max="1534" width="15.6640625" style="6"/>
    <col min="1535" max="1535" width="6.6640625" style="6" customWidth="1"/>
    <col min="1536" max="1536" width="33.5" style="6" bestFit="1" customWidth="1"/>
    <col min="1537" max="1537" width="1.6640625" style="6" customWidth="1"/>
    <col min="1538" max="1538" width="60" style="6" bestFit="1" customWidth="1"/>
    <col min="1539" max="1790" width="15.6640625" style="6"/>
    <col min="1791" max="1791" width="6.6640625" style="6" customWidth="1"/>
    <col min="1792" max="1792" width="33.5" style="6" bestFit="1" customWidth="1"/>
    <col min="1793" max="1793" width="1.6640625" style="6" customWidth="1"/>
    <col min="1794" max="1794" width="60" style="6" bestFit="1" customWidth="1"/>
    <col min="1795" max="2046" width="15.6640625" style="6"/>
    <col min="2047" max="2047" width="6.6640625" style="6" customWidth="1"/>
    <col min="2048" max="2048" width="33.5" style="6" bestFit="1" customWidth="1"/>
    <col min="2049" max="2049" width="1.6640625" style="6" customWidth="1"/>
    <col min="2050" max="2050" width="60" style="6" bestFit="1" customWidth="1"/>
    <col min="2051" max="2302" width="15.6640625" style="6"/>
    <col min="2303" max="2303" width="6.6640625" style="6" customWidth="1"/>
    <col min="2304" max="2304" width="33.5" style="6" bestFit="1" customWidth="1"/>
    <col min="2305" max="2305" width="1.6640625" style="6" customWidth="1"/>
    <col min="2306" max="2306" width="60" style="6" bestFit="1" customWidth="1"/>
    <col min="2307" max="2558" width="15.6640625" style="6"/>
    <col min="2559" max="2559" width="6.6640625" style="6" customWidth="1"/>
    <col min="2560" max="2560" width="33.5" style="6" bestFit="1" customWidth="1"/>
    <col min="2561" max="2561" width="1.6640625" style="6" customWidth="1"/>
    <col min="2562" max="2562" width="60" style="6" bestFit="1" customWidth="1"/>
    <col min="2563" max="2814" width="15.6640625" style="6"/>
    <col min="2815" max="2815" width="6.6640625" style="6" customWidth="1"/>
    <col min="2816" max="2816" width="33.5" style="6" bestFit="1" customWidth="1"/>
    <col min="2817" max="2817" width="1.6640625" style="6" customWidth="1"/>
    <col min="2818" max="2818" width="60" style="6" bestFit="1" customWidth="1"/>
    <col min="2819" max="3070" width="15.6640625" style="6"/>
    <col min="3071" max="3071" width="6.6640625" style="6" customWidth="1"/>
    <col min="3072" max="3072" width="33.5" style="6" bestFit="1" customWidth="1"/>
    <col min="3073" max="3073" width="1.6640625" style="6" customWidth="1"/>
    <col min="3074" max="3074" width="60" style="6" bestFit="1" customWidth="1"/>
    <col min="3075" max="3326" width="15.6640625" style="6"/>
    <col min="3327" max="3327" width="6.6640625" style="6" customWidth="1"/>
    <col min="3328" max="3328" width="33.5" style="6" bestFit="1" customWidth="1"/>
    <col min="3329" max="3329" width="1.6640625" style="6" customWidth="1"/>
    <col min="3330" max="3330" width="60" style="6" bestFit="1" customWidth="1"/>
    <col min="3331" max="3582" width="15.6640625" style="6"/>
    <col min="3583" max="3583" width="6.6640625" style="6" customWidth="1"/>
    <col min="3584" max="3584" width="33.5" style="6" bestFit="1" customWidth="1"/>
    <col min="3585" max="3585" width="1.6640625" style="6" customWidth="1"/>
    <col min="3586" max="3586" width="60" style="6" bestFit="1" customWidth="1"/>
    <col min="3587" max="3838" width="15.6640625" style="6"/>
    <col min="3839" max="3839" width="6.6640625" style="6" customWidth="1"/>
    <col min="3840" max="3840" width="33.5" style="6" bestFit="1" customWidth="1"/>
    <col min="3841" max="3841" width="1.6640625" style="6" customWidth="1"/>
    <col min="3842" max="3842" width="60" style="6" bestFit="1" customWidth="1"/>
    <col min="3843" max="4094" width="15.6640625" style="6"/>
    <col min="4095" max="4095" width="6.6640625" style="6" customWidth="1"/>
    <col min="4096" max="4096" width="33.5" style="6" bestFit="1" customWidth="1"/>
    <col min="4097" max="4097" width="1.6640625" style="6" customWidth="1"/>
    <col min="4098" max="4098" width="60" style="6" bestFit="1" customWidth="1"/>
    <col min="4099" max="4350" width="15.6640625" style="6"/>
    <col min="4351" max="4351" width="6.6640625" style="6" customWidth="1"/>
    <col min="4352" max="4352" width="33.5" style="6" bestFit="1" customWidth="1"/>
    <col min="4353" max="4353" width="1.6640625" style="6" customWidth="1"/>
    <col min="4354" max="4354" width="60" style="6" bestFit="1" customWidth="1"/>
    <col min="4355" max="4606" width="15.6640625" style="6"/>
    <col min="4607" max="4607" width="6.6640625" style="6" customWidth="1"/>
    <col min="4608" max="4608" width="33.5" style="6" bestFit="1" customWidth="1"/>
    <col min="4609" max="4609" width="1.6640625" style="6" customWidth="1"/>
    <col min="4610" max="4610" width="60" style="6" bestFit="1" customWidth="1"/>
    <col min="4611" max="4862" width="15.6640625" style="6"/>
    <col min="4863" max="4863" width="6.6640625" style="6" customWidth="1"/>
    <col min="4864" max="4864" width="33.5" style="6" bestFit="1" customWidth="1"/>
    <col min="4865" max="4865" width="1.6640625" style="6" customWidth="1"/>
    <col min="4866" max="4866" width="60" style="6" bestFit="1" customWidth="1"/>
    <col min="4867" max="5118" width="15.6640625" style="6"/>
    <col min="5119" max="5119" width="6.6640625" style="6" customWidth="1"/>
    <col min="5120" max="5120" width="33.5" style="6" bestFit="1" customWidth="1"/>
    <col min="5121" max="5121" width="1.6640625" style="6" customWidth="1"/>
    <col min="5122" max="5122" width="60" style="6" bestFit="1" customWidth="1"/>
    <col min="5123" max="5374" width="15.6640625" style="6"/>
    <col min="5375" max="5375" width="6.6640625" style="6" customWidth="1"/>
    <col min="5376" max="5376" width="33.5" style="6" bestFit="1" customWidth="1"/>
    <col min="5377" max="5377" width="1.6640625" style="6" customWidth="1"/>
    <col min="5378" max="5378" width="60" style="6" bestFit="1" customWidth="1"/>
    <col min="5379" max="5630" width="15.6640625" style="6"/>
    <col min="5631" max="5631" width="6.6640625" style="6" customWidth="1"/>
    <col min="5632" max="5632" width="33.5" style="6" bestFit="1" customWidth="1"/>
    <col min="5633" max="5633" width="1.6640625" style="6" customWidth="1"/>
    <col min="5634" max="5634" width="60" style="6" bestFit="1" customWidth="1"/>
    <col min="5635" max="5886" width="15.6640625" style="6"/>
    <col min="5887" max="5887" width="6.6640625" style="6" customWidth="1"/>
    <col min="5888" max="5888" width="33.5" style="6" bestFit="1" customWidth="1"/>
    <col min="5889" max="5889" width="1.6640625" style="6" customWidth="1"/>
    <col min="5890" max="5890" width="60" style="6" bestFit="1" customWidth="1"/>
    <col min="5891" max="6142" width="15.6640625" style="6"/>
    <col min="6143" max="6143" width="6.6640625" style="6" customWidth="1"/>
    <col min="6144" max="6144" width="33.5" style="6" bestFit="1" customWidth="1"/>
    <col min="6145" max="6145" width="1.6640625" style="6" customWidth="1"/>
    <col min="6146" max="6146" width="60" style="6" bestFit="1" customWidth="1"/>
    <col min="6147" max="6398" width="15.6640625" style="6"/>
    <col min="6399" max="6399" width="6.6640625" style="6" customWidth="1"/>
    <col min="6400" max="6400" width="33.5" style="6" bestFit="1" customWidth="1"/>
    <col min="6401" max="6401" width="1.6640625" style="6" customWidth="1"/>
    <col min="6402" max="6402" width="60" style="6" bestFit="1" customWidth="1"/>
    <col min="6403" max="6654" width="15.6640625" style="6"/>
    <col min="6655" max="6655" width="6.6640625" style="6" customWidth="1"/>
    <col min="6656" max="6656" width="33.5" style="6" bestFit="1" customWidth="1"/>
    <col min="6657" max="6657" width="1.6640625" style="6" customWidth="1"/>
    <col min="6658" max="6658" width="60" style="6" bestFit="1" customWidth="1"/>
    <col min="6659" max="6910" width="15.6640625" style="6"/>
    <col min="6911" max="6911" width="6.6640625" style="6" customWidth="1"/>
    <col min="6912" max="6912" width="33.5" style="6" bestFit="1" customWidth="1"/>
    <col min="6913" max="6913" width="1.6640625" style="6" customWidth="1"/>
    <col min="6914" max="6914" width="60" style="6" bestFit="1" customWidth="1"/>
    <col min="6915" max="7166" width="15.6640625" style="6"/>
    <col min="7167" max="7167" width="6.6640625" style="6" customWidth="1"/>
    <col min="7168" max="7168" width="33.5" style="6" bestFit="1" customWidth="1"/>
    <col min="7169" max="7169" width="1.6640625" style="6" customWidth="1"/>
    <col min="7170" max="7170" width="60" style="6" bestFit="1" customWidth="1"/>
    <col min="7171" max="7422" width="15.6640625" style="6"/>
    <col min="7423" max="7423" width="6.6640625" style="6" customWidth="1"/>
    <col min="7424" max="7424" width="33.5" style="6" bestFit="1" customWidth="1"/>
    <col min="7425" max="7425" width="1.6640625" style="6" customWidth="1"/>
    <col min="7426" max="7426" width="60" style="6" bestFit="1" customWidth="1"/>
    <col min="7427" max="7678" width="15.6640625" style="6"/>
    <col min="7679" max="7679" width="6.6640625" style="6" customWidth="1"/>
    <col min="7680" max="7680" width="33.5" style="6" bestFit="1" customWidth="1"/>
    <col min="7681" max="7681" width="1.6640625" style="6" customWidth="1"/>
    <col min="7682" max="7682" width="60" style="6" bestFit="1" customWidth="1"/>
    <col min="7683" max="7934" width="15.6640625" style="6"/>
    <col min="7935" max="7935" width="6.6640625" style="6" customWidth="1"/>
    <col min="7936" max="7936" width="33.5" style="6" bestFit="1" customWidth="1"/>
    <col min="7937" max="7937" width="1.6640625" style="6" customWidth="1"/>
    <col min="7938" max="7938" width="60" style="6" bestFit="1" customWidth="1"/>
    <col min="7939" max="8190" width="15.6640625" style="6"/>
    <col min="8191" max="8191" width="6.6640625" style="6" customWidth="1"/>
    <col min="8192" max="8192" width="33.5" style="6" bestFit="1" customWidth="1"/>
    <col min="8193" max="8193" width="1.6640625" style="6" customWidth="1"/>
    <col min="8194" max="8194" width="60" style="6" bestFit="1" customWidth="1"/>
    <col min="8195" max="8446" width="15.6640625" style="6"/>
    <col min="8447" max="8447" width="6.6640625" style="6" customWidth="1"/>
    <col min="8448" max="8448" width="33.5" style="6" bestFit="1" customWidth="1"/>
    <col min="8449" max="8449" width="1.6640625" style="6" customWidth="1"/>
    <col min="8450" max="8450" width="60" style="6" bestFit="1" customWidth="1"/>
    <col min="8451" max="8702" width="15.6640625" style="6"/>
    <col min="8703" max="8703" width="6.6640625" style="6" customWidth="1"/>
    <col min="8704" max="8704" width="33.5" style="6" bestFit="1" customWidth="1"/>
    <col min="8705" max="8705" width="1.6640625" style="6" customWidth="1"/>
    <col min="8706" max="8706" width="60" style="6" bestFit="1" customWidth="1"/>
    <col min="8707" max="8958" width="15.6640625" style="6"/>
    <col min="8959" max="8959" width="6.6640625" style="6" customWidth="1"/>
    <col min="8960" max="8960" width="33.5" style="6" bestFit="1" customWidth="1"/>
    <col min="8961" max="8961" width="1.6640625" style="6" customWidth="1"/>
    <col min="8962" max="8962" width="60" style="6" bestFit="1" customWidth="1"/>
    <col min="8963" max="9214" width="15.6640625" style="6"/>
    <col min="9215" max="9215" width="6.6640625" style="6" customWidth="1"/>
    <col min="9216" max="9216" width="33.5" style="6" bestFit="1" customWidth="1"/>
    <col min="9217" max="9217" width="1.6640625" style="6" customWidth="1"/>
    <col min="9218" max="9218" width="60" style="6" bestFit="1" customWidth="1"/>
    <col min="9219" max="9470" width="15.6640625" style="6"/>
    <col min="9471" max="9471" width="6.6640625" style="6" customWidth="1"/>
    <col min="9472" max="9472" width="33.5" style="6" bestFit="1" customWidth="1"/>
    <col min="9473" max="9473" width="1.6640625" style="6" customWidth="1"/>
    <col min="9474" max="9474" width="60" style="6" bestFit="1" customWidth="1"/>
    <col min="9475" max="9726" width="15.6640625" style="6"/>
    <col min="9727" max="9727" width="6.6640625" style="6" customWidth="1"/>
    <col min="9728" max="9728" width="33.5" style="6" bestFit="1" customWidth="1"/>
    <col min="9729" max="9729" width="1.6640625" style="6" customWidth="1"/>
    <col min="9730" max="9730" width="60" style="6" bestFit="1" customWidth="1"/>
    <col min="9731" max="9982" width="15.6640625" style="6"/>
    <col min="9983" max="9983" width="6.6640625" style="6" customWidth="1"/>
    <col min="9984" max="9984" width="33.5" style="6" bestFit="1" customWidth="1"/>
    <col min="9985" max="9985" width="1.6640625" style="6" customWidth="1"/>
    <col min="9986" max="9986" width="60" style="6" bestFit="1" customWidth="1"/>
    <col min="9987" max="10238" width="15.6640625" style="6"/>
    <col min="10239" max="10239" width="6.6640625" style="6" customWidth="1"/>
    <col min="10240" max="10240" width="33.5" style="6" bestFit="1" customWidth="1"/>
    <col min="10241" max="10241" width="1.6640625" style="6" customWidth="1"/>
    <col min="10242" max="10242" width="60" style="6" bestFit="1" customWidth="1"/>
    <col min="10243" max="10494" width="15.6640625" style="6"/>
    <col min="10495" max="10495" width="6.6640625" style="6" customWidth="1"/>
    <col min="10496" max="10496" width="33.5" style="6" bestFit="1" customWidth="1"/>
    <col min="10497" max="10497" width="1.6640625" style="6" customWidth="1"/>
    <col min="10498" max="10498" width="60" style="6" bestFit="1" customWidth="1"/>
    <col min="10499" max="10750" width="15.6640625" style="6"/>
    <col min="10751" max="10751" width="6.6640625" style="6" customWidth="1"/>
    <col min="10752" max="10752" width="33.5" style="6" bestFit="1" customWidth="1"/>
    <col min="10753" max="10753" width="1.6640625" style="6" customWidth="1"/>
    <col min="10754" max="10754" width="60" style="6" bestFit="1" customWidth="1"/>
    <col min="10755" max="11006" width="15.6640625" style="6"/>
    <col min="11007" max="11007" width="6.6640625" style="6" customWidth="1"/>
    <col min="11008" max="11008" width="33.5" style="6" bestFit="1" customWidth="1"/>
    <col min="11009" max="11009" width="1.6640625" style="6" customWidth="1"/>
    <col min="11010" max="11010" width="60" style="6" bestFit="1" customWidth="1"/>
    <col min="11011" max="11262" width="15.6640625" style="6"/>
    <col min="11263" max="11263" width="6.6640625" style="6" customWidth="1"/>
    <col min="11264" max="11264" width="33.5" style="6" bestFit="1" customWidth="1"/>
    <col min="11265" max="11265" width="1.6640625" style="6" customWidth="1"/>
    <col min="11266" max="11266" width="60" style="6" bestFit="1" customWidth="1"/>
    <col min="11267" max="11518" width="15.6640625" style="6"/>
    <col min="11519" max="11519" width="6.6640625" style="6" customWidth="1"/>
    <col min="11520" max="11520" width="33.5" style="6" bestFit="1" customWidth="1"/>
    <col min="11521" max="11521" width="1.6640625" style="6" customWidth="1"/>
    <col min="11522" max="11522" width="60" style="6" bestFit="1" customWidth="1"/>
    <col min="11523" max="11774" width="15.6640625" style="6"/>
    <col min="11775" max="11775" width="6.6640625" style="6" customWidth="1"/>
    <col min="11776" max="11776" width="33.5" style="6" bestFit="1" customWidth="1"/>
    <col min="11777" max="11777" width="1.6640625" style="6" customWidth="1"/>
    <col min="11778" max="11778" width="60" style="6" bestFit="1" customWidth="1"/>
    <col min="11779" max="12030" width="15.6640625" style="6"/>
    <col min="12031" max="12031" width="6.6640625" style="6" customWidth="1"/>
    <col min="12032" max="12032" width="33.5" style="6" bestFit="1" customWidth="1"/>
    <col min="12033" max="12033" width="1.6640625" style="6" customWidth="1"/>
    <col min="12034" max="12034" width="60" style="6" bestFit="1" customWidth="1"/>
    <col min="12035" max="12286" width="15.6640625" style="6"/>
    <col min="12287" max="12287" width="6.6640625" style="6" customWidth="1"/>
    <col min="12288" max="12288" width="33.5" style="6" bestFit="1" customWidth="1"/>
    <col min="12289" max="12289" width="1.6640625" style="6" customWidth="1"/>
    <col min="12290" max="12290" width="60" style="6" bestFit="1" customWidth="1"/>
    <col min="12291" max="12542" width="15.6640625" style="6"/>
    <col min="12543" max="12543" width="6.6640625" style="6" customWidth="1"/>
    <col min="12544" max="12544" width="33.5" style="6" bestFit="1" customWidth="1"/>
    <col min="12545" max="12545" width="1.6640625" style="6" customWidth="1"/>
    <col min="12546" max="12546" width="60" style="6" bestFit="1" customWidth="1"/>
    <col min="12547" max="12798" width="15.6640625" style="6"/>
    <col min="12799" max="12799" width="6.6640625" style="6" customWidth="1"/>
    <col min="12800" max="12800" width="33.5" style="6" bestFit="1" customWidth="1"/>
    <col min="12801" max="12801" width="1.6640625" style="6" customWidth="1"/>
    <col min="12802" max="12802" width="60" style="6" bestFit="1" customWidth="1"/>
    <col min="12803" max="13054" width="15.6640625" style="6"/>
    <col min="13055" max="13055" width="6.6640625" style="6" customWidth="1"/>
    <col min="13056" max="13056" width="33.5" style="6" bestFit="1" customWidth="1"/>
    <col min="13057" max="13057" width="1.6640625" style="6" customWidth="1"/>
    <col min="13058" max="13058" width="60" style="6" bestFit="1" customWidth="1"/>
    <col min="13059" max="13310" width="15.6640625" style="6"/>
    <col min="13311" max="13311" width="6.6640625" style="6" customWidth="1"/>
    <col min="13312" max="13312" width="33.5" style="6" bestFit="1" customWidth="1"/>
    <col min="13313" max="13313" width="1.6640625" style="6" customWidth="1"/>
    <col min="13314" max="13314" width="60" style="6" bestFit="1" customWidth="1"/>
    <col min="13315" max="13566" width="15.6640625" style="6"/>
    <col min="13567" max="13567" width="6.6640625" style="6" customWidth="1"/>
    <col min="13568" max="13568" width="33.5" style="6" bestFit="1" customWidth="1"/>
    <col min="13569" max="13569" width="1.6640625" style="6" customWidth="1"/>
    <col min="13570" max="13570" width="60" style="6" bestFit="1" customWidth="1"/>
    <col min="13571" max="13822" width="15.6640625" style="6"/>
    <col min="13823" max="13823" width="6.6640625" style="6" customWidth="1"/>
    <col min="13824" max="13824" width="33.5" style="6" bestFit="1" customWidth="1"/>
    <col min="13825" max="13825" width="1.6640625" style="6" customWidth="1"/>
    <col min="13826" max="13826" width="60" style="6" bestFit="1" customWidth="1"/>
    <col min="13827" max="14078" width="15.6640625" style="6"/>
    <col min="14079" max="14079" width="6.6640625" style="6" customWidth="1"/>
    <col min="14080" max="14080" width="33.5" style="6" bestFit="1" customWidth="1"/>
    <col min="14081" max="14081" width="1.6640625" style="6" customWidth="1"/>
    <col min="14082" max="14082" width="60" style="6" bestFit="1" customWidth="1"/>
    <col min="14083" max="14334" width="15.6640625" style="6"/>
    <col min="14335" max="14335" width="6.6640625" style="6" customWidth="1"/>
    <col min="14336" max="14336" width="33.5" style="6" bestFit="1" customWidth="1"/>
    <col min="14337" max="14337" width="1.6640625" style="6" customWidth="1"/>
    <col min="14338" max="14338" width="60" style="6" bestFit="1" customWidth="1"/>
    <col min="14339" max="14590" width="15.6640625" style="6"/>
    <col min="14591" max="14591" width="6.6640625" style="6" customWidth="1"/>
    <col min="14592" max="14592" width="33.5" style="6" bestFit="1" customWidth="1"/>
    <col min="14593" max="14593" width="1.6640625" style="6" customWidth="1"/>
    <col min="14594" max="14594" width="60" style="6" bestFit="1" customWidth="1"/>
    <col min="14595" max="14846" width="15.6640625" style="6"/>
    <col min="14847" max="14847" width="6.6640625" style="6" customWidth="1"/>
    <col min="14848" max="14848" width="33.5" style="6" bestFit="1" customWidth="1"/>
    <col min="14849" max="14849" width="1.6640625" style="6" customWidth="1"/>
    <col min="14850" max="14850" width="60" style="6" bestFit="1" customWidth="1"/>
    <col min="14851" max="15102" width="15.6640625" style="6"/>
    <col min="15103" max="15103" width="6.6640625" style="6" customWidth="1"/>
    <col min="15104" max="15104" width="33.5" style="6" bestFit="1" customWidth="1"/>
    <col min="15105" max="15105" width="1.6640625" style="6" customWidth="1"/>
    <col min="15106" max="15106" width="60" style="6" bestFit="1" customWidth="1"/>
    <col min="15107" max="15358" width="15.6640625" style="6"/>
    <col min="15359" max="15359" width="6.6640625" style="6" customWidth="1"/>
    <col min="15360" max="15360" width="33.5" style="6" bestFit="1" customWidth="1"/>
    <col min="15361" max="15361" width="1.6640625" style="6" customWidth="1"/>
    <col min="15362" max="15362" width="60" style="6" bestFit="1" customWidth="1"/>
    <col min="15363" max="15614" width="15.6640625" style="6"/>
    <col min="15615" max="15615" width="6.6640625" style="6" customWidth="1"/>
    <col min="15616" max="15616" width="33.5" style="6" bestFit="1" customWidth="1"/>
    <col min="15617" max="15617" width="1.6640625" style="6" customWidth="1"/>
    <col min="15618" max="15618" width="60" style="6" bestFit="1" customWidth="1"/>
    <col min="15619" max="15870" width="15.6640625" style="6"/>
    <col min="15871" max="15871" width="6.6640625" style="6" customWidth="1"/>
    <col min="15872" max="15872" width="33.5" style="6" bestFit="1" customWidth="1"/>
    <col min="15873" max="15873" width="1.6640625" style="6" customWidth="1"/>
    <col min="15874" max="15874" width="60" style="6" bestFit="1" customWidth="1"/>
    <col min="15875" max="16126" width="15.6640625" style="6"/>
    <col min="16127" max="16127" width="6.6640625" style="6" customWidth="1"/>
    <col min="16128" max="16128" width="33.5" style="6" bestFit="1" customWidth="1"/>
    <col min="16129" max="16129" width="1.6640625" style="6" customWidth="1"/>
    <col min="16130" max="16130" width="60" style="6" bestFit="1" customWidth="1"/>
    <col min="16131" max="16384" width="15.6640625" style="6"/>
  </cols>
  <sheetData>
    <row r="4" spans="1:9" s="4" customFormat="1" ht="27.6" customHeight="1" x14ac:dyDescent="0.2">
      <c r="C4" s="99" t="s">
        <v>82</v>
      </c>
      <c r="D4" s="99"/>
      <c r="E4" s="99"/>
      <c r="F4" s="99"/>
      <c r="G4" s="99"/>
      <c r="H4" s="99"/>
      <c r="I4" s="99"/>
    </row>
    <row r="5" spans="1:9" s="4" customFormat="1" ht="16.149999999999999" customHeight="1" x14ac:dyDescent="0.2">
      <c r="C5" s="99"/>
      <c r="D5" s="99"/>
      <c r="E5" s="99"/>
      <c r="F5" s="99"/>
      <c r="G5" s="99"/>
      <c r="H5" s="99"/>
      <c r="I5" s="99"/>
    </row>
    <row r="6" spans="1:9" s="5" customFormat="1" ht="15" x14ac:dyDescent="0.2">
      <c r="D6" s="15" t="s">
        <v>128</v>
      </c>
      <c r="E6" s="28" t="str">
        <f>CONCATENATE(2023," ","Y"," ",D6," ",2024)</f>
        <v>2023 Y OCTUBRE 2024</v>
      </c>
    </row>
    <row r="7" spans="1:9" ht="20.25" x14ac:dyDescent="0.2">
      <c r="A7" s="98"/>
      <c r="B7" s="98"/>
      <c r="C7" s="98"/>
      <c r="D7" s="98"/>
      <c r="E7" s="98"/>
    </row>
    <row r="8" spans="1:9" s="5" customFormat="1" ht="18" x14ac:dyDescent="0.2">
      <c r="B8" s="16" t="s">
        <v>1</v>
      </c>
      <c r="C8" s="12"/>
    </row>
    <row r="9" spans="1:9" x14ac:dyDescent="0.2">
      <c r="B9" s="7"/>
      <c r="C9" s="7"/>
    </row>
    <row r="10" spans="1:9" s="9" customFormat="1" ht="34.15" customHeight="1" x14ac:dyDescent="0.2">
      <c r="B10" s="100" t="s">
        <v>83</v>
      </c>
      <c r="C10" s="100"/>
      <c r="D10" s="100"/>
      <c r="E10" s="100"/>
      <c r="F10" s="100"/>
      <c r="G10" s="100"/>
      <c r="H10" s="100"/>
      <c r="I10" s="100"/>
    </row>
    <row r="11" spans="1:9" s="9" customFormat="1" ht="19.899999999999999" customHeight="1" x14ac:dyDescent="0.2">
      <c r="B11" s="27" t="s">
        <v>11</v>
      </c>
      <c r="C11" s="26"/>
    </row>
    <row r="12" spans="1:9" s="9" customFormat="1" ht="19.899999999999999" customHeight="1" x14ac:dyDescent="0.2">
      <c r="B12" s="27" t="s">
        <v>101</v>
      </c>
      <c r="C12" s="26"/>
    </row>
    <row r="13" spans="1:9" s="9" customFormat="1" ht="19.899999999999999" customHeight="1" x14ac:dyDescent="0.2">
      <c r="B13" s="27" t="s">
        <v>13</v>
      </c>
      <c r="C13" s="26"/>
    </row>
    <row r="14" spans="1:9" s="9" customFormat="1" ht="19.899999999999999" customHeight="1" x14ac:dyDescent="0.2">
      <c r="B14" s="27" t="s">
        <v>12</v>
      </c>
      <c r="C14" s="26"/>
    </row>
    <row r="15" spans="1:9" s="9" customFormat="1" ht="19.899999999999999" customHeight="1" x14ac:dyDescent="0.2">
      <c r="B15" s="27" t="s">
        <v>14</v>
      </c>
      <c r="C15" s="26"/>
    </row>
    <row r="16" spans="1:9" s="9" customFormat="1" ht="11.45" customHeight="1" x14ac:dyDescent="0.2">
      <c r="B16" s="27"/>
      <c r="C16" s="26"/>
    </row>
    <row r="17" spans="2:8" ht="11.45" customHeight="1" x14ac:dyDescent="0.2">
      <c r="B17" s="7"/>
      <c r="C17" s="7"/>
    </row>
    <row r="18" spans="2:8" s="5" customFormat="1" ht="18" x14ac:dyDescent="0.2">
      <c r="B18" s="16" t="s">
        <v>0</v>
      </c>
      <c r="C18" s="12"/>
    </row>
    <row r="19" spans="2:8" x14ac:dyDescent="0.2">
      <c r="B19" s="7"/>
      <c r="C19" s="7"/>
    </row>
    <row r="20" spans="2:8" s="14" customFormat="1" ht="20.45" customHeight="1" thickBot="1" x14ac:dyDescent="0.25">
      <c r="B20" s="39" t="s">
        <v>3</v>
      </c>
      <c r="C20" s="101" t="s">
        <v>1</v>
      </c>
      <c r="D20" s="102"/>
      <c r="E20" s="102"/>
      <c r="F20" s="102"/>
      <c r="G20" s="102"/>
      <c r="H20" s="102"/>
    </row>
    <row r="21" spans="2:8" s="14" customFormat="1" ht="7.15" customHeight="1" thickTop="1" x14ac:dyDescent="0.2">
      <c r="B21" s="18"/>
      <c r="C21" s="19"/>
      <c r="D21" s="18"/>
      <c r="E21" s="18"/>
    </row>
    <row r="22" spans="2:8" ht="20.45" customHeight="1" x14ac:dyDescent="0.2">
      <c r="B22" s="88" t="s">
        <v>61</v>
      </c>
      <c r="C22" s="41" t="s">
        <v>84</v>
      </c>
      <c r="D22" s="9"/>
      <c r="E22" s="9"/>
      <c r="F22" s="9"/>
    </row>
    <row r="23" spans="2:8" ht="20.45" customHeight="1" x14ac:dyDescent="0.2">
      <c r="B23" s="88" t="s">
        <v>15</v>
      </c>
      <c r="C23" s="41" t="s">
        <v>85</v>
      </c>
      <c r="D23" s="9"/>
      <c r="E23" s="9"/>
      <c r="F23" s="9"/>
    </row>
    <row r="24" spans="2:8" ht="20.45" customHeight="1" x14ac:dyDescent="0.2">
      <c r="B24" s="88" t="s">
        <v>16</v>
      </c>
      <c r="C24" s="41" t="s">
        <v>86</v>
      </c>
      <c r="D24" s="9"/>
      <c r="E24" s="9"/>
      <c r="F24" s="9"/>
    </row>
    <row r="25" spans="2:8" ht="20.45" customHeight="1" x14ac:dyDescent="0.2">
      <c r="B25" s="88" t="s">
        <v>17</v>
      </c>
      <c r="C25" s="41" t="s">
        <v>87</v>
      </c>
      <c r="D25" s="9"/>
      <c r="E25" s="9"/>
      <c r="F25" s="9"/>
    </row>
    <row r="26" spans="2:8" ht="20.45" customHeight="1" x14ac:dyDescent="0.2">
      <c r="B26" s="88" t="s">
        <v>18</v>
      </c>
      <c r="C26" s="41" t="s">
        <v>88</v>
      </c>
      <c r="D26" s="9"/>
      <c r="E26" s="9"/>
      <c r="F26" s="9"/>
    </row>
    <row r="27" spans="2:8" ht="20.45" customHeight="1" x14ac:dyDescent="0.2">
      <c r="B27" s="88" t="s">
        <v>19</v>
      </c>
      <c r="C27" s="41" t="s">
        <v>89</v>
      </c>
      <c r="D27" s="9"/>
      <c r="E27" s="9"/>
      <c r="F27" s="9"/>
    </row>
    <row r="28" spans="2:8" ht="20.45" customHeight="1" x14ac:dyDescent="0.2">
      <c r="B28" s="88" t="s">
        <v>20</v>
      </c>
      <c r="C28" s="41" t="s">
        <v>103</v>
      </c>
      <c r="D28" s="9"/>
      <c r="E28" s="9"/>
      <c r="F28" s="9"/>
    </row>
    <row r="29" spans="2:8" ht="20.45" customHeight="1" x14ac:dyDescent="0.2">
      <c r="B29" s="88" t="s">
        <v>21</v>
      </c>
      <c r="C29" s="41" t="s">
        <v>90</v>
      </c>
      <c r="D29" s="9"/>
      <c r="E29" s="9"/>
      <c r="F29" s="9"/>
    </row>
    <row r="30" spans="2:8" ht="20.45" customHeight="1" x14ac:dyDescent="0.2">
      <c r="B30" s="88" t="s">
        <v>22</v>
      </c>
      <c r="C30" s="41" t="s">
        <v>91</v>
      </c>
      <c r="D30" s="9"/>
      <c r="E30" s="9"/>
      <c r="F30" s="9"/>
    </row>
    <row r="31" spans="2:8" ht="20.45" customHeight="1" x14ac:dyDescent="0.2">
      <c r="B31" s="88" t="s">
        <v>23</v>
      </c>
      <c r="C31" s="41" t="s">
        <v>92</v>
      </c>
      <c r="D31" s="9"/>
      <c r="E31" s="9"/>
      <c r="F31" s="9"/>
    </row>
    <row r="32" spans="2:8" ht="20.45" customHeight="1" x14ac:dyDescent="0.2">
      <c r="B32" s="88" t="s">
        <v>24</v>
      </c>
      <c r="C32" s="41" t="s">
        <v>93</v>
      </c>
      <c r="D32" s="9"/>
      <c r="E32" s="9"/>
      <c r="F32" s="9"/>
    </row>
    <row r="33" spans="2:7" ht="20.45" customHeight="1" x14ac:dyDescent="0.2">
      <c r="B33" s="88" t="s">
        <v>25</v>
      </c>
      <c r="C33" s="41" t="s">
        <v>94</v>
      </c>
      <c r="D33" s="9"/>
      <c r="E33" s="9"/>
      <c r="F33" s="9"/>
    </row>
    <row r="34" spans="2:7" ht="20.45" customHeight="1" x14ac:dyDescent="0.2">
      <c r="B34" s="88" t="s">
        <v>26</v>
      </c>
      <c r="C34" s="41" t="s">
        <v>95</v>
      </c>
      <c r="D34" s="9"/>
      <c r="E34" s="9"/>
      <c r="F34" s="9"/>
    </row>
    <row r="35" spans="2:7" ht="20.45" customHeight="1" x14ac:dyDescent="0.2">
      <c r="B35" s="88" t="s">
        <v>27</v>
      </c>
      <c r="C35" s="41" t="s">
        <v>96</v>
      </c>
      <c r="D35" s="9"/>
      <c r="E35" s="9"/>
      <c r="F35" s="9"/>
    </row>
    <row r="36" spans="2:7" ht="20.45" customHeight="1" x14ac:dyDescent="0.2">
      <c r="B36" s="88" t="s">
        <v>28</v>
      </c>
      <c r="C36" s="41" t="s">
        <v>97</v>
      </c>
      <c r="D36" s="9"/>
      <c r="E36" s="9"/>
      <c r="F36" s="9"/>
    </row>
    <row r="37" spans="2:7" ht="20.45" customHeight="1" x14ac:dyDescent="0.2">
      <c r="B37" s="88" t="s">
        <v>29</v>
      </c>
      <c r="C37" s="41" t="s">
        <v>98</v>
      </c>
      <c r="D37" s="9"/>
      <c r="E37" s="9"/>
      <c r="F37" s="9"/>
    </row>
    <row r="38" spans="2:7" ht="20.45" customHeight="1" x14ac:dyDescent="0.2">
      <c r="B38" s="88" t="s">
        <v>30</v>
      </c>
      <c r="C38" s="41" t="s">
        <v>99</v>
      </c>
      <c r="D38" s="9"/>
      <c r="E38" s="9"/>
      <c r="F38" s="9"/>
    </row>
    <row r="39" spans="2:7" ht="20.45" customHeight="1" x14ac:dyDescent="0.2">
      <c r="B39" s="88" t="s">
        <v>31</v>
      </c>
      <c r="C39" s="41" t="s">
        <v>100</v>
      </c>
      <c r="D39" s="9"/>
      <c r="E39" s="9"/>
      <c r="F39" s="9"/>
    </row>
    <row r="40" spans="2:7" ht="20.45" customHeight="1" x14ac:dyDescent="0.2">
      <c r="B40" s="88" t="s">
        <v>126</v>
      </c>
      <c r="C40" s="41" t="s">
        <v>127</v>
      </c>
      <c r="D40" s="9"/>
      <c r="E40" s="9"/>
      <c r="F40" s="9"/>
    </row>
    <row r="41" spans="2:7" ht="15" customHeight="1" x14ac:dyDescent="0.2">
      <c r="B41" s="8"/>
      <c r="C41" s="8"/>
      <c r="D41" s="8"/>
      <c r="E41" s="8"/>
      <c r="F41" s="8"/>
      <c r="G41" s="8"/>
    </row>
    <row r="48" spans="2:7" x14ac:dyDescent="0.2">
      <c r="F48" s="9"/>
      <c r="G48" s="9"/>
    </row>
    <row r="49" spans="3:13" x14ac:dyDescent="0.2">
      <c r="C49" s="10"/>
      <c r="D49" s="10"/>
      <c r="E49" s="10"/>
      <c r="F49" s="10"/>
      <c r="G49" s="9"/>
    </row>
    <row r="50" spans="3:13" x14ac:dyDescent="0.2">
      <c r="C50" s="10"/>
      <c r="D50" s="10"/>
      <c r="E50" s="10"/>
      <c r="F50" s="10"/>
      <c r="G50" s="9"/>
    </row>
    <row r="51" spans="3:13" x14ac:dyDescent="0.2">
      <c r="C51" s="11"/>
      <c r="D51" s="11"/>
      <c r="E51" s="11"/>
      <c r="F51" s="11"/>
      <c r="G51" s="11"/>
      <c r="H51" s="11"/>
      <c r="I51" s="11"/>
      <c r="J51" s="11"/>
      <c r="K51" s="11"/>
      <c r="L51" s="11"/>
      <c r="M51" s="11"/>
    </row>
  </sheetData>
  <mergeCells count="4">
    <mergeCell ref="A7:E7"/>
    <mergeCell ref="C4:I5"/>
    <mergeCell ref="B10:I10"/>
    <mergeCell ref="C20:H20"/>
  </mergeCells>
  <hyperlinks>
    <hyperlink ref="B22" location="Nacional!A1" display="Nacional" xr:uid="{00000000-0004-0000-0000-000000000000}"/>
    <hyperlink ref="B23" location="XV!A1" display="XV" xr:uid="{00000000-0004-0000-0000-000001000000}"/>
    <hyperlink ref="B24" location="I!A1" display="I" xr:uid="{00000000-0004-0000-0000-000002000000}"/>
    <hyperlink ref="B25" location="II!A1" display="II" xr:uid="{00000000-0004-0000-0000-000003000000}"/>
    <hyperlink ref="B26" location="III!A1" display="III" xr:uid="{00000000-0004-0000-0000-000004000000}"/>
    <hyperlink ref="B27" location="IV!A1" display="IV" xr:uid="{00000000-0004-0000-0000-000005000000}"/>
    <hyperlink ref="B28" location="V!A1" display="V" xr:uid="{00000000-0004-0000-0000-000006000000}"/>
    <hyperlink ref="B29" location="VI!A1" display="VI" xr:uid="{00000000-0004-0000-0000-000007000000}"/>
    <hyperlink ref="B30" location="VII!A1" display="VII" xr:uid="{00000000-0004-0000-0000-000008000000}"/>
    <hyperlink ref="B31" location="XVI!A1" display="XVI" xr:uid="{00000000-0004-0000-0000-000009000000}"/>
    <hyperlink ref="B32" location="VIII!A1" display="VIII" xr:uid="{00000000-0004-0000-0000-00000A000000}"/>
    <hyperlink ref="B33" location="IX!A1" display="IX" xr:uid="{00000000-0004-0000-0000-00000B000000}"/>
    <hyperlink ref="B34" location="XIV!A1" display="XIV" xr:uid="{00000000-0004-0000-0000-00000C000000}"/>
    <hyperlink ref="B35" location="X!A1" display="X" xr:uid="{00000000-0004-0000-0000-00000D000000}"/>
    <hyperlink ref="B36" location="XI!A1" display="XI" xr:uid="{00000000-0004-0000-0000-00000E000000}"/>
    <hyperlink ref="B37" location="XII!A1" display="XII" xr:uid="{00000000-0004-0000-0000-00000F000000}"/>
    <hyperlink ref="B38" location="RM!A1" display="RM" xr:uid="{00000000-0004-0000-0000-000010000000}"/>
    <hyperlink ref="B39" location="SI!A1" display="SI" xr:uid="{00000000-0004-0000-0000-000011000000}"/>
    <hyperlink ref="B40" location="'Ficha Metadatos'!A1" display="Ficha Metadatos" xr:uid="{00000000-0004-0000-0000-000012000000}"/>
  </hyperlinks>
  <printOptions horizontalCentered="1"/>
  <pageMargins left="0.31496062992125984" right="0.31496062992125984" top="0.74803149606299213" bottom="0.74803149606299213" header="0.31496062992125984" footer="0.31496062992125984"/>
  <pageSetup scale="65"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P95"/>
  <sheetViews>
    <sheetView zoomScaleNormal="100" workbookViewId="0">
      <pane xSplit="2" ySplit="7" topLeftCell="C8" activePane="bottomRight" state="frozen"/>
      <selection pane="topRight" activeCell="C1" sqref="C1"/>
      <selection pane="bottomLeft" activeCell="A9" sqref="A9"/>
      <selection pane="bottomRight" activeCell="C8" sqref="C8"/>
    </sheetView>
  </sheetViews>
  <sheetFormatPr baseColWidth="10" defaultColWidth="10.5" defaultRowHeight="15" customHeight="1" x14ac:dyDescent="0.2"/>
  <cols>
    <col min="1" max="1" width="5" style="3" customWidth="1"/>
    <col min="2" max="2" width="15.83203125" style="1" customWidth="1"/>
    <col min="3" max="3" width="15.6640625" style="80" customWidth="1"/>
    <col min="4" max="4" width="16.5" style="36" customWidth="1"/>
    <col min="5" max="5" width="12.33203125" style="49" customWidth="1"/>
    <col min="6" max="6" width="16.5" style="36" customWidth="1"/>
    <col min="7" max="7" width="16.5" style="62" customWidth="1"/>
    <col min="8" max="9" width="16.5" style="36" customWidth="1"/>
    <col min="10" max="10" width="16.5" style="62" customWidth="1"/>
    <col min="11" max="12" width="16.5" style="36" customWidth="1"/>
    <col min="13" max="13" width="16.5" style="62" customWidth="1"/>
    <col min="14" max="15" width="16.5" style="36" customWidth="1"/>
    <col min="16" max="16" width="16.5" style="62" customWidth="1"/>
    <col min="17" max="28" width="16.5" style="1" customWidth="1"/>
    <col min="29" max="16384" width="10.5" style="1"/>
  </cols>
  <sheetData>
    <row r="1" spans="1:16" ht="15" customHeight="1" x14ac:dyDescent="0.2">
      <c r="B1" s="42"/>
    </row>
    <row r="2" spans="1:16" ht="24.6" customHeight="1" x14ac:dyDescent="0.2">
      <c r="A2" s="116" t="s">
        <v>67</v>
      </c>
      <c r="B2" s="116"/>
      <c r="C2" s="116"/>
      <c r="D2" s="116"/>
      <c r="E2" s="116"/>
      <c r="F2" s="116"/>
      <c r="G2" s="116"/>
      <c r="H2" s="116"/>
      <c r="I2" s="116"/>
      <c r="J2" s="116"/>
      <c r="K2" s="116"/>
      <c r="L2" s="116"/>
      <c r="M2" s="116"/>
      <c r="N2" s="116"/>
      <c r="O2" s="116"/>
      <c r="P2" s="116"/>
    </row>
    <row r="3" spans="1:16" s="21" customFormat="1" ht="15" customHeight="1" x14ac:dyDescent="0.2">
      <c r="A3" s="117" t="str">
        <f>+Notas!C6</f>
        <v>OCTUBRE 2023 Y OCTUBRE 2024</v>
      </c>
      <c r="B3" s="117"/>
      <c r="C3" s="117"/>
      <c r="D3" s="117"/>
      <c r="E3" s="117"/>
      <c r="F3" s="117"/>
      <c r="G3" s="117"/>
      <c r="H3" s="117"/>
      <c r="I3" s="117"/>
      <c r="J3" s="117"/>
      <c r="K3" s="117"/>
      <c r="L3" s="117"/>
      <c r="M3" s="117"/>
      <c r="N3" s="117"/>
      <c r="O3" s="117"/>
      <c r="P3" s="117"/>
    </row>
    <row r="4" spans="1:16" ht="15" customHeight="1" x14ac:dyDescent="0.2">
      <c r="A4" s="34"/>
      <c r="B4" s="34"/>
      <c r="C4" s="40"/>
      <c r="D4" s="57"/>
      <c r="E4" s="50"/>
      <c r="F4" s="57"/>
      <c r="G4" s="63"/>
      <c r="H4" s="57"/>
      <c r="I4" s="57"/>
      <c r="J4" s="63"/>
      <c r="K4" s="57"/>
      <c r="L4" s="57"/>
      <c r="M4" s="63"/>
      <c r="N4" s="57"/>
      <c r="O4" s="57"/>
      <c r="P4" s="63"/>
    </row>
    <row r="5" spans="1:16" ht="15" customHeight="1" x14ac:dyDescent="0.2">
      <c r="A5" s="20"/>
      <c r="B5" s="20"/>
      <c r="C5" s="20"/>
      <c r="D5" s="58"/>
      <c r="E5" s="51"/>
      <c r="F5" s="58"/>
      <c r="G5" s="64"/>
      <c r="H5" s="58"/>
      <c r="I5" s="58"/>
      <c r="J5" s="64"/>
      <c r="K5" s="58"/>
      <c r="L5" s="58"/>
      <c r="M5" s="64"/>
      <c r="N5" s="58"/>
      <c r="O5" s="58"/>
      <c r="P5" s="64"/>
    </row>
    <row r="6" spans="1:16" ht="21.6" customHeight="1" x14ac:dyDescent="0.2">
      <c r="A6" s="118" t="s">
        <v>5</v>
      </c>
      <c r="B6" s="118" t="s">
        <v>35</v>
      </c>
      <c r="C6" s="120" t="s">
        <v>36</v>
      </c>
      <c r="D6" s="122" t="s">
        <v>37</v>
      </c>
      <c r="E6" s="122"/>
      <c r="F6" s="122"/>
      <c r="G6" s="122"/>
      <c r="H6" s="123" t="s">
        <v>42</v>
      </c>
      <c r="I6" s="122"/>
      <c r="J6" s="124"/>
      <c r="K6" s="122" t="s">
        <v>43</v>
      </c>
      <c r="L6" s="122"/>
      <c r="M6" s="122"/>
      <c r="N6" s="123" t="s">
        <v>44</v>
      </c>
      <c r="O6" s="122"/>
      <c r="P6" s="124"/>
    </row>
    <row r="7" spans="1:16" s="2" customFormat="1" ht="42" x14ac:dyDescent="0.2">
      <c r="A7" s="119"/>
      <c r="B7" s="119"/>
      <c r="C7" s="121"/>
      <c r="D7" s="71" t="s">
        <v>38</v>
      </c>
      <c r="E7" s="52" t="s">
        <v>39</v>
      </c>
      <c r="F7" s="59" t="s">
        <v>40</v>
      </c>
      <c r="G7" s="65" t="s">
        <v>41</v>
      </c>
      <c r="H7" s="72" t="s">
        <v>38</v>
      </c>
      <c r="I7" s="59" t="s">
        <v>40</v>
      </c>
      <c r="J7" s="73" t="s">
        <v>41</v>
      </c>
      <c r="K7" s="71" t="s">
        <v>38</v>
      </c>
      <c r="L7" s="59" t="s">
        <v>40</v>
      </c>
      <c r="M7" s="65" t="s">
        <v>41</v>
      </c>
      <c r="N7" s="72" t="s">
        <v>38</v>
      </c>
      <c r="O7" s="59" t="s">
        <v>40</v>
      </c>
      <c r="P7" s="73" t="s">
        <v>41</v>
      </c>
    </row>
    <row r="8" spans="1:16" ht="15" customHeight="1" x14ac:dyDescent="0.2">
      <c r="A8" s="110">
        <v>1</v>
      </c>
      <c r="B8" s="113" t="s">
        <v>45</v>
      </c>
      <c r="C8" s="84" t="s">
        <v>46</v>
      </c>
      <c r="D8" s="44">
        <v>9</v>
      </c>
      <c r="E8" s="53">
        <v>0.130435</v>
      </c>
      <c r="F8" s="44">
        <v>56454.327304999999</v>
      </c>
      <c r="G8" s="66">
        <v>0.111111</v>
      </c>
      <c r="H8" s="43">
        <v>4</v>
      </c>
      <c r="I8" s="44">
        <v>64979.705349999997</v>
      </c>
      <c r="J8" s="74">
        <v>0</v>
      </c>
      <c r="K8" s="44">
        <v>5</v>
      </c>
      <c r="L8" s="44">
        <v>49634.024869000001</v>
      </c>
      <c r="M8" s="66">
        <v>0.2</v>
      </c>
      <c r="N8" s="43">
        <v>0</v>
      </c>
      <c r="O8" s="44">
        <v>0</v>
      </c>
      <c r="P8" s="74">
        <v>0</v>
      </c>
    </row>
    <row r="9" spans="1:16" ht="15" customHeight="1" x14ac:dyDescent="0.2">
      <c r="A9" s="111"/>
      <c r="B9" s="114"/>
      <c r="C9" s="84" t="s">
        <v>47</v>
      </c>
      <c r="D9" s="44">
        <v>97</v>
      </c>
      <c r="E9" s="53">
        <v>0.31803300000000001</v>
      </c>
      <c r="F9" s="44">
        <v>85678.088787999994</v>
      </c>
      <c r="G9" s="66">
        <v>0.103093</v>
      </c>
      <c r="H9" s="43">
        <v>21</v>
      </c>
      <c r="I9" s="44">
        <v>87935.639714999998</v>
      </c>
      <c r="J9" s="74">
        <v>0.14285700000000001</v>
      </c>
      <c r="K9" s="44">
        <v>76</v>
      </c>
      <c r="L9" s="44">
        <v>85054.291821999999</v>
      </c>
      <c r="M9" s="66">
        <v>9.2105000000000006E-2</v>
      </c>
      <c r="N9" s="43">
        <v>0</v>
      </c>
      <c r="O9" s="44">
        <v>0</v>
      </c>
      <c r="P9" s="74">
        <v>0</v>
      </c>
    </row>
    <row r="10" spans="1:16" ht="15" customHeight="1" x14ac:dyDescent="0.2">
      <c r="A10" s="111"/>
      <c r="B10" s="114"/>
      <c r="C10" s="84" t="s">
        <v>48</v>
      </c>
      <c r="D10" s="44">
        <v>462</v>
      </c>
      <c r="E10" s="53">
        <v>0.18053900000000001</v>
      </c>
      <c r="F10" s="44">
        <v>98045.003228999994</v>
      </c>
      <c r="G10" s="66">
        <v>0.18181800000000001</v>
      </c>
      <c r="H10" s="43">
        <v>172</v>
      </c>
      <c r="I10" s="44">
        <v>106293.88769</v>
      </c>
      <c r="J10" s="74">
        <v>0.22092999999999999</v>
      </c>
      <c r="K10" s="44">
        <v>290</v>
      </c>
      <c r="L10" s="44">
        <v>93152.561411000002</v>
      </c>
      <c r="M10" s="66">
        <v>0.15862100000000001</v>
      </c>
      <c r="N10" s="43">
        <v>0</v>
      </c>
      <c r="O10" s="44">
        <v>0</v>
      </c>
      <c r="P10" s="74">
        <v>0</v>
      </c>
    </row>
    <row r="11" spans="1:16" ht="15" customHeight="1" x14ac:dyDescent="0.2">
      <c r="A11" s="111"/>
      <c r="B11" s="114"/>
      <c r="C11" s="84" t="s">
        <v>49</v>
      </c>
      <c r="D11" s="44">
        <v>934</v>
      </c>
      <c r="E11" s="53">
        <v>0.13167899999999999</v>
      </c>
      <c r="F11" s="44">
        <v>116954.353514</v>
      </c>
      <c r="G11" s="66">
        <v>0.35438999999999998</v>
      </c>
      <c r="H11" s="43">
        <v>383</v>
      </c>
      <c r="I11" s="44">
        <v>132435.073305</v>
      </c>
      <c r="J11" s="74">
        <v>0.47519600000000001</v>
      </c>
      <c r="K11" s="44">
        <v>551</v>
      </c>
      <c r="L11" s="44">
        <v>106193.707997</v>
      </c>
      <c r="M11" s="66">
        <v>0.27041700000000002</v>
      </c>
      <c r="N11" s="43">
        <v>0</v>
      </c>
      <c r="O11" s="44">
        <v>0</v>
      </c>
      <c r="P11" s="74">
        <v>0</v>
      </c>
    </row>
    <row r="12" spans="1:16" ht="15" customHeight="1" x14ac:dyDescent="0.2">
      <c r="A12" s="111"/>
      <c r="B12" s="114"/>
      <c r="C12" s="84" t="s">
        <v>50</v>
      </c>
      <c r="D12" s="44">
        <v>955</v>
      </c>
      <c r="E12" s="53">
        <v>0.109305</v>
      </c>
      <c r="F12" s="44">
        <v>138264.216484</v>
      </c>
      <c r="G12" s="66">
        <v>0.63769600000000004</v>
      </c>
      <c r="H12" s="43">
        <v>354</v>
      </c>
      <c r="I12" s="44">
        <v>153085.86294299999</v>
      </c>
      <c r="J12" s="74">
        <v>0.67514099999999999</v>
      </c>
      <c r="K12" s="44">
        <v>601</v>
      </c>
      <c r="L12" s="44">
        <v>129533.99544100001</v>
      </c>
      <c r="M12" s="66">
        <v>0.61564099999999999</v>
      </c>
      <c r="N12" s="43">
        <v>0</v>
      </c>
      <c r="O12" s="44">
        <v>0</v>
      </c>
      <c r="P12" s="74">
        <v>0</v>
      </c>
    </row>
    <row r="13" spans="1:16" ht="15" customHeight="1" x14ac:dyDescent="0.2">
      <c r="A13" s="111"/>
      <c r="B13" s="114"/>
      <c r="C13" s="84" t="s">
        <v>51</v>
      </c>
      <c r="D13" s="44">
        <v>768</v>
      </c>
      <c r="E13" s="53">
        <v>9.5904000000000003E-2</v>
      </c>
      <c r="F13" s="44">
        <v>154665.75897200001</v>
      </c>
      <c r="G13" s="66">
        <v>0.83333299999999999</v>
      </c>
      <c r="H13" s="43">
        <v>272</v>
      </c>
      <c r="I13" s="44">
        <v>165075.73504599999</v>
      </c>
      <c r="J13" s="74">
        <v>0.77573499999999995</v>
      </c>
      <c r="K13" s="44">
        <v>496</v>
      </c>
      <c r="L13" s="44">
        <v>148957.06241499999</v>
      </c>
      <c r="M13" s="66">
        <v>0.86491899999999999</v>
      </c>
      <c r="N13" s="43">
        <v>0</v>
      </c>
      <c r="O13" s="44">
        <v>0</v>
      </c>
      <c r="P13" s="74">
        <v>0</v>
      </c>
    </row>
    <row r="14" spans="1:16" s="3" customFormat="1" ht="15" customHeight="1" x14ac:dyDescent="0.2">
      <c r="A14" s="111"/>
      <c r="B14" s="114"/>
      <c r="C14" s="84" t="s">
        <v>52</v>
      </c>
      <c r="D14" s="35">
        <v>599</v>
      </c>
      <c r="E14" s="55">
        <v>8.7623999999999994E-2</v>
      </c>
      <c r="F14" s="35">
        <v>161322.80800799999</v>
      </c>
      <c r="G14" s="68">
        <v>0.92153600000000002</v>
      </c>
      <c r="H14" s="43">
        <v>210</v>
      </c>
      <c r="I14" s="44">
        <v>161693.14576799999</v>
      </c>
      <c r="J14" s="74">
        <v>0.74761900000000003</v>
      </c>
      <c r="K14" s="35">
        <v>389</v>
      </c>
      <c r="L14" s="35">
        <v>161122.88274</v>
      </c>
      <c r="M14" s="68">
        <v>1.0154240000000001</v>
      </c>
      <c r="N14" s="43">
        <v>0</v>
      </c>
      <c r="O14" s="44">
        <v>0</v>
      </c>
      <c r="P14" s="74">
        <v>0</v>
      </c>
    </row>
    <row r="15" spans="1:16" ht="15" customHeight="1" x14ac:dyDescent="0.2">
      <c r="A15" s="111"/>
      <c r="B15" s="114"/>
      <c r="C15" s="84" t="s">
        <v>53</v>
      </c>
      <c r="D15" s="44">
        <v>427</v>
      </c>
      <c r="E15" s="53">
        <v>7.6006000000000004E-2</v>
      </c>
      <c r="F15" s="44">
        <v>158098.69657599999</v>
      </c>
      <c r="G15" s="66">
        <v>0.92974199999999996</v>
      </c>
      <c r="H15" s="43">
        <v>145</v>
      </c>
      <c r="I15" s="44">
        <v>153222.50055299999</v>
      </c>
      <c r="J15" s="74">
        <v>0.64827599999999996</v>
      </c>
      <c r="K15" s="44">
        <v>282</v>
      </c>
      <c r="L15" s="44">
        <v>160605.96048800001</v>
      </c>
      <c r="M15" s="66">
        <v>1.074468</v>
      </c>
      <c r="N15" s="43">
        <v>0</v>
      </c>
      <c r="O15" s="44">
        <v>0</v>
      </c>
      <c r="P15" s="74">
        <v>0</v>
      </c>
    </row>
    <row r="16" spans="1:16" ht="15" customHeight="1" x14ac:dyDescent="0.2">
      <c r="A16" s="111"/>
      <c r="B16" s="114"/>
      <c r="C16" s="84" t="s">
        <v>54</v>
      </c>
      <c r="D16" s="44">
        <v>316</v>
      </c>
      <c r="E16" s="53">
        <v>6.9177000000000002E-2</v>
      </c>
      <c r="F16" s="44">
        <v>149787.01073000001</v>
      </c>
      <c r="G16" s="66">
        <v>0.70253200000000005</v>
      </c>
      <c r="H16" s="43">
        <v>124</v>
      </c>
      <c r="I16" s="44">
        <v>144138.33106299999</v>
      </c>
      <c r="J16" s="74">
        <v>0.38709700000000002</v>
      </c>
      <c r="K16" s="44">
        <v>192</v>
      </c>
      <c r="L16" s="44">
        <v>153435.11634899999</v>
      </c>
      <c r="M16" s="66">
        <v>0.90625</v>
      </c>
      <c r="N16" s="43">
        <v>0</v>
      </c>
      <c r="O16" s="44">
        <v>0</v>
      </c>
      <c r="P16" s="74">
        <v>0</v>
      </c>
    </row>
    <row r="17" spans="1:16" ht="15" customHeight="1" x14ac:dyDescent="0.2">
      <c r="A17" s="111"/>
      <c r="B17" s="114"/>
      <c r="C17" s="84" t="s">
        <v>55</v>
      </c>
      <c r="D17" s="44">
        <v>302</v>
      </c>
      <c r="E17" s="53">
        <v>7.5330999999999995E-2</v>
      </c>
      <c r="F17" s="44">
        <v>150979.63061699999</v>
      </c>
      <c r="G17" s="66">
        <v>0.57947000000000004</v>
      </c>
      <c r="H17" s="43">
        <v>142</v>
      </c>
      <c r="I17" s="44">
        <v>132761.56328599999</v>
      </c>
      <c r="J17" s="74">
        <v>0.225352</v>
      </c>
      <c r="K17" s="44">
        <v>160</v>
      </c>
      <c r="L17" s="44">
        <v>167148.165373</v>
      </c>
      <c r="M17" s="66">
        <v>0.89375000000000004</v>
      </c>
      <c r="N17" s="43">
        <v>0</v>
      </c>
      <c r="O17" s="44">
        <v>0</v>
      </c>
      <c r="P17" s="74">
        <v>0</v>
      </c>
    </row>
    <row r="18" spans="1:16" s="3" customFormat="1" ht="15" customHeight="1" x14ac:dyDescent="0.2">
      <c r="A18" s="111"/>
      <c r="B18" s="114"/>
      <c r="C18" s="84" t="s">
        <v>56</v>
      </c>
      <c r="D18" s="35">
        <v>529</v>
      </c>
      <c r="E18" s="55">
        <v>5.0146999999999997E-2</v>
      </c>
      <c r="F18" s="35">
        <v>161629.355912</v>
      </c>
      <c r="G18" s="68">
        <v>0.44423400000000002</v>
      </c>
      <c r="H18" s="43">
        <v>190</v>
      </c>
      <c r="I18" s="44">
        <v>134770.54503199999</v>
      </c>
      <c r="J18" s="74">
        <v>4.2104999999999997E-2</v>
      </c>
      <c r="K18" s="35">
        <v>339</v>
      </c>
      <c r="L18" s="35">
        <v>176682.96672999999</v>
      </c>
      <c r="M18" s="68">
        <v>0.66961700000000002</v>
      </c>
      <c r="N18" s="43">
        <v>0</v>
      </c>
      <c r="O18" s="44">
        <v>0</v>
      </c>
      <c r="P18" s="74">
        <v>0</v>
      </c>
    </row>
    <row r="19" spans="1:16" s="3" customFormat="1" ht="15" customHeight="1" x14ac:dyDescent="0.2">
      <c r="A19" s="112"/>
      <c r="B19" s="115"/>
      <c r="C19" s="85" t="s">
        <v>9</v>
      </c>
      <c r="D19" s="46">
        <v>5398</v>
      </c>
      <c r="E19" s="54">
        <v>9.2508999999999994E-2</v>
      </c>
      <c r="F19" s="46">
        <v>140190.372252</v>
      </c>
      <c r="G19" s="67">
        <v>0.603186</v>
      </c>
      <c r="H19" s="87">
        <v>2017</v>
      </c>
      <c r="I19" s="46">
        <v>143137.96044299999</v>
      </c>
      <c r="J19" s="75">
        <v>0.50173500000000004</v>
      </c>
      <c r="K19" s="46">
        <v>3381</v>
      </c>
      <c r="L19" s="46">
        <v>138431.932328</v>
      </c>
      <c r="M19" s="67">
        <v>0.66370899999999999</v>
      </c>
      <c r="N19" s="87">
        <v>0</v>
      </c>
      <c r="O19" s="46">
        <v>0</v>
      </c>
      <c r="P19" s="75">
        <v>0</v>
      </c>
    </row>
    <row r="20" spans="1:16" ht="15" customHeight="1" x14ac:dyDescent="0.2">
      <c r="A20" s="110">
        <v>2</v>
      </c>
      <c r="B20" s="113" t="s">
        <v>57</v>
      </c>
      <c r="C20" s="84" t="s">
        <v>46</v>
      </c>
      <c r="D20" s="44">
        <v>12</v>
      </c>
      <c r="E20" s="53">
        <v>0.17391300000000001</v>
      </c>
      <c r="F20" s="44">
        <v>60261.333333000002</v>
      </c>
      <c r="G20" s="66">
        <v>8.3333000000000004E-2</v>
      </c>
      <c r="H20" s="43">
        <v>6</v>
      </c>
      <c r="I20" s="44">
        <v>68617</v>
      </c>
      <c r="J20" s="74">
        <v>0.16666700000000001</v>
      </c>
      <c r="K20" s="44">
        <v>6</v>
      </c>
      <c r="L20" s="44">
        <v>51905.666666999998</v>
      </c>
      <c r="M20" s="66">
        <v>0</v>
      </c>
      <c r="N20" s="43">
        <v>0</v>
      </c>
      <c r="O20" s="44">
        <v>0</v>
      </c>
      <c r="P20" s="74">
        <v>0</v>
      </c>
    </row>
    <row r="21" spans="1:16" ht="15" customHeight="1" x14ac:dyDescent="0.2">
      <c r="A21" s="111"/>
      <c r="B21" s="114"/>
      <c r="C21" s="84" t="s">
        <v>47</v>
      </c>
      <c r="D21" s="44">
        <v>86</v>
      </c>
      <c r="E21" s="53">
        <v>0.28196700000000002</v>
      </c>
      <c r="F21" s="44">
        <v>124788.790698</v>
      </c>
      <c r="G21" s="66">
        <v>4.6511999999999998E-2</v>
      </c>
      <c r="H21" s="43">
        <v>27</v>
      </c>
      <c r="I21" s="44">
        <v>134457.40740699999</v>
      </c>
      <c r="J21" s="74">
        <v>3.7037E-2</v>
      </c>
      <c r="K21" s="44">
        <v>59</v>
      </c>
      <c r="L21" s="44">
        <v>120364.169492</v>
      </c>
      <c r="M21" s="66">
        <v>5.0847000000000003E-2</v>
      </c>
      <c r="N21" s="43">
        <v>0</v>
      </c>
      <c r="O21" s="44">
        <v>0</v>
      </c>
      <c r="P21" s="74">
        <v>0</v>
      </c>
    </row>
    <row r="22" spans="1:16" ht="15" customHeight="1" x14ac:dyDescent="0.2">
      <c r="A22" s="111"/>
      <c r="B22" s="114"/>
      <c r="C22" s="84" t="s">
        <v>48</v>
      </c>
      <c r="D22" s="44">
        <v>406</v>
      </c>
      <c r="E22" s="53">
        <v>0.15865599999999999</v>
      </c>
      <c r="F22" s="44">
        <v>156900.80049299999</v>
      </c>
      <c r="G22" s="66">
        <v>0.128079</v>
      </c>
      <c r="H22" s="43">
        <v>174</v>
      </c>
      <c r="I22" s="44">
        <v>171844.908046</v>
      </c>
      <c r="J22" s="74">
        <v>0.155172</v>
      </c>
      <c r="K22" s="44">
        <v>232</v>
      </c>
      <c r="L22" s="44">
        <v>145692.719828</v>
      </c>
      <c r="M22" s="66">
        <v>0.10775899999999999</v>
      </c>
      <c r="N22" s="43">
        <v>0</v>
      </c>
      <c r="O22" s="44">
        <v>0</v>
      </c>
      <c r="P22" s="74">
        <v>0</v>
      </c>
    </row>
    <row r="23" spans="1:16" ht="15" customHeight="1" x14ac:dyDescent="0.2">
      <c r="A23" s="111"/>
      <c r="B23" s="114"/>
      <c r="C23" s="84" t="s">
        <v>49</v>
      </c>
      <c r="D23" s="44">
        <v>388</v>
      </c>
      <c r="E23" s="53">
        <v>5.4702000000000001E-2</v>
      </c>
      <c r="F23" s="44">
        <v>179262.28092799999</v>
      </c>
      <c r="G23" s="66">
        <v>0.32474199999999998</v>
      </c>
      <c r="H23" s="43">
        <v>149</v>
      </c>
      <c r="I23" s="44">
        <v>184912.53020099999</v>
      </c>
      <c r="J23" s="74">
        <v>0.28187899999999999</v>
      </c>
      <c r="K23" s="44">
        <v>239</v>
      </c>
      <c r="L23" s="44">
        <v>175739.740586</v>
      </c>
      <c r="M23" s="66">
        <v>0.351464</v>
      </c>
      <c r="N23" s="43">
        <v>0</v>
      </c>
      <c r="O23" s="44">
        <v>0</v>
      </c>
      <c r="P23" s="74">
        <v>0</v>
      </c>
    </row>
    <row r="24" spans="1:16" ht="15" customHeight="1" x14ac:dyDescent="0.2">
      <c r="A24" s="111"/>
      <c r="B24" s="114"/>
      <c r="C24" s="84" t="s">
        <v>50</v>
      </c>
      <c r="D24" s="44">
        <v>232</v>
      </c>
      <c r="E24" s="53">
        <v>2.6554000000000001E-2</v>
      </c>
      <c r="F24" s="44">
        <v>217549.030172</v>
      </c>
      <c r="G24" s="66">
        <v>0.61206899999999997</v>
      </c>
      <c r="H24" s="43">
        <v>87</v>
      </c>
      <c r="I24" s="44">
        <v>223599.298851</v>
      </c>
      <c r="J24" s="74">
        <v>0.54022999999999999</v>
      </c>
      <c r="K24" s="44">
        <v>145</v>
      </c>
      <c r="L24" s="44">
        <v>213918.86896600001</v>
      </c>
      <c r="M24" s="66">
        <v>0.65517199999999998</v>
      </c>
      <c r="N24" s="43">
        <v>0</v>
      </c>
      <c r="O24" s="44">
        <v>0</v>
      </c>
      <c r="P24" s="74">
        <v>0</v>
      </c>
    </row>
    <row r="25" spans="1:16" ht="15" customHeight="1" x14ac:dyDescent="0.2">
      <c r="A25" s="111"/>
      <c r="B25" s="114"/>
      <c r="C25" s="84" t="s">
        <v>51</v>
      </c>
      <c r="D25" s="44">
        <v>183</v>
      </c>
      <c r="E25" s="53">
        <v>2.2852000000000001E-2</v>
      </c>
      <c r="F25" s="44">
        <v>218964.74316899999</v>
      </c>
      <c r="G25" s="66">
        <v>0.67759599999999998</v>
      </c>
      <c r="H25" s="43">
        <v>73</v>
      </c>
      <c r="I25" s="44">
        <v>209717.30137</v>
      </c>
      <c r="J25" s="74">
        <v>0.46575299999999997</v>
      </c>
      <c r="K25" s="44">
        <v>110</v>
      </c>
      <c r="L25" s="44">
        <v>225101.68181800001</v>
      </c>
      <c r="M25" s="66">
        <v>0.81818199999999996</v>
      </c>
      <c r="N25" s="43">
        <v>0</v>
      </c>
      <c r="O25" s="44">
        <v>0</v>
      </c>
      <c r="P25" s="74">
        <v>0</v>
      </c>
    </row>
    <row r="26" spans="1:16" s="3" customFormat="1" ht="15" customHeight="1" x14ac:dyDescent="0.2">
      <c r="A26" s="111"/>
      <c r="B26" s="114"/>
      <c r="C26" s="84" t="s">
        <v>52</v>
      </c>
      <c r="D26" s="35">
        <v>99</v>
      </c>
      <c r="E26" s="55">
        <v>1.4482E-2</v>
      </c>
      <c r="F26" s="35">
        <v>211201.09090899999</v>
      </c>
      <c r="G26" s="68">
        <v>0.59596000000000005</v>
      </c>
      <c r="H26" s="43">
        <v>32</v>
      </c>
      <c r="I26" s="44">
        <v>221699.625</v>
      </c>
      <c r="J26" s="74">
        <v>0.40625</v>
      </c>
      <c r="K26" s="35">
        <v>67</v>
      </c>
      <c r="L26" s="35">
        <v>206186.86567200001</v>
      </c>
      <c r="M26" s="68">
        <v>0.68656700000000004</v>
      </c>
      <c r="N26" s="43">
        <v>0</v>
      </c>
      <c r="O26" s="44">
        <v>0</v>
      </c>
      <c r="P26" s="74">
        <v>0</v>
      </c>
    </row>
    <row r="27" spans="1:16" ht="15" customHeight="1" x14ac:dyDescent="0.2">
      <c r="A27" s="111"/>
      <c r="B27" s="114"/>
      <c r="C27" s="84" t="s">
        <v>53</v>
      </c>
      <c r="D27" s="44">
        <v>57</v>
      </c>
      <c r="E27" s="53">
        <v>1.0146000000000001E-2</v>
      </c>
      <c r="F27" s="44">
        <v>233938.82456099999</v>
      </c>
      <c r="G27" s="66">
        <v>0.631579</v>
      </c>
      <c r="H27" s="43">
        <v>21</v>
      </c>
      <c r="I27" s="44">
        <v>203792.61904799999</v>
      </c>
      <c r="J27" s="74">
        <v>0.238095</v>
      </c>
      <c r="K27" s="44">
        <v>36</v>
      </c>
      <c r="L27" s="44">
        <v>251524.11111100001</v>
      </c>
      <c r="M27" s="66">
        <v>0.86111099999999996</v>
      </c>
      <c r="N27" s="43">
        <v>0</v>
      </c>
      <c r="O27" s="44">
        <v>0</v>
      </c>
      <c r="P27" s="74">
        <v>0</v>
      </c>
    </row>
    <row r="28" spans="1:16" ht="15" customHeight="1" x14ac:dyDescent="0.2">
      <c r="A28" s="111"/>
      <c r="B28" s="114"/>
      <c r="C28" s="84" t="s">
        <v>54</v>
      </c>
      <c r="D28" s="44">
        <v>34</v>
      </c>
      <c r="E28" s="53">
        <v>7.443E-3</v>
      </c>
      <c r="F28" s="44">
        <v>246276.470588</v>
      </c>
      <c r="G28" s="66">
        <v>0.5</v>
      </c>
      <c r="H28" s="43">
        <v>15</v>
      </c>
      <c r="I28" s="44">
        <v>206079.4</v>
      </c>
      <c r="J28" s="74">
        <v>0.2</v>
      </c>
      <c r="K28" s="44">
        <v>19</v>
      </c>
      <c r="L28" s="44">
        <v>278011</v>
      </c>
      <c r="M28" s="66">
        <v>0.736842</v>
      </c>
      <c r="N28" s="43">
        <v>0</v>
      </c>
      <c r="O28" s="44">
        <v>0</v>
      </c>
      <c r="P28" s="74">
        <v>0</v>
      </c>
    </row>
    <row r="29" spans="1:16" ht="15" customHeight="1" x14ac:dyDescent="0.2">
      <c r="A29" s="111"/>
      <c r="B29" s="114"/>
      <c r="C29" s="84" t="s">
        <v>55</v>
      </c>
      <c r="D29" s="44">
        <v>17</v>
      </c>
      <c r="E29" s="53">
        <v>4.2399999999999998E-3</v>
      </c>
      <c r="F29" s="44">
        <v>214977.529412</v>
      </c>
      <c r="G29" s="66">
        <v>0.47058800000000001</v>
      </c>
      <c r="H29" s="43">
        <v>11</v>
      </c>
      <c r="I29" s="44">
        <v>166176.54545500001</v>
      </c>
      <c r="J29" s="74">
        <v>0.45454499999999998</v>
      </c>
      <c r="K29" s="44">
        <v>6</v>
      </c>
      <c r="L29" s="44">
        <v>304446</v>
      </c>
      <c r="M29" s="66">
        <v>0.5</v>
      </c>
      <c r="N29" s="43">
        <v>0</v>
      </c>
      <c r="O29" s="44">
        <v>0</v>
      </c>
      <c r="P29" s="74">
        <v>0</v>
      </c>
    </row>
    <row r="30" spans="1:16" s="3" customFormat="1" ht="15" customHeight="1" x14ac:dyDescent="0.2">
      <c r="A30" s="111"/>
      <c r="B30" s="114"/>
      <c r="C30" s="84" t="s">
        <v>56</v>
      </c>
      <c r="D30" s="35">
        <v>91</v>
      </c>
      <c r="E30" s="55">
        <v>8.626E-3</v>
      </c>
      <c r="F30" s="35">
        <v>106798.901099</v>
      </c>
      <c r="G30" s="68">
        <v>1.0989000000000001E-2</v>
      </c>
      <c r="H30" s="43">
        <v>85</v>
      </c>
      <c r="I30" s="44">
        <v>93772.811765000006</v>
      </c>
      <c r="J30" s="74">
        <v>0</v>
      </c>
      <c r="K30" s="35">
        <v>6</v>
      </c>
      <c r="L30" s="35">
        <v>291335.16666699998</v>
      </c>
      <c r="M30" s="68">
        <v>0.16666700000000001</v>
      </c>
      <c r="N30" s="43">
        <v>0</v>
      </c>
      <c r="O30" s="44">
        <v>0</v>
      </c>
      <c r="P30" s="74">
        <v>0</v>
      </c>
    </row>
    <row r="31" spans="1:16" s="3" customFormat="1" ht="15" customHeight="1" x14ac:dyDescent="0.2">
      <c r="A31" s="112"/>
      <c r="B31" s="115"/>
      <c r="C31" s="85" t="s">
        <v>9</v>
      </c>
      <c r="D31" s="46">
        <v>1605</v>
      </c>
      <c r="E31" s="54">
        <v>2.7505999999999999E-2</v>
      </c>
      <c r="F31" s="46">
        <v>181459.51651099999</v>
      </c>
      <c r="G31" s="67">
        <v>0.35514000000000001</v>
      </c>
      <c r="H31" s="87">
        <v>680</v>
      </c>
      <c r="I31" s="46">
        <v>177237.338235</v>
      </c>
      <c r="J31" s="75">
        <v>0.26176500000000003</v>
      </c>
      <c r="K31" s="46">
        <v>925</v>
      </c>
      <c r="L31" s="46">
        <v>184563.38810800001</v>
      </c>
      <c r="M31" s="67">
        <v>0.42378399999999999</v>
      </c>
      <c r="N31" s="87">
        <v>0</v>
      </c>
      <c r="O31" s="46">
        <v>0</v>
      </c>
      <c r="P31" s="75">
        <v>0</v>
      </c>
    </row>
    <row r="32" spans="1:16" ht="15" customHeight="1" x14ac:dyDescent="0.2">
      <c r="A32" s="110">
        <v>3</v>
      </c>
      <c r="B32" s="113" t="s">
        <v>58</v>
      </c>
      <c r="C32" s="84" t="s">
        <v>46</v>
      </c>
      <c r="D32" s="44">
        <v>3</v>
      </c>
      <c r="E32" s="44">
        <v>0</v>
      </c>
      <c r="F32" s="44">
        <v>3807.0060279999998</v>
      </c>
      <c r="G32" s="66">
        <v>-2.7778000000000001E-2</v>
      </c>
      <c r="H32" s="43">
        <v>2</v>
      </c>
      <c r="I32" s="44">
        <v>3637.2946499999998</v>
      </c>
      <c r="J32" s="74">
        <v>0.16666700000000001</v>
      </c>
      <c r="K32" s="44">
        <v>1</v>
      </c>
      <c r="L32" s="44">
        <v>2271.6417970000002</v>
      </c>
      <c r="M32" s="66">
        <v>-0.2</v>
      </c>
      <c r="N32" s="43">
        <v>0</v>
      </c>
      <c r="O32" s="44">
        <v>0</v>
      </c>
      <c r="P32" s="74">
        <v>0</v>
      </c>
    </row>
    <row r="33" spans="1:16" ht="15" customHeight="1" x14ac:dyDescent="0.2">
      <c r="A33" s="111"/>
      <c r="B33" s="114"/>
      <c r="C33" s="84" t="s">
        <v>47</v>
      </c>
      <c r="D33" s="44">
        <v>-11</v>
      </c>
      <c r="E33" s="44">
        <v>0</v>
      </c>
      <c r="F33" s="44">
        <v>39110.701909000003</v>
      </c>
      <c r="G33" s="66">
        <v>-5.6580999999999999E-2</v>
      </c>
      <c r="H33" s="43">
        <v>6</v>
      </c>
      <c r="I33" s="44">
        <v>46521.767692000001</v>
      </c>
      <c r="J33" s="74">
        <v>-0.10582</v>
      </c>
      <c r="K33" s="44">
        <v>-17</v>
      </c>
      <c r="L33" s="44">
        <v>35309.877670000002</v>
      </c>
      <c r="M33" s="66">
        <v>-4.1258000000000003E-2</v>
      </c>
      <c r="N33" s="43">
        <v>0</v>
      </c>
      <c r="O33" s="44">
        <v>0</v>
      </c>
      <c r="P33" s="74">
        <v>0</v>
      </c>
    </row>
    <row r="34" spans="1:16" ht="15" customHeight="1" x14ac:dyDescent="0.2">
      <c r="A34" s="111"/>
      <c r="B34" s="114"/>
      <c r="C34" s="84" t="s">
        <v>48</v>
      </c>
      <c r="D34" s="44">
        <v>-56</v>
      </c>
      <c r="E34" s="44">
        <v>0</v>
      </c>
      <c r="F34" s="44">
        <v>58855.797263</v>
      </c>
      <c r="G34" s="66">
        <v>-5.3739000000000002E-2</v>
      </c>
      <c r="H34" s="43">
        <v>2</v>
      </c>
      <c r="I34" s="44">
        <v>65551.020355999994</v>
      </c>
      <c r="J34" s="74">
        <v>-6.5757999999999997E-2</v>
      </c>
      <c r="K34" s="44">
        <v>-58</v>
      </c>
      <c r="L34" s="44">
        <v>52540.158416999999</v>
      </c>
      <c r="M34" s="66">
        <v>-5.0861999999999997E-2</v>
      </c>
      <c r="N34" s="43">
        <v>0</v>
      </c>
      <c r="O34" s="44">
        <v>0</v>
      </c>
      <c r="P34" s="74">
        <v>0</v>
      </c>
    </row>
    <row r="35" spans="1:16" ht="15" customHeight="1" x14ac:dyDescent="0.2">
      <c r="A35" s="111"/>
      <c r="B35" s="114"/>
      <c r="C35" s="84" t="s">
        <v>49</v>
      </c>
      <c r="D35" s="44">
        <v>-546</v>
      </c>
      <c r="E35" s="44">
        <v>0</v>
      </c>
      <c r="F35" s="44">
        <v>62307.927413999998</v>
      </c>
      <c r="G35" s="66">
        <v>-2.9647E-2</v>
      </c>
      <c r="H35" s="43">
        <v>-234</v>
      </c>
      <c r="I35" s="44">
        <v>52477.456896000003</v>
      </c>
      <c r="J35" s="74">
        <v>-0.19331699999999999</v>
      </c>
      <c r="K35" s="44">
        <v>-312</v>
      </c>
      <c r="L35" s="44">
        <v>69546.032588000002</v>
      </c>
      <c r="M35" s="66">
        <v>8.1046999999999994E-2</v>
      </c>
      <c r="N35" s="43">
        <v>0</v>
      </c>
      <c r="O35" s="44">
        <v>0</v>
      </c>
      <c r="P35" s="74">
        <v>0</v>
      </c>
    </row>
    <row r="36" spans="1:16" ht="15" customHeight="1" x14ac:dyDescent="0.2">
      <c r="A36" s="111"/>
      <c r="B36" s="114"/>
      <c r="C36" s="84" t="s">
        <v>50</v>
      </c>
      <c r="D36" s="44">
        <v>-723</v>
      </c>
      <c r="E36" s="44">
        <v>0</v>
      </c>
      <c r="F36" s="44">
        <v>79284.813687999995</v>
      </c>
      <c r="G36" s="66">
        <v>-2.5627E-2</v>
      </c>
      <c r="H36" s="43">
        <v>-267</v>
      </c>
      <c r="I36" s="44">
        <v>70513.435907000006</v>
      </c>
      <c r="J36" s="74">
        <v>-0.134911</v>
      </c>
      <c r="K36" s="44">
        <v>-456</v>
      </c>
      <c r="L36" s="44">
        <v>84384.873523999995</v>
      </c>
      <c r="M36" s="66">
        <v>3.9531999999999998E-2</v>
      </c>
      <c r="N36" s="43">
        <v>0</v>
      </c>
      <c r="O36" s="44">
        <v>0</v>
      </c>
      <c r="P36" s="74">
        <v>0</v>
      </c>
    </row>
    <row r="37" spans="1:16" ht="15" customHeight="1" x14ac:dyDescent="0.2">
      <c r="A37" s="111"/>
      <c r="B37" s="114"/>
      <c r="C37" s="84" t="s">
        <v>51</v>
      </c>
      <c r="D37" s="44">
        <v>-585</v>
      </c>
      <c r="E37" s="44">
        <v>0</v>
      </c>
      <c r="F37" s="44">
        <v>64298.984196999998</v>
      </c>
      <c r="G37" s="66">
        <v>-0.15573799999999999</v>
      </c>
      <c r="H37" s="43">
        <v>-199</v>
      </c>
      <c r="I37" s="44">
        <v>44641.566323999999</v>
      </c>
      <c r="J37" s="74">
        <v>-0.30998199999999998</v>
      </c>
      <c r="K37" s="44">
        <v>-386</v>
      </c>
      <c r="L37" s="44">
        <v>76144.619403000004</v>
      </c>
      <c r="M37" s="66">
        <v>-4.6738000000000002E-2</v>
      </c>
      <c r="N37" s="43">
        <v>0</v>
      </c>
      <c r="O37" s="44">
        <v>0</v>
      </c>
      <c r="P37" s="74">
        <v>0</v>
      </c>
    </row>
    <row r="38" spans="1:16" s="3" customFormat="1" ht="15" customHeight="1" x14ac:dyDescent="0.2">
      <c r="A38" s="111"/>
      <c r="B38" s="114"/>
      <c r="C38" s="84" t="s">
        <v>52</v>
      </c>
      <c r="D38" s="35">
        <v>-500</v>
      </c>
      <c r="E38" s="35">
        <v>0</v>
      </c>
      <c r="F38" s="35">
        <v>49878.282900999999</v>
      </c>
      <c r="G38" s="68">
        <v>-0.32557599999999998</v>
      </c>
      <c r="H38" s="43">
        <v>-178</v>
      </c>
      <c r="I38" s="44">
        <v>60006.479231999998</v>
      </c>
      <c r="J38" s="74">
        <v>-0.34136899999999998</v>
      </c>
      <c r="K38" s="35">
        <v>-322</v>
      </c>
      <c r="L38" s="35">
        <v>45063.982931999999</v>
      </c>
      <c r="M38" s="68">
        <v>-0.32885700000000001</v>
      </c>
      <c r="N38" s="43">
        <v>0</v>
      </c>
      <c r="O38" s="44">
        <v>0</v>
      </c>
      <c r="P38" s="74">
        <v>0</v>
      </c>
    </row>
    <row r="39" spans="1:16" ht="15" customHeight="1" x14ac:dyDescent="0.2">
      <c r="A39" s="111"/>
      <c r="B39" s="114"/>
      <c r="C39" s="84" t="s">
        <v>53</v>
      </c>
      <c r="D39" s="44">
        <v>-370</v>
      </c>
      <c r="E39" s="44">
        <v>0</v>
      </c>
      <c r="F39" s="44">
        <v>75840.127986000007</v>
      </c>
      <c r="G39" s="66">
        <v>-0.29816300000000001</v>
      </c>
      <c r="H39" s="43">
        <v>-124</v>
      </c>
      <c r="I39" s="44">
        <v>50570.118495000002</v>
      </c>
      <c r="J39" s="74">
        <v>-0.41018100000000002</v>
      </c>
      <c r="K39" s="44">
        <v>-246</v>
      </c>
      <c r="L39" s="44">
        <v>90918.150622999994</v>
      </c>
      <c r="M39" s="66">
        <v>-0.21335699999999999</v>
      </c>
      <c r="N39" s="43">
        <v>0</v>
      </c>
      <c r="O39" s="44">
        <v>0</v>
      </c>
      <c r="P39" s="74">
        <v>0</v>
      </c>
    </row>
    <row r="40" spans="1:16" ht="15" customHeight="1" x14ac:dyDescent="0.2">
      <c r="A40" s="111"/>
      <c r="B40" s="114"/>
      <c r="C40" s="84" t="s">
        <v>54</v>
      </c>
      <c r="D40" s="44">
        <v>-282</v>
      </c>
      <c r="E40" s="44">
        <v>0</v>
      </c>
      <c r="F40" s="44">
        <v>96489.459858000002</v>
      </c>
      <c r="G40" s="66">
        <v>-0.20253199999999999</v>
      </c>
      <c r="H40" s="43">
        <v>-109</v>
      </c>
      <c r="I40" s="44">
        <v>61941.068936999996</v>
      </c>
      <c r="J40" s="74">
        <v>-0.18709700000000001</v>
      </c>
      <c r="K40" s="44">
        <v>-173</v>
      </c>
      <c r="L40" s="44">
        <v>124575.883651</v>
      </c>
      <c r="M40" s="66">
        <v>-0.169408</v>
      </c>
      <c r="N40" s="43">
        <v>0</v>
      </c>
      <c r="O40" s="44">
        <v>0</v>
      </c>
      <c r="P40" s="74">
        <v>0</v>
      </c>
    </row>
    <row r="41" spans="1:16" ht="15" customHeight="1" x14ac:dyDescent="0.2">
      <c r="A41" s="111"/>
      <c r="B41" s="114"/>
      <c r="C41" s="84" t="s">
        <v>55</v>
      </c>
      <c r="D41" s="44">
        <v>-285</v>
      </c>
      <c r="E41" s="44">
        <v>0</v>
      </c>
      <c r="F41" s="44">
        <v>63997.898795000001</v>
      </c>
      <c r="G41" s="66">
        <v>-0.10888200000000001</v>
      </c>
      <c r="H41" s="43">
        <v>-131</v>
      </c>
      <c r="I41" s="44">
        <v>33414.982169000003</v>
      </c>
      <c r="J41" s="74">
        <v>0.22919300000000001</v>
      </c>
      <c r="K41" s="44">
        <v>-154</v>
      </c>
      <c r="L41" s="44">
        <v>137297.834627</v>
      </c>
      <c r="M41" s="66">
        <v>-0.39374999999999999</v>
      </c>
      <c r="N41" s="43">
        <v>0</v>
      </c>
      <c r="O41" s="44">
        <v>0</v>
      </c>
      <c r="P41" s="74">
        <v>0</v>
      </c>
    </row>
    <row r="42" spans="1:16" s="3" customFormat="1" ht="15" customHeight="1" x14ac:dyDescent="0.2">
      <c r="A42" s="111"/>
      <c r="B42" s="114"/>
      <c r="C42" s="84" t="s">
        <v>56</v>
      </c>
      <c r="D42" s="35">
        <v>-438</v>
      </c>
      <c r="E42" s="35">
        <v>0</v>
      </c>
      <c r="F42" s="35">
        <v>-54830.454812999997</v>
      </c>
      <c r="G42" s="68">
        <v>-0.43324499999999999</v>
      </c>
      <c r="H42" s="43">
        <v>-105</v>
      </c>
      <c r="I42" s="44">
        <v>-40997.733268000004</v>
      </c>
      <c r="J42" s="74">
        <v>-4.2104999999999997E-2</v>
      </c>
      <c r="K42" s="35">
        <v>-333</v>
      </c>
      <c r="L42" s="35">
        <v>114652.199937</v>
      </c>
      <c r="M42" s="68">
        <v>-0.50295000000000001</v>
      </c>
      <c r="N42" s="43">
        <v>0</v>
      </c>
      <c r="O42" s="44">
        <v>0</v>
      </c>
      <c r="P42" s="74">
        <v>0</v>
      </c>
    </row>
    <row r="43" spans="1:16" s="3" customFormat="1" ht="15" customHeight="1" x14ac:dyDescent="0.2">
      <c r="A43" s="112"/>
      <c r="B43" s="115"/>
      <c r="C43" s="85" t="s">
        <v>9</v>
      </c>
      <c r="D43" s="46">
        <v>-3793</v>
      </c>
      <c r="E43" s="46">
        <v>0</v>
      </c>
      <c r="F43" s="46">
        <v>41269.144259000001</v>
      </c>
      <c r="G43" s="67">
        <v>-0.24804599999999999</v>
      </c>
      <c r="H43" s="87">
        <v>-1337</v>
      </c>
      <c r="I43" s="46">
        <v>34099.377791999999</v>
      </c>
      <c r="J43" s="75">
        <v>-0.23997099999999999</v>
      </c>
      <c r="K43" s="46">
        <v>-2456</v>
      </c>
      <c r="L43" s="46">
        <v>46131.455779999997</v>
      </c>
      <c r="M43" s="67">
        <v>-0.239925</v>
      </c>
      <c r="N43" s="87">
        <v>0</v>
      </c>
      <c r="O43" s="46">
        <v>0</v>
      </c>
      <c r="P43" s="75">
        <v>0</v>
      </c>
    </row>
    <row r="44" spans="1:16" ht="15" customHeight="1" x14ac:dyDescent="0.2">
      <c r="A44" s="110">
        <v>4</v>
      </c>
      <c r="B44" s="113" t="s">
        <v>59</v>
      </c>
      <c r="C44" s="84" t="s">
        <v>46</v>
      </c>
      <c r="D44" s="44">
        <v>0</v>
      </c>
      <c r="E44" s="53">
        <v>0</v>
      </c>
      <c r="F44" s="44">
        <v>0</v>
      </c>
      <c r="G44" s="66">
        <v>0</v>
      </c>
      <c r="H44" s="43">
        <v>0</v>
      </c>
      <c r="I44" s="44">
        <v>0</v>
      </c>
      <c r="J44" s="74">
        <v>0</v>
      </c>
      <c r="K44" s="44">
        <v>0</v>
      </c>
      <c r="L44" s="44">
        <v>0</v>
      </c>
      <c r="M44" s="66">
        <v>0</v>
      </c>
      <c r="N44" s="43">
        <v>0</v>
      </c>
      <c r="O44" s="44">
        <v>0</v>
      </c>
      <c r="P44" s="74">
        <v>0</v>
      </c>
    </row>
    <row r="45" spans="1:16" ht="15" customHeight="1" x14ac:dyDescent="0.2">
      <c r="A45" s="111"/>
      <c r="B45" s="114"/>
      <c r="C45" s="84" t="s">
        <v>47</v>
      </c>
      <c r="D45" s="44">
        <v>4</v>
      </c>
      <c r="E45" s="53">
        <v>1.3115E-2</v>
      </c>
      <c r="F45" s="44">
        <v>118555.75</v>
      </c>
      <c r="G45" s="66">
        <v>0</v>
      </c>
      <c r="H45" s="43">
        <v>1</v>
      </c>
      <c r="I45" s="44">
        <v>126431</v>
      </c>
      <c r="J45" s="74">
        <v>0</v>
      </c>
      <c r="K45" s="44">
        <v>3</v>
      </c>
      <c r="L45" s="44">
        <v>115930.666667</v>
      </c>
      <c r="M45" s="66">
        <v>0</v>
      </c>
      <c r="N45" s="43">
        <v>0</v>
      </c>
      <c r="O45" s="44">
        <v>0</v>
      </c>
      <c r="P45" s="74">
        <v>0</v>
      </c>
    </row>
    <row r="46" spans="1:16" ht="15" customHeight="1" x14ac:dyDescent="0.2">
      <c r="A46" s="111"/>
      <c r="B46" s="114"/>
      <c r="C46" s="84" t="s">
        <v>48</v>
      </c>
      <c r="D46" s="44">
        <v>145</v>
      </c>
      <c r="E46" s="53">
        <v>5.6662999999999998E-2</v>
      </c>
      <c r="F46" s="44">
        <v>174711.56551700001</v>
      </c>
      <c r="G46" s="66">
        <v>0.29655199999999998</v>
      </c>
      <c r="H46" s="43">
        <v>50</v>
      </c>
      <c r="I46" s="44">
        <v>191434</v>
      </c>
      <c r="J46" s="74">
        <v>0.36</v>
      </c>
      <c r="K46" s="44">
        <v>95</v>
      </c>
      <c r="L46" s="44">
        <v>165910.28421099999</v>
      </c>
      <c r="M46" s="66">
        <v>0.263158</v>
      </c>
      <c r="N46" s="43">
        <v>0</v>
      </c>
      <c r="O46" s="44">
        <v>0</v>
      </c>
      <c r="P46" s="74">
        <v>0</v>
      </c>
    </row>
    <row r="47" spans="1:16" ht="15" customHeight="1" x14ac:dyDescent="0.2">
      <c r="A47" s="111"/>
      <c r="B47" s="114"/>
      <c r="C47" s="84" t="s">
        <v>49</v>
      </c>
      <c r="D47" s="44">
        <v>409</v>
      </c>
      <c r="E47" s="53">
        <v>5.7661999999999998E-2</v>
      </c>
      <c r="F47" s="44">
        <v>212425.359413</v>
      </c>
      <c r="G47" s="66">
        <v>0.59168699999999996</v>
      </c>
      <c r="H47" s="43">
        <v>162</v>
      </c>
      <c r="I47" s="44">
        <v>199877.12963000001</v>
      </c>
      <c r="J47" s="74">
        <v>0.42592600000000003</v>
      </c>
      <c r="K47" s="44">
        <v>247</v>
      </c>
      <c r="L47" s="44">
        <v>220655.37247</v>
      </c>
      <c r="M47" s="66">
        <v>0.70040500000000006</v>
      </c>
      <c r="N47" s="43">
        <v>0</v>
      </c>
      <c r="O47" s="44">
        <v>0</v>
      </c>
      <c r="P47" s="74">
        <v>0</v>
      </c>
    </row>
    <row r="48" spans="1:16" ht="15" customHeight="1" x14ac:dyDescent="0.2">
      <c r="A48" s="111"/>
      <c r="B48" s="114"/>
      <c r="C48" s="84" t="s">
        <v>50</v>
      </c>
      <c r="D48" s="44">
        <v>396</v>
      </c>
      <c r="E48" s="53">
        <v>4.5324000000000003E-2</v>
      </c>
      <c r="F48" s="44">
        <v>259508.76262600001</v>
      </c>
      <c r="G48" s="66">
        <v>0.98232299999999995</v>
      </c>
      <c r="H48" s="43">
        <v>121</v>
      </c>
      <c r="I48" s="44">
        <v>234232.52066099999</v>
      </c>
      <c r="J48" s="74">
        <v>0.59504100000000004</v>
      </c>
      <c r="K48" s="44">
        <v>275</v>
      </c>
      <c r="L48" s="44">
        <v>270630.309091</v>
      </c>
      <c r="M48" s="66">
        <v>1.1527270000000001</v>
      </c>
      <c r="N48" s="43">
        <v>0</v>
      </c>
      <c r="O48" s="44">
        <v>0</v>
      </c>
      <c r="P48" s="74">
        <v>0</v>
      </c>
    </row>
    <row r="49" spans="1:16" ht="15" customHeight="1" x14ac:dyDescent="0.2">
      <c r="A49" s="111"/>
      <c r="B49" s="114"/>
      <c r="C49" s="84" t="s">
        <v>51</v>
      </c>
      <c r="D49" s="44">
        <v>279</v>
      </c>
      <c r="E49" s="53">
        <v>3.4840000000000003E-2</v>
      </c>
      <c r="F49" s="44">
        <v>281393.02509000001</v>
      </c>
      <c r="G49" s="66">
        <v>1.1648750000000001</v>
      </c>
      <c r="H49" s="43">
        <v>81</v>
      </c>
      <c r="I49" s="44">
        <v>249509.55555600001</v>
      </c>
      <c r="J49" s="74">
        <v>0.82716000000000001</v>
      </c>
      <c r="K49" s="44">
        <v>198</v>
      </c>
      <c r="L49" s="44">
        <v>294436.26262599998</v>
      </c>
      <c r="M49" s="66">
        <v>1.3030299999999999</v>
      </c>
      <c r="N49" s="43">
        <v>0</v>
      </c>
      <c r="O49" s="44">
        <v>0</v>
      </c>
      <c r="P49" s="74">
        <v>0</v>
      </c>
    </row>
    <row r="50" spans="1:16" s="3" customFormat="1" ht="15" customHeight="1" x14ac:dyDescent="0.2">
      <c r="A50" s="111"/>
      <c r="B50" s="114"/>
      <c r="C50" s="84" t="s">
        <v>52</v>
      </c>
      <c r="D50" s="35">
        <v>172</v>
      </c>
      <c r="E50" s="55">
        <v>2.5160999999999999E-2</v>
      </c>
      <c r="F50" s="35">
        <v>290937.40697700001</v>
      </c>
      <c r="G50" s="68">
        <v>1.122093</v>
      </c>
      <c r="H50" s="43">
        <v>47</v>
      </c>
      <c r="I50" s="44">
        <v>258232.10638300001</v>
      </c>
      <c r="J50" s="74">
        <v>0.74468100000000004</v>
      </c>
      <c r="K50" s="35">
        <v>125</v>
      </c>
      <c r="L50" s="35">
        <v>303234.59999999998</v>
      </c>
      <c r="M50" s="68">
        <v>1.264</v>
      </c>
      <c r="N50" s="43">
        <v>0</v>
      </c>
      <c r="O50" s="44">
        <v>0</v>
      </c>
      <c r="P50" s="74">
        <v>0</v>
      </c>
    </row>
    <row r="51" spans="1:16" ht="15" customHeight="1" x14ac:dyDescent="0.2">
      <c r="A51" s="111"/>
      <c r="B51" s="114"/>
      <c r="C51" s="84" t="s">
        <v>53</v>
      </c>
      <c r="D51" s="44">
        <v>108</v>
      </c>
      <c r="E51" s="53">
        <v>1.9224000000000002E-2</v>
      </c>
      <c r="F51" s="44">
        <v>277685.80555599998</v>
      </c>
      <c r="G51" s="66">
        <v>1.018519</v>
      </c>
      <c r="H51" s="43">
        <v>31</v>
      </c>
      <c r="I51" s="44">
        <v>222446.16128999999</v>
      </c>
      <c r="J51" s="74">
        <v>0.45161299999999999</v>
      </c>
      <c r="K51" s="44">
        <v>77</v>
      </c>
      <c r="L51" s="44">
        <v>299925.142857</v>
      </c>
      <c r="M51" s="66">
        <v>1.246753</v>
      </c>
      <c r="N51" s="43">
        <v>0</v>
      </c>
      <c r="O51" s="44">
        <v>0</v>
      </c>
      <c r="P51" s="74">
        <v>0</v>
      </c>
    </row>
    <row r="52" spans="1:16" ht="15" customHeight="1" x14ac:dyDescent="0.2">
      <c r="A52" s="111"/>
      <c r="B52" s="114"/>
      <c r="C52" s="84" t="s">
        <v>54</v>
      </c>
      <c r="D52" s="44">
        <v>42</v>
      </c>
      <c r="E52" s="53">
        <v>9.1940000000000008E-3</v>
      </c>
      <c r="F52" s="44">
        <v>268288.40476200002</v>
      </c>
      <c r="G52" s="66">
        <v>0.64285700000000001</v>
      </c>
      <c r="H52" s="43">
        <v>14</v>
      </c>
      <c r="I52" s="44">
        <v>259041.785714</v>
      </c>
      <c r="J52" s="74">
        <v>0.28571400000000002</v>
      </c>
      <c r="K52" s="44">
        <v>28</v>
      </c>
      <c r="L52" s="44">
        <v>272911.714286</v>
      </c>
      <c r="M52" s="66">
        <v>0.82142899999999996</v>
      </c>
      <c r="N52" s="43">
        <v>0</v>
      </c>
      <c r="O52" s="44">
        <v>0</v>
      </c>
      <c r="P52" s="74">
        <v>0</v>
      </c>
    </row>
    <row r="53" spans="1:16" ht="15" customHeight="1" x14ac:dyDescent="0.2">
      <c r="A53" s="111"/>
      <c r="B53" s="114"/>
      <c r="C53" s="84" t="s">
        <v>55</v>
      </c>
      <c r="D53" s="44">
        <v>23</v>
      </c>
      <c r="E53" s="53">
        <v>5.7369999999999999E-3</v>
      </c>
      <c r="F53" s="44">
        <v>307087.69565200002</v>
      </c>
      <c r="G53" s="66">
        <v>0.65217400000000003</v>
      </c>
      <c r="H53" s="43">
        <v>7</v>
      </c>
      <c r="I53" s="44">
        <v>265264.857143</v>
      </c>
      <c r="J53" s="74">
        <v>0</v>
      </c>
      <c r="K53" s="44">
        <v>16</v>
      </c>
      <c r="L53" s="44">
        <v>325385.1875</v>
      </c>
      <c r="M53" s="66">
        <v>0.9375</v>
      </c>
      <c r="N53" s="43">
        <v>0</v>
      </c>
      <c r="O53" s="44">
        <v>0</v>
      </c>
      <c r="P53" s="74">
        <v>0</v>
      </c>
    </row>
    <row r="54" spans="1:16" s="3" customFormat="1" ht="15" customHeight="1" x14ac:dyDescent="0.2">
      <c r="A54" s="111"/>
      <c r="B54" s="114"/>
      <c r="C54" s="84" t="s">
        <v>56</v>
      </c>
      <c r="D54" s="35">
        <v>1</v>
      </c>
      <c r="E54" s="55">
        <v>9.5000000000000005E-5</v>
      </c>
      <c r="F54" s="35">
        <v>181780</v>
      </c>
      <c r="G54" s="68">
        <v>0</v>
      </c>
      <c r="H54" s="43">
        <v>1</v>
      </c>
      <c r="I54" s="44">
        <v>181780</v>
      </c>
      <c r="J54" s="74">
        <v>0</v>
      </c>
      <c r="K54" s="35">
        <v>0</v>
      </c>
      <c r="L54" s="35">
        <v>0</v>
      </c>
      <c r="M54" s="68">
        <v>0</v>
      </c>
      <c r="N54" s="43">
        <v>0</v>
      </c>
      <c r="O54" s="44">
        <v>0</v>
      </c>
      <c r="P54" s="74">
        <v>0</v>
      </c>
    </row>
    <row r="55" spans="1:16" s="3" customFormat="1" ht="15" customHeight="1" x14ac:dyDescent="0.2">
      <c r="A55" s="112"/>
      <c r="B55" s="115"/>
      <c r="C55" s="85" t="s">
        <v>9</v>
      </c>
      <c r="D55" s="46">
        <v>1579</v>
      </c>
      <c r="E55" s="54">
        <v>2.7060000000000001E-2</v>
      </c>
      <c r="F55" s="46">
        <v>248579.92843599999</v>
      </c>
      <c r="G55" s="67">
        <v>0.85117200000000004</v>
      </c>
      <c r="H55" s="87">
        <v>515</v>
      </c>
      <c r="I55" s="46">
        <v>223939.01747600001</v>
      </c>
      <c r="J55" s="75">
        <v>0.54174800000000001</v>
      </c>
      <c r="K55" s="46">
        <v>1064</v>
      </c>
      <c r="L55" s="46">
        <v>260506.68515</v>
      </c>
      <c r="M55" s="67">
        <v>1.0009399999999999</v>
      </c>
      <c r="N55" s="87">
        <v>0</v>
      </c>
      <c r="O55" s="46">
        <v>0</v>
      </c>
      <c r="P55" s="75">
        <v>0</v>
      </c>
    </row>
    <row r="56" spans="1:16" ht="15" customHeight="1" x14ac:dyDescent="0.2">
      <c r="A56" s="110">
        <v>5</v>
      </c>
      <c r="B56" s="113" t="s">
        <v>60</v>
      </c>
      <c r="C56" s="84" t="s">
        <v>46</v>
      </c>
      <c r="D56" s="44">
        <v>69</v>
      </c>
      <c r="E56" s="53">
        <v>1</v>
      </c>
      <c r="F56" s="44">
        <v>53471.159420000004</v>
      </c>
      <c r="G56" s="66">
        <v>0.101449</v>
      </c>
      <c r="H56" s="43">
        <v>35</v>
      </c>
      <c r="I56" s="44">
        <v>51271.657142999997</v>
      </c>
      <c r="J56" s="74">
        <v>5.7142999999999999E-2</v>
      </c>
      <c r="K56" s="44">
        <v>34</v>
      </c>
      <c r="L56" s="44">
        <v>55735.352940999997</v>
      </c>
      <c r="M56" s="66">
        <v>0.147059</v>
      </c>
      <c r="N56" s="43">
        <v>0</v>
      </c>
      <c r="O56" s="44">
        <v>0</v>
      </c>
      <c r="P56" s="74">
        <v>0</v>
      </c>
    </row>
    <row r="57" spans="1:16" ht="15" customHeight="1" x14ac:dyDescent="0.2">
      <c r="A57" s="111"/>
      <c r="B57" s="114"/>
      <c r="C57" s="84" t="s">
        <v>47</v>
      </c>
      <c r="D57" s="44">
        <v>305</v>
      </c>
      <c r="E57" s="53">
        <v>1</v>
      </c>
      <c r="F57" s="44">
        <v>116025.32131100001</v>
      </c>
      <c r="G57" s="66">
        <v>8.5246000000000002E-2</v>
      </c>
      <c r="H57" s="43">
        <v>95</v>
      </c>
      <c r="I57" s="44">
        <v>136916.72631599999</v>
      </c>
      <c r="J57" s="74">
        <v>0.16842099999999999</v>
      </c>
      <c r="K57" s="44">
        <v>210</v>
      </c>
      <c r="L57" s="44">
        <v>106574.447619</v>
      </c>
      <c r="M57" s="66">
        <v>4.7619000000000002E-2</v>
      </c>
      <c r="N57" s="43">
        <v>0</v>
      </c>
      <c r="O57" s="44">
        <v>0</v>
      </c>
      <c r="P57" s="74">
        <v>0</v>
      </c>
    </row>
    <row r="58" spans="1:16" ht="15" customHeight="1" x14ac:dyDescent="0.2">
      <c r="A58" s="111"/>
      <c r="B58" s="114"/>
      <c r="C58" s="84" t="s">
        <v>48</v>
      </c>
      <c r="D58" s="44">
        <v>2559</v>
      </c>
      <c r="E58" s="53">
        <v>1</v>
      </c>
      <c r="F58" s="44">
        <v>149090.821024</v>
      </c>
      <c r="G58" s="66">
        <v>0.13286400000000001</v>
      </c>
      <c r="H58" s="43">
        <v>1018</v>
      </c>
      <c r="I58" s="44">
        <v>158111.13261299999</v>
      </c>
      <c r="J58" s="74">
        <v>0.19056999999999999</v>
      </c>
      <c r="K58" s="44">
        <v>1541</v>
      </c>
      <c r="L58" s="44">
        <v>143131.91304300001</v>
      </c>
      <c r="M58" s="66">
        <v>9.4743999999999995E-2</v>
      </c>
      <c r="N58" s="43">
        <v>0</v>
      </c>
      <c r="O58" s="44">
        <v>0</v>
      </c>
      <c r="P58" s="74">
        <v>0</v>
      </c>
    </row>
    <row r="59" spans="1:16" ht="15" customHeight="1" x14ac:dyDescent="0.2">
      <c r="A59" s="111"/>
      <c r="B59" s="114"/>
      <c r="C59" s="84" t="s">
        <v>49</v>
      </c>
      <c r="D59" s="44">
        <v>7093</v>
      </c>
      <c r="E59" s="53">
        <v>1</v>
      </c>
      <c r="F59" s="44">
        <v>176276.082899</v>
      </c>
      <c r="G59" s="66">
        <v>0.35203699999999999</v>
      </c>
      <c r="H59" s="43">
        <v>2756</v>
      </c>
      <c r="I59" s="44">
        <v>181373.28447000001</v>
      </c>
      <c r="J59" s="74">
        <v>0.42017399999999999</v>
      </c>
      <c r="K59" s="44">
        <v>4337</v>
      </c>
      <c r="L59" s="44">
        <v>173037.003459</v>
      </c>
      <c r="M59" s="66">
        <v>0.30873899999999999</v>
      </c>
      <c r="N59" s="43">
        <v>0</v>
      </c>
      <c r="O59" s="44">
        <v>0</v>
      </c>
      <c r="P59" s="74">
        <v>0</v>
      </c>
    </row>
    <row r="60" spans="1:16" ht="15" customHeight="1" x14ac:dyDescent="0.2">
      <c r="A60" s="111"/>
      <c r="B60" s="114"/>
      <c r="C60" s="84" t="s">
        <v>50</v>
      </c>
      <c r="D60" s="44">
        <v>8737</v>
      </c>
      <c r="E60" s="53">
        <v>1</v>
      </c>
      <c r="F60" s="44">
        <v>203748.43241400001</v>
      </c>
      <c r="G60" s="66">
        <v>0.66452999999999995</v>
      </c>
      <c r="H60" s="43">
        <v>3138</v>
      </c>
      <c r="I60" s="44">
        <v>205334.44869300001</v>
      </c>
      <c r="J60" s="74">
        <v>0.65551300000000001</v>
      </c>
      <c r="K60" s="44">
        <v>5599</v>
      </c>
      <c r="L60" s="44">
        <v>202859.53813199999</v>
      </c>
      <c r="M60" s="66">
        <v>0.66958399999999996</v>
      </c>
      <c r="N60" s="43">
        <v>0</v>
      </c>
      <c r="O60" s="44">
        <v>0</v>
      </c>
      <c r="P60" s="74">
        <v>0</v>
      </c>
    </row>
    <row r="61" spans="1:16" ht="15" customHeight="1" x14ac:dyDescent="0.2">
      <c r="A61" s="111"/>
      <c r="B61" s="114"/>
      <c r="C61" s="84" t="s">
        <v>51</v>
      </c>
      <c r="D61" s="44">
        <v>8008</v>
      </c>
      <c r="E61" s="53">
        <v>1</v>
      </c>
      <c r="F61" s="44">
        <v>226372.42919600001</v>
      </c>
      <c r="G61" s="66">
        <v>0.98713799999999996</v>
      </c>
      <c r="H61" s="43">
        <v>2741</v>
      </c>
      <c r="I61" s="44">
        <v>211663.917548</v>
      </c>
      <c r="J61" s="74">
        <v>0.74826700000000002</v>
      </c>
      <c r="K61" s="44">
        <v>5267</v>
      </c>
      <c r="L61" s="44">
        <v>234026.88722199999</v>
      </c>
      <c r="M61" s="66">
        <v>1.1114489999999999</v>
      </c>
      <c r="N61" s="43">
        <v>0</v>
      </c>
      <c r="O61" s="44">
        <v>0</v>
      </c>
      <c r="P61" s="74">
        <v>0</v>
      </c>
    </row>
    <row r="62" spans="1:16" s="3" customFormat="1" ht="15" customHeight="1" x14ac:dyDescent="0.2">
      <c r="A62" s="111"/>
      <c r="B62" s="114"/>
      <c r="C62" s="84" t="s">
        <v>52</v>
      </c>
      <c r="D62" s="35">
        <v>6836</v>
      </c>
      <c r="E62" s="55">
        <v>1</v>
      </c>
      <c r="F62" s="35">
        <v>235458.93431800001</v>
      </c>
      <c r="G62" s="68">
        <v>1.1547689999999999</v>
      </c>
      <c r="H62" s="43">
        <v>2283</v>
      </c>
      <c r="I62" s="44">
        <v>210864.583881</v>
      </c>
      <c r="J62" s="74">
        <v>0.77266800000000002</v>
      </c>
      <c r="K62" s="35">
        <v>4553</v>
      </c>
      <c r="L62" s="35">
        <v>247791.221173</v>
      </c>
      <c r="M62" s="68">
        <v>1.346365</v>
      </c>
      <c r="N62" s="43">
        <v>0</v>
      </c>
      <c r="O62" s="44">
        <v>0</v>
      </c>
      <c r="P62" s="74">
        <v>0</v>
      </c>
    </row>
    <row r="63" spans="1:16" ht="15" customHeight="1" x14ac:dyDescent="0.2">
      <c r="A63" s="111"/>
      <c r="B63" s="114"/>
      <c r="C63" s="84" t="s">
        <v>53</v>
      </c>
      <c r="D63" s="44">
        <v>5618</v>
      </c>
      <c r="E63" s="53">
        <v>1</v>
      </c>
      <c r="F63" s="44">
        <v>234831.27144899999</v>
      </c>
      <c r="G63" s="66">
        <v>1.1192599999999999</v>
      </c>
      <c r="H63" s="43">
        <v>1952</v>
      </c>
      <c r="I63" s="44">
        <v>201299.609119</v>
      </c>
      <c r="J63" s="74">
        <v>0.64702899999999997</v>
      </c>
      <c r="K63" s="44">
        <v>3666</v>
      </c>
      <c r="L63" s="44">
        <v>252685.55537399999</v>
      </c>
      <c r="M63" s="66">
        <v>1.3707039999999999</v>
      </c>
      <c r="N63" s="43">
        <v>0</v>
      </c>
      <c r="O63" s="44">
        <v>0</v>
      </c>
      <c r="P63" s="74">
        <v>0</v>
      </c>
    </row>
    <row r="64" spans="1:16" ht="15" customHeight="1" x14ac:dyDescent="0.2">
      <c r="A64" s="111"/>
      <c r="B64" s="114"/>
      <c r="C64" s="84" t="s">
        <v>54</v>
      </c>
      <c r="D64" s="44">
        <v>4568</v>
      </c>
      <c r="E64" s="53">
        <v>1</v>
      </c>
      <c r="F64" s="44">
        <v>224780.43432599999</v>
      </c>
      <c r="G64" s="66">
        <v>0.90630500000000003</v>
      </c>
      <c r="H64" s="43">
        <v>1631</v>
      </c>
      <c r="I64" s="44">
        <v>188641.20784799999</v>
      </c>
      <c r="J64" s="74">
        <v>0.459841</v>
      </c>
      <c r="K64" s="44">
        <v>2937</v>
      </c>
      <c r="L64" s="44">
        <v>244849.57916200001</v>
      </c>
      <c r="M64" s="66">
        <v>1.154239</v>
      </c>
      <c r="N64" s="43">
        <v>0</v>
      </c>
      <c r="O64" s="44">
        <v>0</v>
      </c>
      <c r="P64" s="74">
        <v>0</v>
      </c>
    </row>
    <row r="65" spans="1:16" ht="15" customHeight="1" x14ac:dyDescent="0.2">
      <c r="A65" s="111"/>
      <c r="B65" s="114"/>
      <c r="C65" s="84" t="s">
        <v>55</v>
      </c>
      <c r="D65" s="44">
        <v>4009</v>
      </c>
      <c r="E65" s="53">
        <v>1</v>
      </c>
      <c r="F65" s="44">
        <v>225116.769768</v>
      </c>
      <c r="G65" s="66">
        <v>0.70690900000000001</v>
      </c>
      <c r="H65" s="43">
        <v>1387</v>
      </c>
      <c r="I65" s="44">
        <v>187811.984138</v>
      </c>
      <c r="J65" s="74">
        <v>0.24296999999999999</v>
      </c>
      <c r="K65" s="44">
        <v>2622</v>
      </c>
      <c r="L65" s="44">
        <v>244850.46071700001</v>
      </c>
      <c r="M65" s="66">
        <v>0.95232600000000001</v>
      </c>
      <c r="N65" s="43">
        <v>0</v>
      </c>
      <c r="O65" s="44">
        <v>0</v>
      </c>
      <c r="P65" s="74">
        <v>0</v>
      </c>
    </row>
    <row r="66" spans="1:16" s="3" customFormat="1" ht="15" customHeight="1" x14ac:dyDescent="0.2">
      <c r="A66" s="111"/>
      <c r="B66" s="114"/>
      <c r="C66" s="84" t="s">
        <v>56</v>
      </c>
      <c r="D66" s="35">
        <v>10549</v>
      </c>
      <c r="E66" s="55">
        <v>1</v>
      </c>
      <c r="F66" s="35">
        <v>188331.43558600001</v>
      </c>
      <c r="G66" s="68">
        <v>0.47796</v>
      </c>
      <c r="H66" s="43">
        <v>3567</v>
      </c>
      <c r="I66" s="44">
        <v>150011.473787</v>
      </c>
      <c r="J66" s="74">
        <v>5.9993999999999999E-2</v>
      </c>
      <c r="K66" s="35">
        <v>6982</v>
      </c>
      <c r="L66" s="35">
        <v>207908.53437400001</v>
      </c>
      <c r="M66" s="68">
        <v>0.691492</v>
      </c>
      <c r="N66" s="43">
        <v>0</v>
      </c>
      <c r="O66" s="44">
        <v>0</v>
      </c>
      <c r="P66" s="74">
        <v>0</v>
      </c>
    </row>
    <row r="67" spans="1:16" s="3" customFormat="1" ht="15" customHeight="1" x14ac:dyDescent="0.2">
      <c r="A67" s="112"/>
      <c r="B67" s="115"/>
      <c r="C67" s="85" t="s">
        <v>9</v>
      </c>
      <c r="D67" s="46">
        <v>58351</v>
      </c>
      <c r="E67" s="54">
        <v>1</v>
      </c>
      <c r="F67" s="46">
        <v>207515.64142900001</v>
      </c>
      <c r="G67" s="67">
        <v>0.73313200000000001</v>
      </c>
      <c r="H67" s="87">
        <v>20603</v>
      </c>
      <c r="I67" s="46">
        <v>188212.12643800001</v>
      </c>
      <c r="J67" s="75">
        <v>0.47594999999999998</v>
      </c>
      <c r="K67" s="46">
        <v>37748</v>
      </c>
      <c r="L67" s="46">
        <v>218051.57232199999</v>
      </c>
      <c r="M67" s="67">
        <v>0.87350300000000003</v>
      </c>
      <c r="N67" s="87">
        <v>0</v>
      </c>
      <c r="O67" s="46">
        <v>0</v>
      </c>
      <c r="P67" s="75">
        <v>0</v>
      </c>
    </row>
    <row r="68" spans="1:16" s="3" customFormat="1" ht="15" customHeight="1" x14ac:dyDescent="0.2">
      <c r="A68" s="78"/>
      <c r="B68" s="79"/>
      <c r="C68" s="81"/>
      <c r="D68" s="45"/>
      <c r="E68" s="76"/>
      <c r="F68" s="45"/>
      <c r="G68" s="77"/>
      <c r="H68" s="45"/>
      <c r="I68" s="45"/>
      <c r="J68" s="77"/>
      <c r="K68" s="45"/>
      <c r="L68" s="45"/>
      <c r="M68" s="77"/>
      <c r="N68" s="45"/>
      <c r="O68" s="45"/>
      <c r="P68" s="77"/>
    </row>
    <row r="69" spans="1:16" s="37" customFormat="1" ht="15" customHeight="1" x14ac:dyDescent="0.2">
      <c r="A69" s="38" t="s">
        <v>2</v>
      </c>
      <c r="C69" s="82"/>
      <c r="D69" s="86">
        <f>+Nacional!D69</f>
        <v>45621</v>
      </c>
      <c r="F69" s="60"/>
      <c r="G69" s="69"/>
      <c r="H69" s="60"/>
      <c r="I69" s="60"/>
      <c r="J69" s="69"/>
      <c r="K69" s="60"/>
      <c r="L69" s="60"/>
      <c r="M69" s="69"/>
      <c r="N69" s="60"/>
      <c r="O69" s="60"/>
      <c r="P69" s="69"/>
    </row>
    <row r="70" spans="1:16" ht="15" customHeight="1" x14ac:dyDescent="0.2">
      <c r="A70" s="47"/>
      <c r="B70" s="24"/>
      <c r="C70" s="83"/>
      <c r="D70" s="61"/>
      <c r="E70" s="56"/>
      <c r="F70" s="61"/>
      <c r="G70" s="70"/>
      <c r="H70" s="61"/>
      <c r="I70" s="61"/>
      <c r="J70" s="70"/>
      <c r="K70" s="61"/>
      <c r="L70" s="61"/>
      <c r="M70" s="70"/>
      <c r="N70" s="61"/>
      <c r="O70" s="61"/>
      <c r="P70" s="70"/>
    </row>
    <row r="71" spans="1:16" ht="15" customHeight="1" x14ac:dyDescent="0.2">
      <c r="A71" s="48"/>
      <c r="C71" s="23"/>
      <c r="D71" s="35"/>
      <c r="E71" s="55"/>
      <c r="F71" s="35"/>
      <c r="G71" s="68"/>
      <c r="H71" s="35"/>
      <c r="I71" s="35"/>
      <c r="J71" s="68"/>
      <c r="K71" s="35"/>
      <c r="L71" s="35"/>
      <c r="M71" s="68"/>
      <c r="N71" s="35"/>
      <c r="O71" s="35"/>
      <c r="P71" s="68"/>
    </row>
    <row r="72" spans="1:16" ht="15" customHeight="1" x14ac:dyDescent="0.2">
      <c r="A72" s="48"/>
      <c r="C72" s="23"/>
      <c r="D72" s="35"/>
      <c r="E72" s="55"/>
      <c r="F72" s="35"/>
      <c r="G72" s="68"/>
      <c r="H72" s="35"/>
      <c r="I72" s="35"/>
      <c r="J72" s="68"/>
      <c r="K72" s="35"/>
      <c r="L72" s="35"/>
      <c r="M72" s="68"/>
      <c r="N72" s="35"/>
      <c r="O72" s="35"/>
      <c r="P72" s="68"/>
    </row>
    <row r="73" spans="1:16" ht="15" customHeight="1" x14ac:dyDescent="0.2">
      <c r="A73" s="48"/>
      <c r="C73" s="23"/>
      <c r="D73" s="35"/>
      <c r="E73" s="55"/>
      <c r="F73" s="35"/>
      <c r="G73" s="68"/>
      <c r="H73" s="35"/>
      <c r="I73" s="35"/>
      <c r="J73" s="68"/>
      <c r="K73" s="35"/>
      <c r="L73" s="35"/>
      <c r="M73" s="68"/>
      <c r="N73" s="35"/>
      <c r="O73" s="35"/>
      <c r="P73" s="68"/>
    </row>
    <row r="74" spans="1:16" ht="15" customHeight="1" x14ac:dyDescent="0.2">
      <c r="A74" s="48"/>
      <c r="C74" s="23"/>
      <c r="D74" s="35"/>
      <c r="E74" s="55"/>
      <c r="F74" s="35"/>
      <c r="G74" s="68"/>
      <c r="H74" s="35"/>
      <c r="I74" s="35"/>
      <c r="J74" s="68"/>
      <c r="K74" s="35"/>
      <c r="L74" s="35"/>
      <c r="M74" s="68"/>
      <c r="N74" s="35"/>
      <c r="O74" s="35"/>
      <c r="P74" s="68"/>
    </row>
    <row r="75" spans="1:16" ht="15" customHeight="1" x14ac:dyDescent="0.2">
      <c r="A75" s="48"/>
      <c r="C75" s="23"/>
      <c r="D75" s="35"/>
      <c r="E75" s="55"/>
      <c r="F75" s="35"/>
      <c r="G75" s="68"/>
      <c r="H75" s="35"/>
      <c r="I75" s="35"/>
      <c r="J75" s="68"/>
      <c r="K75" s="35"/>
      <c r="L75" s="35"/>
      <c r="M75" s="68"/>
      <c r="N75" s="35"/>
      <c r="O75" s="35"/>
      <c r="P75" s="68"/>
    </row>
    <row r="76" spans="1:16" ht="15" customHeight="1" x14ac:dyDescent="0.2">
      <c r="A76" s="48"/>
      <c r="C76" s="23"/>
      <c r="D76" s="35"/>
      <c r="E76" s="55"/>
      <c r="F76" s="35"/>
      <c r="G76" s="68"/>
      <c r="H76" s="35"/>
      <c r="I76" s="35"/>
      <c r="J76" s="68"/>
      <c r="K76" s="35"/>
      <c r="L76" s="35"/>
      <c r="M76" s="68"/>
      <c r="N76" s="35"/>
      <c r="O76" s="35"/>
      <c r="P76" s="68"/>
    </row>
    <row r="77" spans="1:16" ht="15" customHeight="1" x14ac:dyDescent="0.2">
      <c r="A77" s="48"/>
      <c r="C77" s="23"/>
      <c r="D77" s="35"/>
      <c r="E77" s="55"/>
      <c r="F77" s="35"/>
      <c r="G77" s="68"/>
      <c r="H77" s="35"/>
      <c r="I77" s="35"/>
      <c r="J77" s="68"/>
      <c r="K77" s="35"/>
      <c r="L77" s="35"/>
      <c r="M77" s="68"/>
      <c r="N77" s="35"/>
      <c r="O77" s="35"/>
      <c r="P77" s="68"/>
    </row>
    <row r="78" spans="1:16" ht="15" customHeight="1" x14ac:dyDescent="0.2">
      <c r="A78" s="48"/>
      <c r="C78" s="23"/>
      <c r="D78" s="35"/>
      <c r="E78" s="55"/>
      <c r="F78" s="35"/>
      <c r="G78" s="68"/>
      <c r="H78" s="35"/>
      <c r="I78" s="35"/>
      <c r="J78" s="68"/>
      <c r="K78" s="35"/>
      <c r="L78" s="35"/>
      <c r="M78" s="68"/>
      <c r="N78" s="35"/>
      <c r="O78" s="35"/>
      <c r="P78" s="68"/>
    </row>
    <row r="79" spans="1:16" ht="15" customHeight="1" x14ac:dyDescent="0.2">
      <c r="A79" s="48"/>
      <c r="C79" s="23"/>
      <c r="D79" s="35"/>
      <c r="E79" s="55"/>
      <c r="F79" s="35"/>
      <c r="G79" s="68"/>
      <c r="H79" s="35"/>
      <c r="I79" s="35"/>
      <c r="J79" s="68"/>
      <c r="K79" s="35"/>
      <c r="L79" s="35"/>
      <c r="M79" s="68"/>
      <c r="N79" s="35"/>
      <c r="O79" s="35"/>
      <c r="P79" s="68"/>
    </row>
    <row r="80" spans="1:16" ht="15" customHeight="1" x14ac:dyDescent="0.2">
      <c r="A80" s="48"/>
      <c r="C80" s="23"/>
      <c r="D80" s="35"/>
      <c r="E80" s="55"/>
      <c r="F80" s="35"/>
      <c r="G80" s="68"/>
      <c r="H80" s="35"/>
      <c r="I80" s="35"/>
      <c r="J80" s="68"/>
      <c r="K80" s="35"/>
      <c r="L80" s="35"/>
      <c r="M80" s="68"/>
      <c r="N80" s="35"/>
      <c r="O80" s="35"/>
      <c r="P80" s="68"/>
    </row>
    <row r="81" spans="1:16" ht="15" customHeight="1" x14ac:dyDescent="0.2">
      <c r="A81" s="48"/>
      <c r="C81" s="23"/>
      <c r="D81" s="35"/>
      <c r="E81" s="55"/>
      <c r="F81" s="35"/>
      <c r="G81" s="68"/>
      <c r="H81" s="35"/>
      <c r="I81" s="35"/>
      <c r="J81" s="68"/>
      <c r="K81" s="35"/>
      <c r="L81" s="35"/>
      <c r="M81" s="68"/>
      <c r="N81" s="35"/>
      <c r="O81" s="35"/>
      <c r="P81" s="68"/>
    </row>
    <row r="82" spans="1:16" ht="15" customHeight="1" x14ac:dyDescent="0.2">
      <c r="A82" s="48"/>
      <c r="C82" s="23"/>
      <c r="D82" s="35"/>
      <c r="E82" s="55"/>
      <c r="F82" s="35"/>
      <c r="G82" s="68"/>
      <c r="H82" s="35"/>
      <c r="I82" s="35"/>
      <c r="J82" s="68"/>
      <c r="K82" s="35"/>
      <c r="L82" s="35"/>
      <c r="M82" s="68"/>
      <c r="N82" s="35"/>
      <c r="O82" s="35"/>
      <c r="P82" s="68"/>
    </row>
    <row r="83" spans="1:16" ht="15" customHeight="1" x14ac:dyDescent="0.2">
      <c r="A83" s="48"/>
      <c r="C83" s="23"/>
      <c r="D83" s="35"/>
      <c r="E83" s="55"/>
      <c r="F83" s="35"/>
      <c r="G83" s="68"/>
      <c r="H83" s="35"/>
      <c r="I83" s="35"/>
      <c r="J83" s="68"/>
      <c r="K83" s="35"/>
      <c r="L83" s="35"/>
      <c r="M83" s="68"/>
      <c r="N83" s="35"/>
      <c r="O83" s="35"/>
      <c r="P83" s="68"/>
    </row>
    <row r="84" spans="1:16" ht="15" customHeight="1" x14ac:dyDescent="0.2">
      <c r="A84" s="48"/>
      <c r="C84" s="23"/>
      <c r="D84" s="35"/>
      <c r="E84" s="55"/>
      <c r="F84" s="35"/>
      <c r="G84" s="68"/>
      <c r="H84" s="35"/>
      <c r="I84" s="35"/>
      <c r="J84" s="68"/>
      <c r="K84" s="35"/>
      <c r="L84" s="35"/>
      <c r="M84" s="68"/>
      <c r="N84" s="35"/>
      <c r="O84" s="35"/>
      <c r="P84" s="68"/>
    </row>
    <row r="85" spans="1:16" ht="15" customHeight="1" x14ac:dyDescent="0.2">
      <c r="A85" s="48"/>
      <c r="C85" s="23"/>
      <c r="D85" s="35"/>
      <c r="E85" s="55"/>
      <c r="F85" s="35"/>
      <c r="G85" s="68"/>
      <c r="H85" s="35"/>
      <c r="I85" s="35"/>
      <c r="J85" s="68"/>
      <c r="K85" s="35"/>
      <c r="L85" s="35"/>
      <c r="M85" s="68"/>
      <c r="N85" s="35"/>
      <c r="O85" s="35"/>
      <c r="P85" s="68"/>
    </row>
    <row r="86" spans="1:16" ht="15" customHeight="1" x14ac:dyDescent="0.2">
      <c r="A86" s="48"/>
      <c r="C86" s="23"/>
      <c r="D86" s="35"/>
      <c r="E86" s="55"/>
      <c r="F86" s="35"/>
      <c r="G86" s="68"/>
      <c r="H86" s="35"/>
      <c r="I86" s="35"/>
      <c r="J86" s="68"/>
      <c r="K86" s="35"/>
      <c r="L86" s="35"/>
      <c r="M86" s="68"/>
      <c r="N86" s="35"/>
      <c r="O86" s="35"/>
      <c r="P86" s="68"/>
    </row>
    <row r="87" spans="1:16" ht="15" customHeight="1" x14ac:dyDescent="0.2">
      <c r="A87" s="48"/>
      <c r="C87" s="23"/>
      <c r="D87" s="35"/>
      <c r="E87" s="55"/>
      <c r="F87" s="35"/>
      <c r="G87" s="68"/>
      <c r="H87" s="35"/>
      <c r="I87" s="35"/>
      <c r="J87" s="68"/>
      <c r="K87" s="35"/>
      <c r="L87" s="35"/>
      <c r="M87" s="68"/>
      <c r="N87" s="35"/>
      <c r="O87" s="35"/>
      <c r="P87" s="68"/>
    </row>
    <row r="88" spans="1:16" ht="15" customHeight="1" x14ac:dyDescent="0.2">
      <c r="A88" s="48"/>
      <c r="C88" s="23"/>
      <c r="D88" s="35"/>
      <c r="E88" s="55"/>
      <c r="F88" s="35"/>
      <c r="G88" s="68"/>
      <c r="H88" s="35"/>
      <c r="I88" s="35"/>
      <c r="J88" s="68"/>
      <c r="K88" s="35"/>
      <c r="L88" s="35"/>
      <c r="M88" s="68"/>
      <c r="N88" s="35"/>
      <c r="O88" s="35"/>
      <c r="P88" s="68"/>
    </row>
    <row r="89" spans="1:16" ht="15" customHeight="1" x14ac:dyDescent="0.2">
      <c r="A89" s="48"/>
      <c r="C89" s="23"/>
      <c r="D89" s="35"/>
      <c r="E89" s="55"/>
      <c r="F89" s="35"/>
      <c r="G89" s="68"/>
      <c r="H89" s="35"/>
      <c r="I89" s="35"/>
      <c r="J89" s="68"/>
      <c r="K89" s="35"/>
      <c r="L89" s="35"/>
      <c r="M89" s="68"/>
      <c r="N89" s="35"/>
      <c r="O89" s="35"/>
      <c r="P89" s="68"/>
    </row>
    <row r="90" spans="1:16" ht="15" customHeight="1" x14ac:dyDescent="0.2">
      <c r="A90" s="48"/>
      <c r="C90" s="23"/>
      <c r="D90" s="35"/>
      <c r="E90" s="55"/>
      <c r="F90" s="35"/>
      <c r="G90" s="68"/>
      <c r="H90" s="35"/>
      <c r="I90" s="35"/>
      <c r="J90" s="68"/>
      <c r="K90" s="35"/>
      <c r="L90" s="35"/>
      <c r="M90" s="68"/>
      <c r="N90" s="35"/>
      <c r="O90" s="35"/>
      <c r="P90" s="68"/>
    </row>
    <row r="91" spans="1:16" ht="15" customHeight="1" x14ac:dyDescent="0.2">
      <c r="A91" s="48"/>
      <c r="C91" s="23"/>
      <c r="D91" s="35"/>
      <c r="E91" s="55"/>
      <c r="F91" s="35"/>
      <c r="G91" s="68"/>
      <c r="H91" s="35"/>
      <c r="I91" s="35"/>
      <c r="J91" s="68"/>
      <c r="K91" s="35"/>
      <c r="L91" s="35"/>
      <c r="M91" s="68"/>
      <c r="N91" s="35"/>
      <c r="O91" s="35"/>
      <c r="P91" s="68"/>
    </row>
    <row r="92" spans="1:16" ht="15" customHeight="1" x14ac:dyDescent="0.2">
      <c r="A92" s="48"/>
      <c r="C92" s="23"/>
      <c r="D92" s="35"/>
      <c r="E92" s="55"/>
      <c r="F92" s="35"/>
      <c r="G92" s="68"/>
      <c r="H92" s="35"/>
      <c r="I92" s="35"/>
      <c r="J92" s="68"/>
      <c r="K92" s="35"/>
      <c r="L92" s="35"/>
      <c r="M92" s="68"/>
      <c r="N92" s="35"/>
      <c r="O92" s="35"/>
      <c r="P92" s="68"/>
    </row>
    <row r="93" spans="1:16" ht="15" customHeight="1" x14ac:dyDescent="0.2">
      <c r="A93" s="48"/>
      <c r="C93" s="23"/>
      <c r="D93" s="35"/>
      <c r="E93" s="55"/>
      <c r="F93" s="35"/>
      <c r="G93" s="68"/>
      <c r="H93" s="35"/>
      <c r="I93" s="35"/>
      <c r="J93" s="68"/>
      <c r="K93" s="35"/>
      <c r="L93" s="35"/>
      <c r="M93" s="68"/>
      <c r="N93" s="35"/>
      <c r="O93" s="35"/>
      <c r="P93" s="68"/>
    </row>
    <row r="94" spans="1:16" ht="15" customHeight="1" x14ac:dyDescent="0.2">
      <c r="A94" s="48"/>
      <c r="C94" s="23"/>
      <c r="D94" s="35"/>
      <c r="E94" s="55"/>
      <c r="F94" s="35"/>
      <c r="G94" s="68"/>
      <c r="H94" s="35"/>
      <c r="I94" s="35"/>
      <c r="J94" s="68"/>
      <c r="K94" s="35"/>
      <c r="L94" s="35"/>
      <c r="M94" s="68"/>
      <c r="N94" s="35"/>
      <c r="O94" s="35"/>
      <c r="P94" s="68"/>
    </row>
    <row r="95" spans="1:16" ht="15" customHeight="1" x14ac:dyDescent="0.2">
      <c r="A95" s="48"/>
      <c r="C95" s="23"/>
      <c r="D95" s="35"/>
      <c r="E95" s="55"/>
      <c r="F95" s="35"/>
      <c r="G95" s="68"/>
      <c r="H95" s="35"/>
      <c r="I95" s="35"/>
      <c r="J95" s="68"/>
      <c r="K95" s="35"/>
      <c r="L95" s="35"/>
      <c r="M95" s="68"/>
      <c r="N95" s="35"/>
      <c r="O95" s="35"/>
      <c r="P95" s="68"/>
    </row>
  </sheetData>
  <mergeCells count="19">
    <mergeCell ref="A2:P2"/>
    <mergeCell ref="A3:P3"/>
    <mergeCell ref="A6:A7"/>
    <mergeCell ref="B6:B7"/>
    <mergeCell ref="C6:C7"/>
    <mergeCell ref="D6:G6"/>
    <mergeCell ref="H6:J6"/>
    <mergeCell ref="K6:M6"/>
    <mergeCell ref="N6:P6"/>
    <mergeCell ref="A44:A55"/>
    <mergeCell ref="B44:B55"/>
    <mergeCell ref="A56:A67"/>
    <mergeCell ref="B56:B67"/>
    <mergeCell ref="A8:A19"/>
    <mergeCell ref="B8:B19"/>
    <mergeCell ref="A20:A31"/>
    <mergeCell ref="B20:B31"/>
    <mergeCell ref="A32:A43"/>
    <mergeCell ref="B32:B43"/>
  </mergeCells>
  <conditionalFormatting sqref="D8:D19">
    <cfRule type="cellIs" dxfId="370" priority="30" operator="notEqual">
      <formula>H8+K8+N8</formula>
    </cfRule>
  </conditionalFormatting>
  <conditionalFormatting sqref="D20:D30">
    <cfRule type="cellIs" dxfId="369" priority="29" operator="notEqual">
      <formula>H20+K20+N20</formula>
    </cfRule>
  </conditionalFormatting>
  <conditionalFormatting sqref="D32:D42">
    <cfRule type="cellIs" dxfId="368" priority="28" operator="notEqual">
      <formula>H32+K32+N32</formula>
    </cfRule>
  </conditionalFormatting>
  <conditionalFormatting sqref="D44:D54">
    <cfRule type="cellIs" dxfId="367" priority="27" operator="notEqual">
      <formula>H44+K44+N44</formula>
    </cfRule>
  </conditionalFormatting>
  <conditionalFormatting sqref="D56:D66">
    <cfRule type="cellIs" dxfId="366" priority="26" operator="notEqual">
      <formula>H56+K56+N56</formula>
    </cfRule>
  </conditionalFormatting>
  <conditionalFormatting sqref="D19">
    <cfRule type="cellIs" dxfId="365" priority="25" operator="notEqual">
      <formula>SUM(D8:D18)</formula>
    </cfRule>
  </conditionalFormatting>
  <conditionalFormatting sqref="D31">
    <cfRule type="cellIs" dxfId="364" priority="24" operator="notEqual">
      <formula>H31+K31+N31</formula>
    </cfRule>
  </conditionalFormatting>
  <conditionalFormatting sqref="D31">
    <cfRule type="cellIs" dxfId="363" priority="23" operator="notEqual">
      <formula>SUM(D20:D30)</formula>
    </cfRule>
  </conditionalFormatting>
  <conditionalFormatting sqref="D43">
    <cfRule type="cellIs" dxfId="362" priority="22" operator="notEqual">
      <formula>H43+K43+N43</formula>
    </cfRule>
  </conditionalFormatting>
  <conditionalFormatting sqref="D43">
    <cfRule type="cellIs" dxfId="361" priority="21" operator="notEqual">
      <formula>SUM(D32:D42)</formula>
    </cfRule>
  </conditionalFormatting>
  <conditionalFormatting sqref="D55">
    <cfRule type="cellIs" dxfId="360" priority="20" operator="notEqual">
      <formula>H55+K55+N55</formula>
    </cfRule>
  </conditionalFormatting>
  <conditionalFormatting sqref="D55">
    <cfRule type="cellIs" dxfId="359" priority="19" operator="notEqual">
      <formula>SUM(D44:D54)</formula>
    </cfRule>
  </conditionalFormatting>
  <conditionalFormatting sqref="D67">
    <cfRule type="cellIs" dxfId="358" priority="18" operator="notEqual">
      <formula>H67+K67+N67</formula>
    </cfRule>
  </conditionalFormatting>
  <conditionalFormatting sqref="D67">
    <cfRule type="cellIs" dxfId="357" priority="17" operator="notEqual">
      <formula>SUM(D56:D66)</formula>
    </cfRule>
  </conditionalFormatting>
  <conditionalFormatting sqref="H19">
    <cfRule type="cellIs" dxfId="356" priority="16" operator="notEqual">
      <formula>SUM(H8:H18)</formula>
    </cfRule>
  </conditionalFormatting>
  <conditionalFormatting sqref="K19">
    <cfRule type="cellIs" dxfId="355" priority="15" operator="notEqual">
      <formula>SUM(K8:K18)</formula>
    </cfRule>
  </conditionalFormatting>
  <conditionalFormatting sqref="N19">
    <cfRule type="cellIs" dxfId="354" priority="14" operator="notEqual">
      <formula>SUM(N8:N18)</formula>
    </cfRule>
  </conditionalFormatting>
  <conditionalFormatting sqref="H31">
    <cfRule type="cellIs" dxfId="353" priority="13" operator="notEqual">
      <formula>SUM(H20:H30)</formula>
    </cfRule>
  </conditionalFormatting>
  <conditionalFormatting sqref="K31">
    <cfRule type="cellIs" dxfId="352" priority="12" operator="notEqual">
      <formula>SUM(K20:K30)</formula>
    </cfRule>
  </conditionalFormatting>
  <conditionalFormatting sqref="N31">
    <cfRule type="cellIs" dxfId="351" priority="11" operator="notEqual">
      <formula>SUM(N20:N30)</formula>
    </cfRule>
  </conditionalFormatting>
  <conditionalFormatting sqref="H43">
    <cfRule type="cellIs" dxfId="350" priority="10" operator="notEqual">
      <formula>SUM(H32:H42)</formula>
    </cfRule>
  </conditionalFormatting>
  <conditionalFormatting sqref="K43">
    <cfRule type="cellIs" dxfId="349" priority="9" operator="notEqual">
      <formula>SUM(K32:K42)</formula>
    </cfRule>
  </conditionalFormatting>
  <conditionalFormatting sqref="N43">
    <cfRule type="cellIs" dxfId="348" priority="8" operator="notEqual">
      <formula>SUM(N32:N42)</formula>
    </cfRule>
  </conditionalFormatting>
  <conditionalFormatting sqref="H55">
    <cfRule type="cellIs" dxfId="347" priority="7" operator="notEqual">
      <formula>SUM(H44:H54)</formula>
    </cfRule>
  </conditionalFormatting>
  <conditionalFormatting sqref="K55">
    <cfRule type="cellIs" dxfId="346" priority="6" operator="notEqual">
      <formula>SUM(K44:K54)</formula>
    </cfRule>
  </conditionalFormatting>
  <conditionalFormatting sqref="N55">
    <cfRule type="cellIs" dxfId="345" priority="5" operator="notEqual">
      <formula>SUM(N44:N54)</formula>
    </cfRule>
  </conditionalFormatting>
  <conditionalFormatting sqref="H67">
    <cfRule type="cellIs" dxfId="344" priority="4" operator="notEqual">
      <formula>SUM(H56:H66)</formula>
    </cfRule>
  </conditionalFormatting>
  <conditionalFormatting sqref="K67">
    <cfRule type="cellIs" dxfId="343" priority="3" operator="notEqual">
      <formula>SUM(K56:K66)</formula>
    </cfRule>
  </conditionalFormatting>
  <conditionalFormatting sqref="N67">
    <cfRule type="cellIs" dxfId="342" priority="2" operator="notEqual">
      <formula>SUM(N56:N66)</formula>
    </cfRule>
  </conditionalFormatting>
  <conditionalFormatting sqref="D32:D43">
    <cfRule type="cellIs" dxfId="341" priority="1" operator="notEqual">
      <formula>D20-D8</formula>
    </cfRule>
  </conditionalFormatting>
  <printOptions horizontalCentered="1"/>
  <pageMargins left="0.31496062992125984" right="0.31496062992125984" top="0.74803149606299213" bottom="0.74803149606299213" header="0.31496062992125984" footer="0.31496062992125984"/>
  <pageSetup scale="66" fitToHeight="0" orientation="landscape" r:id="rId1"/>
  <rowBreaks count="1" manualBreakCount="1">
    <brk id="43" max="15"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P95"/>
  <sheetViews>
    <sheetView zoomScaleNormal="100" workbookViewId="0">
      <pane xSplit="2" ySplit="7" topLeftCell="C8" activePane="bottomRight" state="frozen"/>
      <selection pane="topRight" activeCell="C1" sqref="C1"/>
      <selection pane="bottomLeft" activeCell="A9" sqref="A9"/>
      <selection pane="bottomRight" activeCell="C8" sqref="C8"/>
    </sheetView>
  </sheetViews>
  <sheetFormatPr baseColWidth="10" defaultColWidth="10.5" defaultRowHeight="15" customHeight="1" x14ac:dyDescent="0.2"/>
  <cols>
    <col min="1" max="1" width="5" style="3" customWidth="1"/>
    <col min="2" max="2" width="15.83203125" style="1" customWidth="1"/>
    <col min="3" max="3" width="15.6640625" style="80" customWidth="1"/>
    <col min="4" max="4" width="16.5" style="36" customWidth="1"/>
    <col min="5" max="5" width="12.33203125" style="49" customWidth="1"/>
    <col min="6" max="6" width="16.5" style="36" customWidth="1"/>
    <col min="7" max="7" width="16.5" style="62" customWidth="1"/>
    <col min="8" max="9" width="16.5" style="36" customWidth="1"/>
    <col min="10" max="10" width="16.5" style="62" customWidth="1"/>
    <col min="11" max="12" width="16.5" style="36" customWidth="1"/>
    <col min="13" max="13" width="16.5" style="62" customWidth="1"/>
    <col min="14" max="15" width="16.5" style="36" customWidth="1"/>
    <col min="16" max="16" width="16.5" style="62" customWidth="1"/>
    <col min="17" max="28" width="16.5" style="1" customWidth="1"/>
    <col min="29" max="16384" width="10.5" style="1"/>
  </cols>
  <sheetData>
    <row r="1" spans="1:16" ht="15" customHeight="1" x14ac:dyDescent="0.2">
      <c r="B1" s="42"/>
    </row>
    <row r="2" spans="1:16" ht="24.6" customHeight="1" x14ac:dyDescent="0.2">
      <c r="A2" s="116" t="s">
        <v>68</v>
      </c>
      <c r="B2" s="116"/>
      <c r="C2" s="116"/>
      <c r="D2" s="116"/>
      <c r="E2" s="116"/>
      <c r="F2" s="116"/>
      <c r="G2" s="116"/>
      <c r="H2" s="116"/>
      <c r="I2" s="116"/>
      <c r="J2" s="116"/>
      <c r="K2" s="116"/>
      <c r="L2" s="116"/>
      <c r="M2" s="116"/>
      <c r="N2" s="116"/>
      <c r="O2" s="116"/>
      <c r="P2" s="116"/>
    </row>
    <row r="3" spans="1:16" s="21" customFormat="1" ht="15" customHeight="1" x14ac:dyDescent="0.2">
      <c r="A3" s="117" t="str">
        <f>+Notas!C6</f>
        <v>OCTUBRE 2023 Y OCTUBRE 2024</v>
      </c>
      <c r="B3" s="117"/>
      <c r="C3" s="117"/>
      <c r="D3" s="117"/>
      <c r="E3" s="117"/>
      <c r="F3" s="117"/>
      <c r="G3" s="117"/>
      <c r="H3" s="117"/>
      <c r="I3" s="117"/>
      <c r="J3" s="117"/>
      <c r="K3" s="117"/>
      <c r="L3" s="117"/>
      <c r="M3" s="117"/>
      <c r="N3" s="117"/>
      <c r="O3" s="117"/>
      <c r="P3" s="117"/>
    </row>
    <row r="4" spans="1:16" ht="15" customHeight="1" x14ac:dyDescent="0.2">
      <c r="A4" s="34"/>
      <c r="B4" s="34"/>
      <c r="C4" s="40"/>
      <c r="D4" s="57"/>
      <c r="E4" s="50"/>
      <c r="F4" s="57"/>
      <c r="G4" s="63"/>
      <c r="H4" s="57"/>
      <c r="I4" s="57"/>
      <c r="J4" s="63"/>
      <c r="K4" s="57"/>
      <c r="L4" s="57"/>
      <c r="M4" s="63"/>
      <c r="N4" s="57"/>
      <c r="O4" s="57"/>
      <c r="P4" s="63"/>
    </row>
    <row r="5" spans="1:16" ht="15" customHeight="1" x14ac:dyDescent="0.2">
      <c r="A5" s="20"/>
      <c r="B5" s="20"/>
      <c r="C5" s="20"/>
      <c r="D5" s="58"/>
      <c r="E5" s="51"/>
      <c r="F5" s="58"/>
      <c r="G5" s="64"/>
      <c r="H5" s="58"/>
      <c r="I5" s="58"/>
      <c r="J5" s="64"/>
      <c r="K5" s="58"/>
      <c r="L5" s="58"/>
      <c r="M5" s="64"/>
      <c r="N5" s="58"/>
      <c r="O5" s="58"/>
      <c r="P5" s="64"/>
    </row>
    <row r="6" spans="1:16" ht="21.6" customHeight="1" x14ac:dyDescent="0.2">
      <c r="A6" s="118" t="s">
        <v>5</v>
      </c>
      <c r="B6" s="118" t="s">
        <v>35</v>
      </c>
      <c r="C6" s="120" t="s">
        <v>36</v>
      </c>
      <c r="D6" s="122" t="s">
        <v>37</v>
      </c>
      <c r="E6" s="122"/>
      <c r="F6" s="122"/>
      <c r="G6" s="122"/>
      <c r="H6" s="123" t="s">
        <v>42</v>
      </c>
      <c r="I6" s="122"/>
      <c r="J6" s="124"/>
      <c r="K6" s="122" t="s">
        <v>43</v>
      </c>
      <c r="L6" s="122"/>
      <c r="M6" s="122"/>
      <c r="N6" s="123" t="s">
        <v>44</v>
      </c>
      <c r="O6" s="122"/>
      <c r="P6" s="124"/>
    </row>
    <row r="7" spans="1:16" s="2" customFormat="1" ht="42" x14ac:dyDescent="0.2">
      <c r="A7" s="119"/>
      <c r="B7" s="119"/>
      <c r="C7" s="121"/>
      <c r="D7" s="71" t="s">
        <v>38</v>
      </c>
      <c r="E7" s="52" t="s">
        <v>39</v>
      </c>
      <c r="F7" s="59" t="s">
        <v>40</v>
      </c>
      <c r="G7" s="65" t="s">
        <v>41</v>
      </c>
      <c r="H7" s="72" t="s">
        <v>38</v>
      </c>
      <c r="I7" s="59" t="s">
        <v>40</v>
      </c>
      <c r="J7" s="73" t="s">
        <v>41</v>
      </c>
      <c r="K7" s="71" t="s">
        <v>38</v>
      </c>
      <c r="L7" s="59" t="s">
        <v>40</v>
      </c>
      <c r="M7" s="65" t="s">
        <v>41</v>
      </c>
      <c r="N7" s="72" t="s">
        <v>38</v>
      </c>
      <c r="O7" s="59" t="s">
        <v>40</v>
      </c>
      <c r="P7" s="73" t="s">
        <v>41</v>
      </c>
    </row>
    <row r="8" spans="1:16" ht="15" customHeight="1" x14ac:dyDescent="0.2">
      <c r="A8" s="110">
        <v>1</v>
      </c>
      <c r="B8" s="113" t="s">
        <v>45</v>
      </c>
      <c r="C8" s="84" t="s">
        <v>46</v>
      </c>
      <c r="D8" s="44">
        <v>3</v>
      </c>
      <c r="E8" s="53">
        <v>6.8182000000000006E-2</v>
      </c>
      <c r="F8" s="44">
        <v>55409.139739999999</v>
      </c>
      <c r="G8" s="66">
        <v>0</v>
      </c>
      <c r="H8" s="43">
        <v>2</v>
      </c>
      <c r="I8" s="44">
        <v>51084.035271000001</v>
      </c>
      <c r="J8" s="74">
        <v>0</v>
      </c>
      <c r="K8" s="44">
        <v>1</v>
      </c>
      <c r="L8" s="44">
        <v>64059.348677000002</v>
      </c>
      <c r="M8" s="66">
        <v>0</v>
      </c>
      <c r="N8" s="43">
        <v>0</v>
      </c>
      <c r="O8" s="44">
        <v>0</v>
      </c>
      <c r="P8" s="74">
        <v>0</v>
      </c>
    </row>
    <row r="9" spans="1:16" ht="15" customHeight="1" x14ac:dyDescent="0.2">
      <c r="A9" s="111"/>
      <c r="B9" s="114"/>
      <c r="C9" s="84" t="s">
        <v>47</v>
      </c>
      <c r="D9" s="44">
        <v>66</v>
      </c>
      <c r="E9" s="53">
        <v>0.38150299999999998</v>
      </c>
      <c r="F9" s="44">
        <v>89481.955575999993</v>
      </c>
      <c r="G9" s="66">
        <v>0.106061</v>
      </c>
      <c r="H9" s="43">
        <v>17</v>
      </c>
      <c r="I9" s="44">
        <v>106564.586495</v>
      </c>
      <c r="J9" s="74">
        <v>0.235294</v>
      </c>
      <c r="K9" s="44">
        <v>49</v>
      </c>
      <c r="L9" s="44">
        <v>83555.328521999996</v>
      </c>
      <c r="M9" s="66">
        <v>6.1224000000000001E-2</v>
      </c>
      <c r="N9" s="43">
        <v>0</v>
      </c>
      <c r="O9" s="44">
        <v>0</v>
      </c>
      <c r="P9" s="74">
        <v>0</v>
      </c>
    </row>
    <row r="10" spans="1:16" ht="15" customHeight="1" x14ac:dyDescent="0.2">
      <c r="A10" s="111"/>
      <c r="B10" s="114"/>
      <c r="C10" s="84" t="s">
        <v>48</v>
      </c>
      <c r="D10" s="44">
        <v>442</v>
      </c>
      <c r="E10" s="53">
        <v>0.22925300000000001</v>
      </c>
      <c r="F10" s="44">
        <v>94493.322409</v>
      </c>
      <c r="G10" s="66">
        <v>0.156109</v>
      </c>
      <c r="H10" s="43">
        <v>144</v>
      </c>
      <c r="I10" s="44">
        <v>108181.09815000001</v>
      </c>
      <c r="J10" s="74">
        <v>0.30555599999999999</v>
      </c>
      <c r="K10" s="44">
        <v>298</v>
      </c>
      <c r="L10" s="44">
        <v>87879.095205000005</v>
      </c>
      <c r="M10" s="66">
        <v>8.3892999999999995E-2</v>
      </c>
      <c r="N10" s="43">
        <v>0</v>
      </c>
      <c r="O10" s="44">
        <v>0</v>
      </c>
      <c r="P10" s="74">
        <v>0</v>
      </c>
    </row>
    <row r="11" spans="1:16" ht="15" customHeight="1" x14ac:dyDescent="0.2">
      <c r="A11" s="111"/>
      <c r="B11" s="114"/>
      <c r="C11" s="84" t="s">
        <v>49</v>
      </c>
      <c r="D11" s="44">
        <v>930</v>
      </c>
      <c r="E11" s="53">
        <v>0.14932599999999999</v>
      </c>
      <c r="F11" s="44">
        <v>104975.832392</v>
      </c>
      <c r="G11" s="66">
        <v>0.23010800000000001</v>
      </c>
      <c r="H11" s="43">
        <v>360</v>
      </c>
      <c r="I11" s="44">
        <v>122840.789384</v>
      </c>
      <c r="J11" s="74">
        <v>0.36111100000000002</v>
      </c>
      <c r="K11" s="44">
        <v>570</v>
      </c>
      <c r="L11" s="44">
        <v>93692.701660999999</v>
      </c>
      <c r="M11" s="66">
        <v>0.147368</v>
      </c>
      <c r="N11" s="43">
        <v>0</v>
      </c>
      <c r="O11" s="44">
        <v>0</v>
      </c>
      <c r="P11" s="74">
        <v>0</v>
      </c>
    </row>
    <row r="12" spans="1:16" ht="15" customHeight="1" x14ac:dyDescent="0.2">
      <c r="A12" s="111"/>
      <c r="B12" s="114"/>
      <c r="C12" s="84" t="s">
        <v>50</v>
      </c>
      <c r="D12" s="44">
        <v>812</v>
      </c>
      <c r="E12" s="53">
        <v>0.106604</v>
      </c>
      <c r="F12" s="44">
        <v>120801.28373900001</v>
      </c>
      <c r="G12" s="66">
        <v>0.38669999999999999</v>
      </c>
      <c r="H12" s="43">
        <v>263</v>
      </c>
      <c r="I12" s="44">
        <v>143278.55549900001</v>
      </c>
      <c r="J12" s="74">
        <v>0.54752900000000004</v>
      </c>
      <c r="K12" s="44">
        <v>549</v>
      </c>
      <c r="L12" s="44">
        <v>110033.483242</v>
      </c>
      <c r="M12" s="66">
        <v>0.30965399999999998</v>
      </c>
      <c r="N12" s="43">
        <v>0</v>
      </c>
      <c r="O12" s="44">
        <v>0</v>
      </c>
      <c r="P12" s="74">
        <v>0</v>
      </c>
    </row>
    <row r="13" spans="1:16" ht="15" customHeight="1" x14ac:dyDescent="0.2">
      <c r="A13" s="111"/>
      <c r="B13" s="114"/>
      <c r="C13" s="84" t="s">
        <v>51</v>
      </c>
      <c r="D13" s="44">
        <v>697</v>
      </c>
      <c r="E13" s="53">
        <v>0.10451299999999999</v>
      </c>
      <c r="F13" s="44">
        <v>142459.18229699999</v>
      </c>
      <c r="G13" s="66">
        <v>0.66427499999999995</v>
      </c>
      <c r="H13" s="43">
        <v>209</v>
      </c>
      <c r="I13" s="44">
        <v>158932.82714099999</v>
      </c>
      <c r="J13" s="74">
        <v>0.73205699999999996</v>
      </c>
      <c r="K13" s="44">
        <v>488</v>
      </c>
      <c r="L13" s="44">
        <v>135403.87128799999</v>
      </c>
      <c r="M13" s="66">
        <v>0.63524599999999998</v>
      </c>
      <c r="N13" s="43">
        <v>0</v>
      </c>
      <c r="O13" s="44">
        <v>0</v>
      </c>
      <c r="P13" s="74">
        <v>0</v>
      </c>
    </row>
    <row r="14" spans="1:16" s="3" customFormat="1" ht="15" customHeight="1" x14ac:dyDescent="0.2">
      <c r="A14" s="111"/>
      <c r="B14" s="114"/>
      <c r="C14" s="84" t="s">
        <v>52</v>
      </c>
      <c r="D14" s="35">
        <v>530</v>
      </c>
      <c r="E14" s="55">
        <v>9.3161999999999995E-2</v>
      </c>
      <c r="F14" s="35">
        <v>151338.387846</v>
      </c>
      <c r="G14" s="68">
        <v>0.75094300000000003</v>
      </c>
      <c r="H14" s="43">
        <v>170</v>
      </c>
      <c r="I14" s="44">
        <v>168492.481038</v>
      </c>
      <c r="J14" s="74">
        <v>0.82941200000000004</v>
      </c>
      <c r="K14" s="35">
        <v>360</v>
      </c>
      <c r="L14" s="35">
        <v>143237.84383900001</v>
      </c>
      <c r="M14" s="68">
        <v>0.713889</v>
      </c>
      <c r="N14" s="43">
        <v>0</v>
      </c>
      <c r="O14" s="44">
        <v>0</v>
      </c>
      <c r="P14" s="74">
        <v>0</v>
      </c>
    </row>
    <row r="15" spans="1:16" ht="15" customHeight="1" x14ac:dyDescent="0.2">
      <c r="A15" s="111"/>
      <c r="B15" s="114"/>
      <c r="C15" s="84" t="s">
        <v>53</v>
      </c>
      <c r="D15" s="44">
        <v>350</v>
      </c>
      <c r="E15" s="53">
        <v>7.5301000000000007E-2</v>
      </c>
      <c r="F15" s="44">
        <v>152577.172704</v>
      </c>
      <c r="G15" s="66">
        <v>0.74571399999999999</v>
      </c>
      <c r="H15" s="43">
        <v>98</v>
      </c>
      <c r="I15" s="44">
        <v>165397.49119299999</v>
      </c>
      <c r="J15" s="74">
        <v>0.77551000000000003</v>
      </c>
      <c r="K15" s="44">
        <v>252</v>
      </c>
      <c r="L15" s="44">
        <v>147591.49329099999</v>
      </c>
      <c r="M15" s="66">
        <v>0.73412699999999997</v>
      </c>
      <c r="N15" s="43">
        <v>0</v>
      </c>
      <c r="O15" s="44">
        <v>0</v>
      </c>
      <c r="P15" s="74">
        <v>0</v>
      </c>
    </row>
    <row r="16" spans="1:16" ht="15" customHeight="1" x14ac:dyDescent="0.2">
      <c r="A16" s="111"/>
      <c r="B16" s="114"/>
      <c r="C16" s="84" t="s">
        <v>54</v>
      </c>
      <c r="D16" s="44">
        <v>283</v>
      </c>
      <c r="E16" s="53">
        <v>7.6383000000000006E-2</v>
      </c>
      <c r="F16" s="44">
        <v>165264.80419</v>
      </c>
      <c r="G16" s="66">
        <v>0.74911700000000003</v>
      </c>
      <c r="H16" s="43">
        <v>94</v>
      </c>
      <c r="I16" s="44">
        <v>154705.46618700001</v>
      </c>
      <c r="J16" s="74">
        <v>0.35106399999999999</v>
      </c>
      <c r="K16" s="44">
        <v>189</v>
      </c>
      <c r="L16" s="44">
        <v>170516.53843499999</v>
      </c>
      <c r="M16" s="66">
        <v>0.94708999999999999</v>
      </c>
      <c r="N16" s="43">
        <v>0</v>
      </c>
      <c r="O16" s="44">
        <v>0</v>
      </c>
      <c r="P16" s="74">
        <v>0</v>
      </c>
    </row>
    <row r="17" spans="1:16" ht="15" customHeight="1" x14ac:dyDescent="0.2">
      <c r="A17" s="111"/>
      <c r="B17" s="114"/>
      <c r="C17" s="84" t="s">
        <v>55</v>
      </c>
      <c r="D17" s="44">
        <v>267</v>
      </c>
      <c r="E17" s="53">
        <v>8.2765000000000005E-2</v>
      </c>
      <c r="F17" s="44">
        <v>156035.62398900001</v>
      </c>
      <c r="G17" s="66">
        <v>0.53932599999999997</v>
      </c>
      <c r="H17" s="43">
        <v>104</v>
      </c>
      <c r="I17" s="44">
        <v>138879.78317899999</v>
      </c>
      <c r="J17" s="74">
        <v>0.18269199999999999</v>
      </c>
      <c r="K17" s="44">
        <v>163</v>
      </c>
      <c r="L17" s="44">
        <v>166981.68192999999</v>
      </c>
      <c r="M17" s="66">
        <v>0.76687099999999997</v>
      </c>
      <c r="N17" s="43">
        <v>0</v>
      </c>
      <c r="O17" s="44">
        <v>0</v>
      </c>
      <c r="P17" s="74">
        <v>0</v>
      </c>
    </row>
    <row r="18" spans="1:16" s="3" customFormat="1" ht="15" customHeight="1" x14ac:dyDescent="0.2">
      <c r="A18" s="111"/>
      <c r="B18" s="114"/>
      <c r="C18" s="84" t="s">
        <v>56</v>
      </c>
      <c r="D18" s="35">
        <v>401</v>
      </c>
      <c r="E18" s="55">
        <v>7.5037000000000006E-2</v>
      </c>
      <c r="F18" s="35">
        <v>178845.367295</v>
      </c>
      <c r="G18" s="68">
        <v>0.33167099999999999</v>
      </c>
      <c r="H18" s="43">
        <v>162</v>
      </c>
      <c r="I18" s="44">
        <v>161296.97269200001</v>
      </c>
      <c r="J18" s="74">
        <v>0.111111</v>
      </c>
      <c r="K18" s="35">
        <v>239</v>
      </c>
      <c r="L18" s="35">
        <v>190740.09501700001</v>
      </c>
      <c r="M18" s="68">
        <v>0.48117199999999999</v>
      </c>
      <c r="N18" s="43">
        <v>0</v>
      </c>
      <c r="O18" s="44">
        <v>0</v>
      </c>
      <c r="P18" s="74">
        <v>0</v>
      </c>
    </row>
    <row r="19" spans="1:16" s="3" customFormat="1" ht="15" customHeight="1" x14ac:dyDescent="0.2">
      <c r="A19" s="112"/>
      <c r="B19" s="115"/>
      <c r="C19" s="85" t="s">
        <v>9</v>
      </c>
      <c r="D19" s="46">
        <v>4781</v>
      </c>
      <c r="E19" s="54">
        <v>0.10560799999999999</v>
      </c>
      <c r="F19" s="46">
        <v>133154.17298800001</v>
      </c>
      <c r="G19" s="67">
        <v>0.46329199999999998</v>
      </c>
      <c r="H19" s="87">
        <v>1623</v>
      </c>
      <c r="I19" s="46">
        <v>143303.971709</v>
      </c>
      <c r="J19" s="75">
        <v>0.469501</v>
      </c>
      <c r="K19" s="46">
        <v>3158</v>
      </c>
      <c r="L19" s="46">
        <v>127937.857812</v>
      </c>
      <c r="M19" s="67">
        <v>0.46010099999999998</v>
      </c>
      <c r="N19" s="87">
        <v>0</v>
      </c>
      <c r="O19" s="46">
        <v>0</v>
      </c>
      <c r="P19" s="75">
        <v>0</v>
      </c>
    </row>
    <row r="20" spans="1:16" ht="15" customHeight="1" x14ac:dyDescent="0.2">
      <c r="A20" s="110">
        <v>2</v>
      </c>
      <c r="B20" s="113" t="s">
        <v>57</v>
      </c>
      <c r="C20" s="84" t="s">
        <v>46</v>
      </c>
      <c r="D20" s="44">
        <v>9</v>
      </c>
      <c r="E20" s="53">
        <v>0.204545</v>
      </c>
      <c r="F20" s="44">
        <v>68210.111111000006</v>
      </c>
      <c r="G20" s="66">
        <v>0.222222</v>
      </c>
      <c r="H20" s="43">
        <v>6</v>
      </c>
      <c r="I20" s="44">
        <v>47390.5</v>
      </c>
      <c r="J20" s="74">
        <v>0.33333299999999999</v>
      </c>
      <c r="K20" s="44">
        <v>3</v>
      </c>
      <c r="L20" s="44">
        <v>109849.333333</v>
      </c>
      <c r="M20" s="66">
        <v>0</v>
      </c>
      <c r="N20" s="43">
        <v>0</v>
      </c>
      <c r="O20" s="44">
        <v>0</v>
      </c>
      <c r="P20" s="74">
        <v>0</v>
      </c>
    </row>
    <row r="21" spans="1:16" ht="15" customHeight="1" x14ac:dyDescent="0.2">
      <c r="A21" s="111"/>
      <c r="B21" s="114"/>
      <c r="C21" s="84" t="s">
        <v>47</v>
      </c>
      <c r="D21" s="44">
        <v>45</v>
      </c>
      <c r="E21" s="53">
        <v>0.26011600000000001</v>
      </c>
      <c r="F21" s="44">
        <v>121613.288889</v>
      </c>
      <c r="G21" s="66">
        <v>8.8888999999999996E-2</v>
      </c>
      <c r="H21" s="43">
        <v>19</v>
      </c>
      <c r="I21" s="44">
        <v>135412.15789500001</v>
      </c>
      <c r="J21" s="74">
        <v>0.105263</v>
      </c>
      <c r="K21" s="44">
        <v>26</v>
      </c>
      <c r="L21" s="44">
        <v>111529.5</v>
      </c>
      <c r="M21" s="66">
        <v>7.6923000000000005E-2</v>
      </c>
      <c r="N21" s="43">
        <v>0</v>
      </c>
      <c r="O21" s="44">
        <v>0</v>
      </c>
      <c r="P21" s="74">
        <v>0</v>
      </c>
    </row>
    <row r="22" spans="1:16" ht="15" customHeight="1" x14ac:dyDescent="0.2">
      <c r="A22" s="111"/>
      <c r="B22" s="114"/>
      <c r="C22" s="84" t="s">
        <v>48</v>
      </c>
      <c r="D22" s="44">
        <v>290</v>
      </c>
      <c r="E22" s="53">
        <v>0.15041499999999999</v>
      </c>
      <c r="F22" s="44">
        <v>140257.706897</v>
      </c>
      <c r="G22" s="66">
        <v>5.8620999999999999E-2</v>
      </c>
      <c r="H22" s="43">
        <v>131</v>
      </c>
      <c r="I22" s="44">
        <v>141238.05343500001</v>
      </c>
      <c r="J22" s="74">
        <v>6.8701999999999999E-2</v>
      </c>
      <c r="K22" s="44">
        <v>159</v>
      </c>
      <c r="L22" s="44">
        <v>139450</v>
      </c>
      <c r="M22" s="66">
        <v>5.0313999999999998E-2</v>
      </c>
      <c r="N22" s="43">
        <v>0</v>
      </c>
      <c r="O22" s="44">
        <v>0</v>
      </c>
      <c r="P22" s="74">
        <v>0</v>
      </c>
    </row>
    <row r="23" spans="1:16" ht="15" customHeight="1" x14ac:dyDescent="0.2">
      <c r="A23" s="111"/>
      <c r="B23" s="114"/>
      <c r="C23" s="84" t="s">
        <v>49</v>
      </c>
      <c r="D23" s="44">
        <v>295</v>
      </c>
      <c r="E23" s="53">
        <v>4.7366999999999999E-2</v>
      </c>
      <c r="F23" s="44">
        <v>156971.427119</v>
      </c>
      <c r="G23" s="66">
        <v>0.17966099999999999</v>
      </c>
      <c r="H23" s="43">
        <v>107</v>
      </c>
      <c r="I23" s="44">
        <v>165813.85981299999</v>
      </c>
      <c r="J23" s="74">
        <v>0.26168200000000003</v>
      </c>
      <c r="K23" s="44">
        <v>188</v>
      </c>
      <c r="L23" s="44">
        <v>151938.765957</v>
      </c>
      <c r="M23" s="66">
        <v>0.13297900000000001</v>
      </c>
      <c r="N23" s="43">
        <v>0</v>
      </c>
      <c r="O23" s="44">
        <v>0</v>
      </c>
      <c r="P23" s="74">
        <v>0</v>
      </c>
    </row>
    <row r="24" spans="1:16" ht="15" customHeight="1" x14ac:dyDescent="0.2">
      <c r="A24" s="111"/>
      <c r="B24" s="114"/>
      <c r="C24" s="84" t="s">
        <v>50</v>
      </c>
      <c r="D24" s="44">
        <v>210</v>
      </c>
      <c r="E24" s="53">
        <v>2.7570000000000001E-2</v>
      </c>
      <c r="F24" s="44">
        <v>172148.79523799999</v>
      </c>
      <c r="G24" s="66">
        <v>0.25238100000000002</v>
      </c>
      <c r="H24" s="43">
        <v>65</v>
      </c>
      <c r="I24" s="44">
        <v>195548.876923</v>
      </c>
      <c r="J24" s="74">
        <v>0.38461499999999998</v>
      </c>
      <c r="K24" s="44">
        <v>145</v>
      </c>
      <c r="L24" s="44">
        <v>161659.10344800001</v>
      </c>
      <c r="M24" s="66">
        <v>0.193103</v>
      </c>
      <c r="N24" s="43">
        <v>0</v>
      </c>
      <c r="O24" s="44">
        <v>0</v>
      </c>
      <c r="P24" s="74">
        <v>0</v>
      </c>
    </row>
    <row r="25" spans="1:16" ht="15" customHeight="1" x14ac:dyDescent="0.2">
      <c r="A25" s="111"/>
      <c r="B25" s="114"/>
      <c r="C25" s="84" t="s">
        <v>51</v>
      </c>
      <c r="D25" s="44">
        <v>123</v>
      </c>
      <c r="E25" s="53">
        <v>1.8443999999999999E-2</v>
      </c>
      <c r="F25" s="44">
        <v>183389.39024400001</v>
      </c>
      <c r="G25" s="66">
        <v>0.34959299999999999</v>
      </c>
      <c r="H25" s="43">
        <v>36</v>
      </c>
      <c r="I25" s="44">
        <v>183406.33333299999</v>
      </c>
      <c r="J25" s="74">
        <v>0.38888899999999998</v>
      </c>
      <c r="K25" s="44">
        <v>87</v>
      </c>
      <c r="L25" s="44">
        <v>183382.37930999999</v>
      </c>
      <c r="M25" s="66">
        <v>0.33333299999999999</v>
      </c>
      <c r="N25" s="43">
        <v>0</v>
      </c>
      <c r="O25" s="44">
        <v>0</v>
      </c>
      <c r="P25" s="74">
        <v>0</v>
      </c>
    </row>
    <row r="26" spans="1:16" s="3" customFormat="1" ht="15" customHeight="1" x14ac:dyDescent="0.2">
      <c r="A26" s="111"/>
      <c r="B26" s="114"/>
      <c r="C26" s="84" t="s">
        <v>52</v>
      </c>
      <c r="D26" s="35">
        <v>80</v>
      </c>
      <c r="E26" s="55">
        <v>1.4062E-2</v>
      </c>
      <c r="F26" s="35">
        <v>179130.52499999999</v>
      </c>
      <c r="G26" s="68">
        <v>0.25</v>
      </c>
      <c r="H26" s="43">
        <v>33</v>
      </c>
      <c r="I26" s="44">
        <v>193706.18181800001</v>
      </c>
      <c r="J26" s="74">
        <v>0.272727</v>
      </c>
      <c r="K26" s="35">
        <v>47</v>
      </c>
      <c r="L26" s="35">
        <v>168896.55319100001</v>
      </c>
      <c r="M26" s="68">
        <v>0.234043</v>
      </c>
      <c r="N26" s="43">
        <v>0</v>
      </c>
      <c r="O26" s="44">
        <v>0</v>
      </c>
      <c r="P26" s="74">
        <v>0</v>
      </c>
    </row>
    <row r="27" spans="1:16" ht="15" customHeight="1" x14ac:dyDescent="0.2">
      <c r="A27" s="111"/>
      <c r="B27" s="114"/>
      <c r="C27" s="84" t="s">
        <v>53</v>
      </c>
      <c r="D27" s="44">
        <v>62</v>
      </c>
      <c r="E27" s="53">
        <v>1.3339E-2</v>
      </c>
      <c r="F27" s="44">
        <v>187954.85483900001</v>
      </c>
      <c r="G27" s="66">
        <v>0.24193500000000001</v>
      </c>
      <c r="H27" s="43">
        <v>24</v>
      </c>
      <c r="I27" s="44">
        <v>179292.41666700001</v>
      </c>
      <c r="J27" s="74">
        <v>0.25</v>
      </c>
      <c r="K27" s="44">
        <v>38</v>
      </c>
      <c r="L27" s="44">
        <v>193425.86842099999</v>
      </c>
      <c r="M27" s="66">
        <v>0.236842</v>
      </c>
      <c r="N27" s="43">
        <v>0</v>
      </c>
      <c r="O27" s="44">
        <v>0</v>
      </c>
      <c r="P27" s="74">
        <v>0</v>
      </c>
    </row>
    <row r="28" spans="1:16" ht="15" customHeight="1" x14ac:dyDescent="0.2">
      <c r="A28" s="111"/>
      <c r="B28" s="114"/>
      <c r="C28" s="84" t="s">
        <v>54</v>
      </c>
      <c r="D28" s="44">
        <v>24</v>
      </c>
      <c r="E28" s="53">
        <v>6.4780000000000003E-3</v>
      </c>
      <c r="F28" s="44">
        <v>188500.83333299999</v>
      </c>
      <c r="G28" s="66">
        <v>0.25</v>
      </c>
      <c r="H28" s="43">
        <v>15</v>
      </c>
      <c r="I28" s="44">
        <v>168106.13333300001</v>
      </c>
      <c r="J28" s="74">
        <v>0.2</v>
      </c>
      <c r="K28" s="44">
        <v>9</v>
      </c>
      <c r="L28" s="44">
        <v>222492</v>
      </c>
      <c r="M28" s="66">
        <v>0.33333299999999999</v>
      </c>
      <c r="N28" s="43">
        <v>0</v>
      </c>
      <c r="O28" s="44">
        <v>0</v>
      </c>
      <c r="P28" s="74">
        <v>0</v>
      </c>
    </row>
    <row r="29" spans="1:16" ht="15" customHeight="1" x14ac:dyDescent="0.2">
      <c r="A29" s="111"/>
      <c r="B29" s="114"/>
      <c r="C29" s="84" t="s">
        <v>55</v>
      </c>
      <c r="D29" s="44">
        <v>11</v>
      </c>
      <c r="E29" s="53">
        <v>3.4099999999999998E-3</v>
      </c>
      <c r="F29" s="44">
        <v>180575.81818199999</v>
      </c>
      <c r="G29" s="66">
        <v>0.18181800000000001</v>
      </c>
      <c r="H29" s="43">
        <v>6</v>
      </c>
      <c r="I29" s="44">
        <v>155764.16666700001</v>
      </c>
      <c r="J29" s="74">
        <v>0.33333299999999999</v>
      </c>
      <c r="K29" s="44">
        <v>5</v>
      </c>
      <c r="L29" s="44">
        <v>210349.8</v>
      </c>
      <c r="M29" s="66">
        <v>0</v>
      </c>
      <c r="N29" s="43">
        <v>0</v>
      </c>
      <c r="O29" s="44">
        <v>0</v>
      </c>
      <c r="P29" s="74">
        <v>0</v>
      </c>
    </row>
    <row r="30" spans="1:16" s="3" customFormat="1" ht="15" customHeight="1" x14ac:dyDescent="0.2">
      <c r="A30" s="111"/>
      <c r="B30" s="114"/>
      <c r="C30" s="84" t="s">
        <v>56</v>
      </c>
      <c r="D30" s="35">
        <v>14</v>
      </c>
      <c r="E30" s="55">
        <v>2.6199999999999999E-3</v>
      </c>
      <c r="F30" s="35">
        <v>153453.714286</v>
      </c>
      <c r="G30" s="68">
        <v>0.14285700000000001</v>
      </c>
      <c r="H30" s="43">
        <v>11</v>
      </c>
      <c r="I30" s="44">
        <v>134278.272727</v>
      </c>
      <c r="J30" s="74">
        <v>0.18181800000000001</v>
      </c>
      <c r="K30" s="35">
        <v>3</v>
      </c>
      <c r="L30" s="35">
        <v>223763.66666700001</v>
      </c>
      <c r="M30" s="68">
        <v>0</v>
      </c>
      <c r="N30" s="43">
        <v>0</v>
      </c>
      <c r="O30" s="44">
        <v>0</v>
      </c>
      <c r="P30" s="74">
        <v>0</v>
      </c>
    </row>
    <row r="31" spans="1:16" s="3" customFormat="1" ht="15" customHeight="1" x14ac:dyDescent="0.2">
      <c r="A31" s="112"/>
      <c r="B31" s="115"/>
      <c r="C31" s="85" t="s">
        <v>9</v>
      </c>
      <c r="D31" s="46">
        <v>1163</v>
      </c>
      <c r="E31" s="54">
        <v>2.5690000000000001E-2</v>
      </c>
      <c r="F31" s="46">
        <v>160290.87360300001</v>
      </c>
      <c r="G31" s="67">
        <v>0.186586</v>
      </c>
      <c r="H31" s="87">
        <v>453</v>
      </c>
      <c r="I31" s="46">
        <v>163451.00883000001</v>
      </c>
      <c r="J31" s="75">
        <v>0.22516600000000001</v>
      </c>
      <c r="K31" s="46">
        <v>710</v>
      </c>
      <c r="L31" s="46">
        <v>158274.61830999999</v>
      </c>
      <c r="M31" s="67">
        <v>0.161972</v>
      </c>
      <c r="N31" s="87">
        <v>0</v>
      </c>
      <c r="O31" s="46">
        <v>0</v>
      </c>
      <c r="P31" s="75">
        <v>0</v>
      </c>
    </row>
    <row r="32" spans="1:16" ht="15" customHeight="1" x14ac:dyDescent="0.2">
      <c r="A32" s="110">
        <v>3</v>
      </c>
      <c r="B32" s="113" t="s">
        <v>58</v>
      </c>
      <c r="C32" s="84" t="s">
        <v>46</v>
      </c>
      <c r="D32" s="44">
        <v>6</v>
      </c>
      <c r="E32" s="44">
        <v>0</v>
      </c>
      <c r="F32" s="44">
        <v>12800.971371</v>
      </c>
      <c r="G32" s="66">
        <v>0.222222</v>
      </c>
      <c r="H32" s="43">
        <v>4</v>
      </c>
      <c r="I32" s="44">
        <v>-3693.5352710000002</v>
      </c>
      <c r="J32" s="74">
        <v>0.33333299999999999</v>
      </c>
      <c r="K32" s="44">
        <v>2</v>
      </c>
      <c r="L32" s="44">
        <v>45789.984656000001</v>
      </c>
      <c r="M32" s="66">
        <v>0</v>
      </c>
      <c r="N32" s="43">
        <v>0</v>
      </c>
      <c r="O32" s="44">
        <v>0</v>
      </c>
      <c r="P32" s="74">
        <v>0</v>
      </c>
    </row>
    <row r="33" spans="1:16" ht="15" customHeight="1" x14ac:dyDescent="0.2">
      <c r="A33" s="111"/>
      <c r="B33" s="114"/>
      <c r="C33" s="84" t="s">
        <v>47</v>
      </c>
      <c r="D33" s="44">
        <v>-21</v>
      </c>
      <c r="E33" s="44">
        <v>0</v>
      </c>
      <c r="F33" s="44">
        <v>32131.333312999999</v>
      </c>
      <c r="G33" s="66">
        <v>-1.7172E-2</v>
      </c>
      <c r="H33" s="43">
        <v>2</v>
      </c>
      <c r="I33" s="44">
        <v>28847.571400000001</v>
      </c>
      <c r="J33" s="74">
        <v>-0.13003100000000001</v>
      </c>
      <c r="K33" s="44">
        <v>-23</v>
      </c>
      <c r="L33" s="44">
        <v>27974.171478</v>
      </c>
      <c r="M33" s="66">
        <v>1.5699000000000001E-2</v>
      </c>
      <c r="N33" s="43">
        <v>0</v>
      </c>
      <c r="O33" s="44">
        <v>0</v>
      </c>
      <c r="P33" s="74">
        <v>0</v>
      </c>
    </row>
    <row r="34" spans="1:16" ht="15" customHeight="1" x14ac:dyDescent="0.2">
      <c r="A34" s="111"/>
      <c r="B34" s="114"/>
      <c r="C34" s="84" t="s">
        <v>48</v>
      </c>
      <c r="D34" s="44">
        <v>-152</v>
      </c>
      <c r="E34" s="44">
        <v>0</v>
      </c>
      <c r="F34" s="44">
        <v>45764.384488000003</v>
      </c>
      <c r="G34" s="66">
        <v>-9.7488000000000005E-2</v>
      </c>
      <c r="H34" s="43">
        <v>-13</v>
      </c>
      <c r="I34" s="44">
        <v>33056.955284999996</v>
      </c>
      <c r="J34" s="74">
        <v>-0.23685300000000001</v>
      </c>
      <c r="K34" s="44">
        <v>-139</v>
      </c>
      <c r="L34" s="44">
        <v>51570.904795000002</v>
      </c>
      <c r="M34" s="66">
        <v>-3.3577999999999997E-2</v>
      </c>
      <c r="N34" s="43">
        <v>0</v>
      </c>
      <c r="O34" s="44">
        <v>0</v>
      </c>
      <c r="P34" s="74">
        <v>0</v>
      </c>
    </row>
    <row r="35" spans="1:16" ht="15" customHeight="1" x14ac:dyDescent="0.2">
      <c r="A35" s="111"/>
      <c r="B35" s="114"/>
      <c r="C35" s="84" t="s">
        <v>49</v>
      </c>
      <c r="D35" s="44">
        <v>-635</v>
      </c>
      <c r="E35" s="44">
        <v>0</v>
      </c>
      <c r="F35" s="44">
        <v>51995.594727000003</v>
      </c>
      <c r="G35" s="66">
        <v>-5.0446999999999999E-2</v>
      </c>
      <c r="H35" s="43">
        <v>-253</v>
      </c>
      <c r="I35" s="44">
        <v>42973.070428999999</v>
      </c>
      <c r="J35" s="74">
        <v>-9.9429000000000003E-2</v>
      </c>
      <c r="K35" s="44">
        <v>-382</v>
      </c>
      <c r="L35" s="44">
        <v>58246.064296999997</v>
      </c>
      <c r="M35" s="66">
        <v>-1.439E-2</v>
      </c>
      <c r="N35" s="43">
        <v>0</v>
      </c>
      <c r="O35" s="44">
        <v>0</v>
      </c>
      <c r="P35" s="74">
        <v>0</v>
      </c>
    </row>
    <row r="36" spans="1:16" ht="15" customHeight="1" x14ac:dyDescent="0.2">
      <c r="A36" s="111"/>
      <c r="B36" s="114"/>
      <c r="C36" s="84" t="s">
        <v>50</v>
      </c>
      <c r="D36" s="44">
        <v>-602</v>
      </c>
      <c r="E36" s="44">
        <v>0</v>
      </c>
      <c r="F36" s="44">
        <v>51347.511499</v>
      </c>
      <c r="G36" s="66">
        <v>-0.13431899999999999</v>
      </c>
      <c r="H36" s="43">
        <v>-198</v>
      </c>
      <c r="I36" s="44">
        <v>52270.321424000002</v>
      </c>
      <c r="J36" s="74">
        <v>-0.162913</v>
      </c>
      <c r="K36" s="44">
        <v>-404</v>
      </c>
      <c r="L36" s="44">
        <v>51625.620206</v>
      </c>
      <c r="M36" s="66">
        <v>-0.11655</v>
      </c>
      <c r="N36" s="43">
        <v>0</v>
      </c>
      <c r="O36" s="44">
        <v>0</v>
      </c>
      <c r="P36" s="74">
        <v>0</v>
      </c>
    </row>
    <row r="37" spans="1:16" ht="15" customHeight="1" x14ac:dyDescent="0.2">
      <c r="A37" s="111"/>
      <c r="B37" s="114"/>
      <c r="C37" s="84" t="s">
        <v>51</v>
      </c>
      <c r="D37" s="44">
        <v>-574</v>
      </c>
      <c r="E37" s="44">
        <v>0</v>
      </c>
      <c r="F37" s="44">
        <v>40930.207947000003</v>
      </c>
      <c r="G37" s="66">
        <v>-0.31468200000000002</v>
      </c>
      <c r="H37" s="43">
        <v>-173</v>
      </c>
      <c r="I37" s="44">
        <v>24473.506192000001</v>
      </c>
      <c r="J37" s="74">
        <v>-0.343169</v>
      </c>
      <c r="K37" s="44">
        <v>-401</v>
      </c>
      <c r="L37" s="44">
        <v>47978.508023000002</v>
      </c>
      <c r="M37" s="66">
        <v>-0.30191299999999999</v>
      </c>
      <c r="N37" s="43">
        <v>0</v>
      </c>
      <c r="O37" s="44">
        <v>0</v>
      </c>
      <c r="P37" s="74">
        <v>0</v>
      </c>
    </row>
    <row r="38" spans="1:16" s="3" customFormat="1" ht="15" customHeight="1" x14ac:dyDescent="0.2">
      <c r="A38" s="111"/>
      <c r="B38" s="114"/>
      <c r="C38" s="84" t="s">
        <v>52</v>
      </c>
      <c r="D38" s="35">
        <v>-450</v>
      </c>
      <c r="E38" s="35">
        <v>0</v>
      </c>
      <c r="F38" s="35">
        <v>27792.137154</v>
      </c>
      <c r="G38" s="68">
        <v>-0.50094300000000003</v>
      </c>
      <c r="H38" s="43">
        <v>-137</v>
      </c>
      <c r="I38" s="44">
        <v>25213.700779999999</v>
      </c>
      <c r="J38" s="74">
        <v>-0.55668399999999996</v>
      </c>
      <c r="K38" s="35">
        <v>-313</v>
      </c>
      <c r="L38" s="35">
        <v>25658.709352000002</v>
      </c>
      <c r="M38" s="68">
        <v>-0.47984599999999999</v>
      </c>
      <c r="N38" s="43">
        <v>0</v>
      </c>
      <c r="O38" s="44">
        <v>0</v>
      </c>
      <c r="P38" s="74">
        <v>0</v>
      </c>
    </row>
    <row r="39" spans="1:16" ht="15" customHeight="1" x14ac:dyDescent="0.2">
      <c r="A39" s="111"/>
      <c r="B39" s="114"/>
      <c r="C39" s="84" t="s">
        <v>53</v>
      </c>
      <c r="D39" s="44">
        <v>-288</v>
      </c>
      <c r="E39" s="44">
        <v>0</v>
      </c>
      <c r="F39" s="44">
        <v>35377.682135000003</v>
      </c>
      <c r="G39" s="66">
        <v>-0.50377899999999998</v>
      </c>
      <c r="H39" s="43">
        <v>-74</v>
      </c>
      <c r="I39" s="44">
        <v>13894.925474</v>
      </c>
      <c r="J39" s="74">
        <v>-0.52551000000000003</v>
      </c>
      <c r="K39" s="44">
        <v>-214</v>
      </c>
      <c r="L39" s="44">
        <v>45834.37513</v>
      </c>
      <c r="M39" s="66">
        <v>-0.49728499999999998</v>
      </c>
      <c r="N39" s="43">
        <v>0</v>
      </c>
      <c r="O39" s="44">
        <v>0</v>
      </c>
      <c r="P39" s="74">
        <v>0</v>
      </c>
    </row>
    <row r="40" spans="1:16" ht="15" customHeight="1" x14ac:dyDescent="0.2">
      <c r="A40" s="111"/>
      <c r="B40" s="114"/>
      <c r="C40" s="84" t="s">
        <v>54</v>
      </c>
      <c r="D40" s="44">
        <v>-259</v>
      </c>
      <c r="E40" s="44">
        <v>0</v>
      </c>
      <c r="F40" s="44">
        <v>23236.029144</v>
      </c>
      <c r="G40" s="66">
        <v>-0.49911699999999998</v>
      </c>
      <c r="H40" s="43">
        <v>-79</v>
      </c>
      <c r="I40" s="44">
        <v>13400.667147</v>
      </c>
      <c r="J40" s="74">
        <v>-0.151064</v>
      </c>
      <c r="K40" s="44">
        <v>-180</v>
      </c>
      <c r="L40" s="44">
        <v>51975.461564999998</v>
      </c>
      <c r="M40" s="66">
        <v>-0.613757</v>
      </c>
      <c r="N40" s="43">
        <v>0</v>
      </c>
      <c r="O40" s="44">
        <v>0</v>
      </c>
      <c r="P40" s="74">
        <v>0</v>
      </c>
    </row>
    <row r="41" spans="1:16" ht="15" customHeight="1" x14ac:dyDescent="0.2">
      <c r="A41" s="111"/>
      <c r="B41" s="114"/>
      <c r="C41" s="84" t="s">
        <v>55</v>
      </c>
      <c r="D41" s="44">
        <v>-256</v>
      </c>
      <c r="E41" s="44">
        <v>0</v>
      </c>
      <c r="F41" s="44">
        <v>24540.194192999999</v>
      </c>
      <c r="G41" s="66">
        <v>-0.35750799999999999</v>
      </c>
      <c r="H41" s="43">
        <v>-98</v>
      </c>
      <c r="I41" s="44">
        <v>16884.383487999999</v>
      </c>
      <c r="J41" s="74">
        <v>0.150641</v>
      </c>
      <c r="K41" s="44">
        <v>-158</v>
      </c>
      <c r="L41" s="44">
        <v>43368.118069999997</v>
      </c>
      <c r="M41" s="66">
        <v>-0.76687099999999997</v>
      </c>
      <c r="N41" s="43">
        <v>0</v>
      </c>
      <c r="O41" s="44">
        <v>0</v>
      </c>
      <c r="P41" s="74">
        <v>0</v>
      </c>
    </row>
    <row r="42" spans="1:16" s="3" customFormat="1" ht="15" customHeight="1" x14ac:dyDescent="0.2">
      <c r="A42" s="111"/>
      <c r="B42" s="114"/>
      <c r="C42" s="84" t="s">
        <v>56</v>
      </c>
      <c r="D42" s="35">
        <v>-387</v>
      </c>
      <c r="E42" s="35">
        <v>0</v>
      </c>
      <c r="F42" s="35">
        <v>-25391.653009000001</v>
      </c>
      <c r="G42" s="68">
        <v>-0.18881400000000001</v>
      </c>
      <c r="H42" s="43">
        <v>-151</v>
      </c>
      <c r="I42" s="44">
        <v>-27018.699965</v>
      </c>
      <c r="J42" s="74">
        <v>7.0707000000000006E-2</v>
      </c>
      <c r="K42" s="35">
        <v>-236</v>
      </c>
      <c r="L42" s="35">
        <v>33023.571649999998</v>
      </c>
      <c r="M42" s="68">
        <v>-0.48117199999999999</v>
      </c>
      <c r="N42" s="43">
        <v>0</v>
      </c>
      <c r="O42" s="44">
        <v>0</v>
      </c>
      <c r="P42" s="74">
        <v>0</v>
      </c>
    </row>
    <row r="43" spans="1:16" s="3" customFormat="1" ht="15" customHeight="1" x14ac:dyDescent="0.2">
      <c r="A43" s="112"/>
      <c r="B43" s="115"/>
      <c r="C43" s="85" t="s">
        <v>9</v>
      </c>
      <c r="D43" s="46">
        <v>-3618</v>
      </c>
      <c r="E43" s="46">
        <v>0</v>
      </c>
      <c r="F43" s="46">
        <v>27136.700615000002</v>
      </c>
      <c r="G43" s="67">
        <v>-0.27670600000000001</v>
      </c>
      <c r="H43" s="87">
        <v>-1170</v>
      </c>
      <c r="I43" s="46">
        <v>20147.037121000001</v>
      </c>
      <c r="J43" s="75">
        <v>-0.244335</v>
      </c>
      <c r="K43" s="46">
        <v>-2448</v>
      </c>
      <c r="L43" s="46">
        <v>30336.760496999999</v>
      </c>
      <c r="M43" s="67">
        <v>-0.29812899999999998</v>
      </c>
      <c r="N43" s="87">
        <v>0</v>
      </c>
      <c r="O43" s="46">
        <v>0</v>
      </c>
      <c r="P43" s="75">
        <v>0</v>
      </c>
    </row>
    <row r="44" spans="1:16" ht="15" customHeight="1" x14ac:dyDescent="0.2">
      <c r="A44" s="110">
        <v>4</v>
      </c>
      <c r="B44" s="113" t="s">
        <v>59</v>
      </c>
      <c r="C44" s="84" t="s">
        <v>46</v>
      </c>
      <c r="D44" s="44">
        <v>0</v>
      </c>
      <c r="E44" s="53">
        <v>0</v>
      </c>
      <c r="F44" s="44">
        <v>0</v>
      </c>
      <c r="G44" s="66">
        <v>0</v>
      </c>
      <c r="H44" s="43">
        <v>0</v>
      </c>
      <c r="I44" s="44">
        <v>0</v>
      </c>
      <c r="J44" s="74">
        <v>0</v>
      </c>
      <c r="K44" s="44">
        <v>0</v>
      </c>
      <c r="L44" s="44">
        <v>0</v>
      </c>
      <c r="M44" s="66">
        <v>0</v>
      </c>
      <c r="N44" s="43">
        <v>0</v>
      </c>
      <c r="O44" s="44">
        <v>0</v>
      </c>
      <c r="P44" s="74">
        <v>0</v>
      </c>
    </row>
    <row r="45" spans="1:16" ht="15" customHeight="1" x14ac:dyDescent="0.2">
      <c r="A45" s="111"/>
      <c r="B45" s="114"/>
      <c r="C45" s="84" t="s">
        <v>47</v>
      </c>
      <c r="D45" s="44">
        <v>2</v>
      </c>
      <c r="E45" s="53">
        <v>1.1561E-2</v>
      </c>
      <c r="F45" s="44">
        <v>119588.5</v>
      </c>
      <c r="G45" s="66">
        <v>0</v>
      </c>
      <c r="H45" s="43">
        <v>2</v>
      </c>
      <c r="I45" s="44">
        <v>119588.5</v>
      </c>
      <c r="J45" s="74">
        <v>0</v>
      </c>
      <c r="K45" s="44">
        <v>0</v>
      </c>
      <c r="L45" s="44">
        <v>0</v>
      </c>
      <c r="M45" s="66">
        <v>0</v>
      </c>
      <c r="N45" s="43">
        <v>0</v>
      </c>
      <c r="O45" s="44">
        <v>0</v>
      </c>
      <c r="P45" s="74">
        <v>0</v>
      </c>
    </row>
    <row r="46" spans="1:16" ht="15" customHeight="1" x14ac:dyDescent="0.2">
      <c r="A46" s="111"/>
      <c r="B46" s="114"/>
      <c r="C46" s="84" t="s">
        <v>48</v>
      </c>
      <c r="D46" s="44">
        <v>80</v>
      </c>
      <c r="E46" s="53">
        <v>4.1494000000000003E-2</v>
      </c>
      <c r="F46" s="44">
        <v>154274.15</v>
      </c>
      <c r="G46" s="66">
        <v>0.16250000000000001</v>
      </c>
      <c r="H46" s="43">
        <v>29</v>
      </c>
      <c r="I46" s="44">
        <v>135753.344828</v>
      </c>
      <c r="J46" s="74">
        <v>0.103448</v>
      </c>
      <c r="K46" s="44">
        <v>51</v>
      </c>
      <c r="L46" s="44">
        <v>164805.588235</v>
      </c>
      <c r="M46" s="66">
        <v>0.196078</v>
      </c>
      <c r="N46" s="43">
        <v>0</v>
      </c>
      <c r="O46" s="44">
        <v>0</v>
      </c>
      <c r="P46" s="74">
        <v>0</v>
      </c>
    </row>
    <row r="47" spans="1:16" ht="15" customHeight="1" x14ac:dyDescent="0.2">
      <c r="A47" s="111"/>
      <c r="B47" s="114"/>
      <c r="C47" s="84" t="s">
        <v>49</v>
      </c>
      <c r="D47" s="44">
        <v>262</v>
      </c>
      <c r="E47" s="53">
        <v>4.2068000000000001E-2</v>
      </c>
      <c r="F47" s="44">
        <v>181006.92748099999</v>
      </c>
      <c r="G47" s="66">
        <v>0.38549600000000001</v>
      </c>
      <c r="H47" s="43">
        <v>91</v>
      </c>
      <c r="I47" s="44">
        <v>185348.164835</v>
      </c>
      <c r="J47" s="74">
        <v>0.36263699999999999</v>
      </c>
      <c r="K47" s="44">
        <v>171</v>
      </c>
      <c r="L47" s="44">
        <v>178696.67836300001</v>
      </c>
      <c r="M47" s="66">
        <v>0.39766099999999999</v>
      </c>
      <c r="N47" s="43">
        <v>0</v>
      </c>
      <c r="O47" s="44">
        <v>0</v>
      </c>
      <c r="P47" s="74">
        <v>0</v>
      </c>
    </row>
    <row r="48" spans="1:16" ht="15" customHeight="1" x14ac:dyDescent="0.2">
      <c r="A48" s="111"/>
      <c r="B48" s="114"/>
      <c r="C48" s="84" t="s">
        <v>50</v>
      </c>
      <c r="D48" s="44">
        <v>259</v>
      </c>
      <c r="E48" s="53">
        <v>3.4002999999999999E-2</v>
      </c>
      <c r="F48" s="44">
        <v>201683.45945900001</v>
      </c>
      <c r="G48" s="66">
        <v>0.52509700000000004</v>
      </c>
      <c r="H48" s="43">
        <v>97</v>
      </c>
      <c r="I48" s="44">
        <v>222260.93814400001</v>
      </c>
      <c r="J48" s="74">
        <v>0.62886600000000004</v>
      </c>
      <c r="K48" s="44">
        <v>162</v>
      </c>
      <c r="L48" s="44">
        <v>189362.37654299999</v>
      </c>
      <c r="M48" s="66">
        <v>0.46296300000000001</v>
      </c>
      <c r="N48" s="43">
        <v>0</v>
      </c>
      <c r="O48" s="44">
        <v>0</v>
      </c>
      <c r="P48" s="74">
        <v>0</v>
      </c>
    </row>
    <row r="49" spans="1:16" ht="15" customHeight="1" x14ac:dyDescent="0.2">
      <c r="A49" s="111"/>
      <c r="B49" s="114"/>
      <c r="C49" s="84" t="s">
        <v>51</v>
      </c>
      <c r="D49" s="44">
        <v>204</v>
      </c>
      <c r="E49" s="53">
        <v>3.0589000000000002E-2</v>
      </c>
      <c r="F49" s="44">
        <v>229919.80392199999</v>
      </c>
      <c r="G49" s="66">
        <v>0.73039200000000004</v>
      </c>
      <c r="H49" s="43">
        <v>69</v>
      </c>
      <c r="I49" s="44">
        <v>243802.95652199999</v>
      </c>
      <c r="J49" s="74">
        <v>0.86956500000000003</v>
      </c>
      <c r="K49" s="44">
        <v>135</v>
      </c>
      <c r="L49" s="44">
        <v>222823.97037</v>
      </c>
      <c r="M49" s="66">
        <v>0.65925900000000004</v>
      </c>
      <c r="N49" s="43">
        <v>0</v>
      </c>
      <c r="O49" s="44">
        <v>0</v>
      </c>
      <c r="P49" s="74">
        <v>0</v>
      </c>
    </row>
    <row r="50" spans="1:16" s="3" customFormat="1" ht="15" customHeight="1" x14ac:dyDescent="0.2">
      <c r="A50" s="111"/>
      <c r="B50" s="114"/>
      <c r="C50" s="84" t="s">
        <v>52</v>
      </c>
      <c r="D50" s="35">
        <v>127</v>
      </c>
      <c r="E50" s="55">
        <v>2.2324E-2</v>
      </c>
      <c r="F50" s="35">
        <v>249212.92126</v>
      </c>
      <c r="G50" s="68">
        <v>1.086614</v>
      </c>
      <c r="H50" s="43">
        <v>38</v>
      </c>
      <c r="I50" s="44">
        <v>275519.894737</v>
      </c>
      <c r="J50" s="74">
        <v>1.3157890000000001</v>
      </c>
      <c r="K50" s="35">
        <v>89</v>
      </c>
      <c r="L50" s="35">
        <v>237980.73033699999</v>
      </c>
      <c r="M50" s="68">
        <v>0.98876399999999998</v>
      </c>
      <c r="N50" s="43">
        <v>0</v>
      </c>
      <c r="O50" s="44">
        <v>0</v>
      </c>
      <c r="P50" s="74">
        <v>0</v>
      </c>
    </row>
    <row r="51" spans="1:16" ht="15" customHeight="1" x14ac:dyDescent="0.2">
      <c r="A51" s="111"/>
      <c r="B51" s="114"/>
      <c r="C51" s="84" t="s">
        <v>53</v>
      </c>
      <c r="D51" s="44">
        <v>74</v>
      </c>
      <c r="E51" s="53">
        <v>1.5921000000000001E-2</v>
      </c>
      <c r="F51" s="44">
        <v>249857.36486500001</v>
      </c>
      <c r="G51" s="66">
        <v>0.93243200000000004</v>
      </c>
      <c r="H51" s="43">
        <v>29</v>
      </c>
      <c r="I51" s="44">
        <v>224797.034483</v>
      </c>
      <c r="J51" s="74">
        <v>0.68965500000000002</v>
      </c>
      <c r="K51" s="44">
        <v>45</v>
      </c>
      <c r="L51" s="44">
        <v>266007.35555600002</v>
      </c>
      <c r="M51" s="66">
        <v>1.088889</v>
      </c>
      <c r="N51" s="43">
        <v>0</v>
      </c>
      <c r="O51" s="44">
        <v>0</v>
      </c>
      <c r="P51" s="74">
        <v>0</v>
      </c>
    </row>
    <row r="52" spans="1:16" ht="15" customHeight="1" x14ac:dyDescent="0.2">
      <c r="A52" s="111"/>
      <c r="B52" s="114"/>
      <c r="C52" s="84" t="s">
        <v>54</v>
      </c>
      <c r="D52" s="44">
        <v>39</v>
      </c>
      <c r="E52" s="53">
        <v>1.0526000000000001E-2</v>
      </c>
      <c r="F52" s="44">
        <v>250392.61538500001</v>
      </c>
      <c r="G52" s="66">
        <v>0.58974400000000005</v>
      </c>
      <c r="H52" s="43">
        <v>18</v>
      </c>
      <c r="I52" s="44">
        <v>259619.11111100001</v>
      </c>
      <c r="J52" s="74">
        <v>0.44444400000000001</v>
      </c>
      <c r="K52" s="44">
        <v>21</v>
      </c>
      <c r="L52" s="44">
        <v>242484.19047599999</v>
      </c>
      <c r="M52" s="66">
        <v>0.71428599999999998</v>
      </c>
      <c r="N52" s="43">
        <v>0</v>
      </c>
      <c r="O52" s="44">
        <v>0</v>
      </c>
      <c r="P52" s="74">
        <v>0</v>
      </c>
    </row>
    <row r="53" spans="1:16" ht="15" customHeight="1" x14ac:dyDescent="0.2">
      <c r="A53" s="111"/>
      <c r="B53" s="114"/>
      <c r="C53" s="84" t="s">
        <v>55</v>
      </c>
      <c r="D53" s="44">
        <v>19</v>
      </c>
      <c r="E53" s="53">
        <v>5.8900000000000003E-3</v>
      </c>
      <c r="F53" s="44">
        <v>261110.94736799999</v>
      </c>
      <c r="G53" s="66">
        <v>0.42105300000000001</v>
      </c>
      <c r="H53" s="43">
        <v>4</v>
      </c>
      <c r="I53" s="44">
        <v>170805.25</v>
      </c>
      <c r="J53" s="74">
        <v>0</v>
      </c>
      <c r="K53" s="44">
        <v>15</v>
      </c>
      <c r="L53" s="44">
        <v>285192.46666699997</v>
      </c>
      <c r="M53" s="66">
        <v>0.53333299999999995</v>
      </c>
      <c r="N53" s="43">
        <v>0</v>
      </c>
      <c r="O53" s="44">
        <v>0</v>
      </c>
      <c r="P53" s="74">
        <v>0</v>
      </c>
    </row>
    <row r="54" spans="1:16" s="3" customFormat="1" ht="15" customHeight="1" x14ac:dyDescent="0.2">
      <c r="A54" s="111"/>
      <c r="B54" s="114"/>
      <c r="C54" s="84" t="s">
        <v>56</v>
      </c>
      <c r="D54" s="35">
        <v>8</v>
      </c>
      <c r="E54" s="55">
        <v>1.4970000000000001E-3</v>
      </c>
      <c r="F54" s="35">
        <v>377516.75</v>
      </c>
      <c r="G54" s="68">
        <v>0.625</v>
      </c>
      <c r="H54" s="43">
        <v>4</v>
      </c>
      <c r="I54" s="44">
        <v>270254</v>
      </c>
      <c r="J54" s="74">
        <v>0.25</v>
      </c>
      <c r="K54" s="35">
        <v>4</v>
      </c>
      <c r="L54" s="35">
        <v>484779.5</v>
      </c>
      <c r="M54" s="68">
        <v>1</v>
      </c>
      <c r="N54" s="43">
        <v>0</v>
      </c>
      <c r="O54" s="44">
        <v>0</v>
      </c>
      <c r="P54" s="74">
        <v>0</v>
      </c>
    </row>
    <row r="55" spans="1:16" s="3" customFormat="1" ht="15" customHeight="1" x14ac:dyDescent="0.2">
      <c r="A55" s="112"/>
      <c r="B55" s="115"/>
      <c r="C55" s="85" t="s">
        <v>9</v>
      </c>
      <c r="D55" s="46">
        <v>1074</v>
      </c>
      <c r="E55" s="54">
        <v>2.3723999999999999E-2</v>
      </c>
      <c r="F55" s="46">
        <v>211387.91433900001</v>
      </c>
      <c r="G55" s="67">
        <v>0.59776499999999999</v>
      </c>
      <c r="H55" s="87">
        <v>381</v>
      </c>
      <c r="I55" s="46">
        <v>217455.834646</v>
      </c>
      <c r="J55" s="75">
        <v>0.61942299999999995</v>
      </c>
      <c r="K55" s="46">
        <v>693</v>
      </c>
      <c r="L55" s="46">
        <v>208051.87157300001</v>
      </c>
      <c r="M55" s="67">
        <v>0.58585900000000002</v>
      </c>
      <c r="N55" s="87">
        <v>0</v>
      </c>
      <c r="O55" s="46">
        <v>0</v>
      </c>
      <c r="P55" s="75">
        <v>0</v>
      </c>
    </row>
    <row r="56" spans="1:16" ht="15" customHeight="1" x14ac:dyDescent="0.2">
      <c r="A56" s="110">
        <v>5</v>
      </c>
      <c r="B56" s="113" t="s">
        <v>60</v>
      </c>
      <c r="C56" s="84" t="s">
        <v>46</v>
      </c>
      <c r="D56" s="44">
        <v>44</v>
      </c>
      <c r="E56" s="53">
        <v>1</v>
      </c>
      <c r="F56" s="44">
        <v>51089.272727000003</v>
      </c>
      <c r="G56" s="66">
        <v>6.8182000000000006E-2</v>
      </c>
      <c r="H56" s="43">
        <v>27</v>
      </c>
      <c r="I56" s="44">
        <v>48437</v>
      </c>
      <c r="J56" s="74">
        <v>0.111111</v>
      </c>
      <c r="K56" s="44">
        <v>17</v>
      </c>
      <c r="L56" s="44">
        <v>55301.705882000002</v>
      </c>
      <c r="M56" s="66">
        <v>0</v>
      </c>
      <c r="N56" s="43">
        <v>0</v>
      </c>
      <c r="O56" s="44">
        <v>0</v>
      </c>
      <c r="P56" s="74">
        <v>0</v>
      </c>
    </row>
    <row r="57" spans="1:16" ht="15" customHeight="1" x14ac:dyDescent="0.2">
      <c r="A57" s="111"/>
      <c r="B57" s="114"/>
      <c r="C57" s="84" t="s">
        <v>47</v>
      </c>
      <c r="D57" s="44">
        <v>173</v>
      </c>
      <c r="E57" s="53">
        <v>1</v>
      </c>
      <c r="F57" s="44">
        <v>121145.179191</v>
      </c>
      <c r="G57" s="66">
        <v>8.0924999999999997E-2</v>
      </c>
      <c r="H57" s="43">
        <v>66</v>
      </c>
      <c r="I57" s="44">
        <v>126900.80303</v>
      </c>
      <c r="J57" s="74">
        <v>0.106061</v>
      </c>
      <c r="K57" s="44">
        <v>107</v>
      </c>
      <c r="L57" s="44">
        <v>117594.981308</v>
      </c>
      <c r="M57" s="66">
        <v>6.5421000000000007E-2</v>
      </c>
      <c r="N57" s="43">
        <v>0</v>
      </c>
      <c r="O57" s="44">
        <v>0</v>
      </c>
      <c r="P57" s="74">
        <v>0</v>
      </c>
    </row>
    <row r="58" spans="1:16" ht="15" customHeight="1" x14ac:dyDescent="0.2">
      <c r="A58" s="111"/>
      <c r="B58" s="114"/>
      <c r="C58" s="84" t="s">
        <v>48</v>
      </c>
      <c r="D58" s="44">
        <v>1928</v>
      </c>
      <c r="E58" s="53">
        <v>1</v>
      </c>
      <c r="F58" s="44">
        <v>140774.37811200001</v>
      </c>
      <c r="G58" s="66">
        <v>8.1432000000000004E-2</v>
      </c>
      <c r="H58" s="43">
        <v>750</v>
      </c>
      <c r="I58" s="44">
        <v>147565.093333</v>
      </c>
      <c r="J58" s="74">
        <v>0.11733300000000001</v>
      </c>
      <c r="K58" s="44">
        <v>1178</v>
      </c>
      <c r="L58" s="44">
        <v>136450.91765700001</v>
      </c>
      <c r="M58" s="66">
        <v>5.8574000000000001E-2</v>
      </c>
      <c r="N58" s="43">
        <v>0</v>
      </c>
      <c r="O58" s="44">
        <v>0</v>
      </c>
      <c r="P58" s="74">
        <v>0</v>
      </c>
    </row>
    <row r="59" spans="1:16" ht="15" customHeight="1" x14ac:dyDescent="0.2">
      <c r="A59" s="111"/>
      <c r="B59" s="114"/>
      <c r="C59" s="84" t="s">
        <v>49</v>
      </c>
      <c r="D59" s="44">
        <v>6228</v>
      </c>
      <c r="E59" s="53">
        <v>1</v>
      </c>
      <c r="F59" s="44">
        <v>159248.36480400001</v>
      </c>
      <c r="G59" s="66">
        <v>0.21290899999999999</v>
      </c>
      <c r="H59" s="43">
        <v>2297</v>
      </c>
      <c r="I59" s="44">
        <v>170192.40008699999</v>
      </c>
      <c r="J59" s="74">
        <v>0.34523300000000001</v>
      </c>
      <c r="K59" s="44">
        <v>3931</v>
      </c>
      <c r="L59" s="44">
        <v>152853.440092</v>
      </c>
      <c r="M59" s="66">
        <v>0.13558899999999999</v>
      </c>
      <c r="N59" s="43">
        <v>0</v>
      </c>
      <c r="O59" s="44">
        <v>0</v>
      </c>
      <c r="P59" s="74">
        <v>0</v>
      </c>
    </row>
    <row r="60" spans="1:16" ht="15" customHeight="1" x14ac:dyDescent="0.2">
      <c r="A60" s="111"/>
      <c r="B60" s="114"/>
      <c r="C60" s="84" t="s">
        <v>50</v>
      </c>
      <c r="D60" s="44">
        <v>7617</v>
      </c>
      <c r="E60" s="53">
        <v>1</v>
      </c>
      <c r="F60" s="44">
        <v>181600.84770899999</v>
      </c>
      <c r="G60" s="66">
        <v>0.42733399999999999</v>
      </c>
      <c r="H60" s="43">
        <v>2653</v>
      </c>
      <c r="I60" s="44">
        <v>196760.29363</v>
      </c>
      <c r="J60" s="74">
        <v>0.58688300000000004</v>
      </c>
      <c r="K60" s="44">
        <v>4964</v>
      </c>
      <c r="L60" s="44">
        <v>173498.911765</v>
      </c>
      <c r="M60" s="66">
        <v>0.34206300000000001</v>
      </c>
      <c r="N60" s="43">
        <v>0</v>
      </c>
      <c r="O60" s="44">
        <v>0</v>
      </c>
      <c r="P60" s="74">
        <v>0</v>
      </c>
    </row>
    <row r="61" spans="1:16" ht="15" customHeight="1" x14ac:dyDescent="0.2">
      <c r="A61" s="111"/>
      <c r="B61" s="114"/>
      <c r="C61" s="84" t="s">
        <v>51</v>
      </c>
      <c r="D61" s="44">
        <v>6669</v>
      </c>
      <c r="E61" s="53">
        <v>1</v>
      </c>
      <c r="F61" s="44">
        <v>202613.75048700001</v>
      </c>
      <c r="G61" s="66">
        <v>0.66321799999999997</v>
      </c>
      <c r="H61" s="43">
        <v>2263</v>
      </c>
      <c r="I61" s="44">
        <v>214417.88201500001</v>
      </c>
      <c r="J61" s="74">
        <v>0.75475000000000003</v>
      </c>
      <c r="K61" s="44">
        <v>4406</v>
      </c>
      <c r="L61" s="44">
        <v>196550.93849299999</v>
      </c>
      <c r="M61" s="66">
        <v>0.616205</v>
      </c>
      <c r="N61" s="43">
        <v>0</v>
      </c>
      <c r="O61" s="44">
        <v>0</v>
      </c>
      <c r="P61" s="74">
        <v>0</v>
      </c>
    </row>
    <row r="62" spans="1:16" s="3" customFormat="1" ht="15" customHeight="1" x14ac:dyDescent="0.2">
      <c r="A62" s="111"/>
      <c r="B62" s="114"/>
      <c r="C62" s="84" t="s">
        <v>52</v>
      </c>
      <c r="D62" s="35">
        <v>5689</v>
      </c>
      <c r="E62" s="55">
        <v>1</v>
      </c>
      <c r="F62" s="35">
        <v>215669.86359600001</v>
      </c>
      <c r="G62" s="68">
        <v>0.83318700000000001</v>
      </c>
      <c r="H62" s="43">
        <v>2005</v>
      </c>
      <c r="I62" s="44">
        <v>210984.62044900001</v>
      </c>
      <c r="J62" s="74">
        <v>0.73665800000000004</v>
      </c>
      <c r="K62" s="35">
        <v>3684</v>
      </c>
      <c r="L62" s="35">
        <v>218219.78555900001</v>
      </c>
      <c r="M62" s="68">
        <v>0.88572200000000001</v>
      </c>
      <c r="N62" s="43">
        <v>0</v>
      </c>
      <c r="O62" s="44">
        <v>0</v>
      </c>
      <c r="P62" s="74">
        <v>0</v>
      </c>
    </row>
    <row r="63" spans="1:16" ht="15" customHeight="1" x14ac:dyDescent="0.2">
      <c r="A63" s="111"/>
      <c r="B63" s="114"/>
      <c r="C63" s="84" t="s">
        <v>53</v>
      </c>
      <c r="D63" s="44">
        <v>4648</v>
      </c>
      <c r="E63" s="53">
        <v>1</v>
      </c>
      <c r="F63" s="44">
        <v>221134.75494799999</v>
      </c>
      <c r="G63" s="66">
        <v>0.87478500000000003</v>
      </c>
      <c r="H63" s="43">
        <v>1781</v>
      </c>
      <c r="I63" s="44">
        <v>207406.81414900001</v>
      </c>
      <c r="J63" s="74">
        <v>0.66872500000000001</v>
      </c>
      <c r="K63" s="44">
        <v>2867</v>
      </c>
      <c r="L63" s="44">
        <v>229662.64562299999</v>
      </c>
      <c r="M63" s="66">
        <v>1.0027900000000001</v>
      </c>
      <c r="N63" s="43">
        <v>0</v>
      </c>
      <c r="O63" s="44">
        <v>0</v>
      </c>
      <c r="P63" s="74">
        <v>0</v>
      </c>
    </row>
    <row r="64" spans="1:16" ht="15" customHeight="1" x14ac:dyDescent="0.2">
      <c r="A64" s="111"/>
      <c r="B64" s="114"/>
      <c r="C64" s="84" t="s">
        <v>54</v>
      </c>
      <c r="D64" s="44">
        <v>3705</v>
      </c>
      <c r="E64" s="53">
        <v>1</v>
      </c>
      <c r="F64" s="44">
        <v>217965.31740900001</v>
      </c>
      <c r="G64" s="66">
        <v>0.76005400000000001</v>
      </c>
      <c r="H64" s="43">
        <v>1432</v>
      </c>
      <c r="I64" s="44">
        <v>196159.120112</v>
      </c>
      <c r="J64" s="74">
        <v>0.45600600000000002</v>
      </c>
      <c r="K64" s="44">
        <v>2273</v>
      </c>
      <c r="L64" s="44">
        <v>231703.31764200001</v>
      </c>
      <c r="M64" s="66">
        <v>0.95160599999999995</v>
      </c>
      <c r="N64" s="43">
        <v>0</v>
      </c>
      <c r="O64" s="44">
        <v>0</v>
      </c>
      <c r="P64" s="74">
        <v>0</v>
      </c>
    </row>
    <row r="65" spans="1:16" ht="15" customHeight="1" x14ac:dyDescent="0.2">
      <c r="A65" s="111"/>
      <c r="B65" s="114"/>
      <c r="C65" s="84" t="s">
        <v>55</v>
      </c>
      <c r="D65" s="44">
        <v>3226</v>
      </c>
      <c r="E65" s="53">
        <v>1</v>
      </c>
      <c r="F65" s="44">
        <v>232569.800992</v>
      </c>
      <c r="G65" s="66">
        <v>0.60973299999999997</v>
      </c>
      <c r="H65" s="43">
        <v>1328</v>
      </c>
      <c r="I65" s="44">
        <v>201505.810994</v>
      </c>
      <c r="J65" s="74">
        <v>0.28539199999999998</v>
      </c>
      <c r="K65" s="44">
        <v>1898</v>
      </c>
      <c r="L65" s="44">
        <v>254304.773973</v>
      </c>
      <c r="M65" s="66">
        <v>0.83667000000000002</v>
      </c>
      <c r="N65" s="43">
        <v>0</v>
      </c>
      <c r="O65" s="44">
        <v>0</v>
      </c>
      <c r="P65" s="74">
        <v>0</v>
      </c>
    </row>
    <row r="66" spans="1:16" s="3" customFormat="1" ht="15" customHeight="1" x14ac:dyDescent="0.2">
      <c r="A66" s="111"/>
      <c r="B66" s="114"/>
      <c r="C66" s="84" t="s">
        <v>56</v>
      </c>
      <c r="D66" s="35">
        <v>5344</v>
      </c>
      <c r="E66" s="55">
        <v>1</v>
      </c>
      <c r="F66" s="35">
        <v>226823.24812900001</v>
      </c>
      <c r="G66" s="68">
        <v>0.34805399999999997</v>
      </c>
      <c r="H66" s="43">
        <v>2264</v>
      </c>
      <c r="I66" s="44">
        <v>188456.535336</v>
      </c>
      <c r="J66" s="74">
        <v>9.2313999999999993E-2</v>
      </c>
      <c r="K66" s="35">
        <v>3080</v>
      </c>
      <c r="L66" s="35">
        <v>255025.273377</v>
      </c>
      <c r="M66" s="68">
        <v>0.53603900000000004</v>
      </c>
      <c r="N66" s="43">
        <v>0</v>
      </c>
      <c r="O66" s="44">
        <v>0</v>
      </c>
      <c r="P66" s="74">
        <v>0</v>
      </c>
    </row>
    <row r="67" spans="1:16" s="3" customFormat="1" ht="15" customHeight="1" x14ac:dyDescent="0.2">
      <c r="A67" s="112"/>
      <c r="B67" s="115"/>
      <c r="C67" s="85" t="s">
        <v>9</v>
      </c>
      <c r="D67" s="46">
        <v>45271</v>
      </c>
      <c r="E67" s="54">
        <v>1</v>
      </c>
      <c r="F67" s="46">
        <v>199811.312584</v>
      </c>
      <c r="G67" s="67">
        <v>0.543991</v>
      </c>
      <c r="H67" s="87">
        <v>16866</v>
      </c>
      <c r="I67" s="46">
        <v>194835.919246</v>
      </c>
      <c r="J67" s="75">
        <v>0.47818100000000002</v>
      </c>
      <c r="K67" s="46">
        <v>28405</v>
      </c>
      <c r="L67" s="46">
        <v>202765.54543200001</v>
      </c>
      <c r="M67" s="67">
        <v>0.58306599999999997</v>
      </c>
      <c r="N67" s="87">
        <v>0</v>
      </c>
      <c r="O67" s="46">
        <v>0</v>
      </c>
      <c r="P67" s="75">
        <v>0</v>
      </c>
    </row>
    <row r="68" spans="1:16" s="3" customFormat="1" ht="15" customHeight="1" x14ac:dyDescent="0.2">
      <c r="A68" s="78"/>
      <c r="B68" s="79"/>
      <c r="C68" s="81"/>
      <c r="D68" s="45"/>
      <c r="E68" s="76"/>
      <c r="F68" s="45"/>
      <c r="G68" s="77"/>
      <c r="H68" s="45"/>
      <c r="I68" s="45"/>
      <c r="J68" s="77"/>
      <c r="K68" s="45"/>
      <c r="L68" s="45"/>
      <c r="M68" s="77"/>
      <c r="N68" s="45"/>
      <c r="O68" s="45"/>
      <c r="P68" s="77"/>
    </row>
    <row r="69" spans="1:16" s="37" customFormat="1" ht="15" customHeight="1" x14ac:dyDescent="0.2">
      <c r="A69" s="38" t="s">
        <v>2</v>
      </c>
      <c r="C69" s="82"/>
      <c r="D69" s="86">
        <f>+Nacional!D69</f>
        <v>45621</v>
      </c>
      <c r="F69" s="60"/>
      <c r="G69" s="69"/>
      <c r="H69" s="60"/>
      <c r="I69" s="60"/>
      <c r="J69" s="69"/>
      <c r="K69" s="60"/>
      <c r="L69" s="60"/>
      <c r="M69" s="69"/>
      <c r="N69" s="60"/>
      <c r="O69" s="60"/>
      <c r="P69" s="69"/>
    </row>
    <row r="70" spans="1:16" ht="15" customHeight="1" x14ac:dyDescent="0.2">
      <c r="A70" s="47"/>
      <c r="B70" s="24"/>
      <c r="C70" s="83"/>
      <c r="D70" s="61"/>
      <c r="E70" s="56"/>
      <c r="F70" s="61"/>
      <c r="G70" s="70"/>
      <c r="H70" s="61"/>
      <c r="I70" s="61"/>
      <c r="J70" s="70"/>
      <c r="K70" s="61"/>
      <c r="L70" s="61"/>
      <c r="M70" s="70"/>
      <c r="N70" s="61"/>
      <c r="O70" s="61"/>
      <c r="P70" s="70"/>
    </row>
    <row r="71" spans="1:16" ht="15" customHeight="1" x14ac:dyDescent="0.2">
      <c r="A71" s="48"/>
      <c r="C71" s="23"/>
      <c r="D71" s="35"/>
      <c r="E71" s="55"/>
      <c r="F71" s="35"/>
      <c r="G71" s="68"/>
      <c r="H71" s="35"/>
      <c r="I71" s="35"/>
      <c r="J71" s="68"/>
      <c r="K71" s="35"/>
      <c r="L71" s="35"/>
      <c r="M71" s="68"/>
      <c r="N71" s="35"/>
      <c r="O71" s="35"/>
      <c r="P71" s="68"/>
    </row>
    <row r="72" spans="1:16" ht="15" customHeight="1" x14ac:dyDescent="0.2">
      <c r="A72" s="48"/>
      <c r="C72" s="23"/>
      <c r="D72" s="35"/>
      <c r="E72" s="55"/>
      <c r="F72" s="35"/>
      <c r="G72" s="68"/>
      <c r="H72" s="35"/>
      <c r="I72" s="35"/>
      <c r="J72" s="68"/>
      <c r="K72" s="35"/>
      <c r="L72" s="35"/>
      <c r="M72" s="68"/>
      <c r="N72" s="35"/>
      <c r="O72" s="35"/>
      <c r="P72" s="68"/>
    </row>
    <row r="73" spans="1:16" ht="15" customHeight="1" x14ac:dyDescent="0.2">
      <c r="A73" s="48"/>
      <c r="C73" s="23"/>
      <c r="D73" s="35"/>
      <c r="E73" s="55"/>
      <c r="F73" s="35"/>
      <c r="G73" s="68"/>
      <c r="H73" s="35"/>
      <c r="I73" s="35"/>
      <c r="J73" s="68"/>
      <c r="K73" s="35"/>
      <c r="L73" s="35"/>
      <c r="M73" s="68"/>
      <c r="N73" s="35"/>
      <c r="O73" s="35"/>
      <c r="P73" s="68"/>
    </row>
    <row r="74" spans="1:16" ht="15" customHeight="1" x14ac:dyDescent="0.2">
      <c r="A74" s="48"/>
      <c r="C74" s="23"/>
      <c r="D74" s="35"/>
      <c r="E74" s="55"/>
      <c r="F74" s="35"/>
      <c r="G74" s="68"/>
      <c r="H74" s="35"/>
      <c r="I74" s="35"/>
      <c r="J74" s="68"/>
      <c r="K74" s="35"/>
      <c r="L74" s="35"/>
      <c r="M74" s="68"/>
      <c r="N74" s="35"/>
      <c r="O74" s="35"/>
      <c r="P74" s="68"/>
    </row>
    <row r="75" spans="1:16" ht="15" customHeight="1" x14ac:dyDescent="0.2">
      <c r="A75" s="48"/>
      <c r="C75" s="23"/>
      <c r="D75" s="35"/>
      <c r="E75" s="55"/>
      <c r="F75" s="35"/>
      <c r="G75" s="68"/>
      <c r="H75" s="35"/>
      <c r="I75" s="35"/>
      <c r="J75" s="68"/>
      <c r="K75" s="35"/>
      <c r="L75" s="35"/>
      <c r="M75" s="68"/>
      <c r="N75" s="35"/>
      <c r="O75" s="35"/>
      <c r="P75" s="68"/>
    </row>
    <row r="76" spans="1:16" ht="15" customHeight="1" x14ac:dyDescent="0.2">
      <c r="A76" s="48"/>
      <c r="C76" s="23"/>
      <c r="D76" s="35"/>
      <c r="E76" s="55"/>
      <c r="F76" s="35"/>
      <c r="G76" s="68"/>
      <c r="H76" s="35"/>
      <c r="I76" s="35"/>
      <c r="J76" s="68"/>
      <c r="K76" s="35"/>
      <c r="L76" s="35"/>
      <c r="M76" s="68"/>
      <c r="N76" s="35"/>
      <c r="O76" s="35"/>
      <c r="P76" s="68"/>
    </row>
    <row r="77" spans="1:16" ht="15" customHeight="1" x14ac:dyDescent="0.2">
      <c r="A77" s="48"/>
      <c r="C77" s="23"/>
      <c r="D77" s="35"/>
      <c r="E77" s="55"/>
      <c r="F77" s="35"/>
      <c r="G77" s="68"/>
      <c r="H77" s="35"/>
      <c r="I77" s="35"/>
      <c r="J77" s="68"/>
      <c r="K77" s="35"/>
      <c r="L77" s="35"/>
      <c r="M77" s="68"/>
      <c r="N77" s="35"/>
      <c r="O77" s="35"/>
      <c r="P77" s="68"/>
    </row>
    <row r="78" spans="1:16" ht="15" customHeight="1" x14ac:dyDescent="0.2">
      <c r="A78" s="48"/>
      <c r="C78" s="23"/>
      <c r="D78" s="35"/>
      <c r="E78" s="55"/>
      <c r="F78" s="35"/>
      <c r="G78" s="68"/>
      <c r="H78" s="35"/>
      <c r="I78" s="35"/>
      <c r="J78" s="68"/>
      <c r="K78" s="35"/>
      <c r="L78" s="35"/>
      <c r="M78" s="68"/>
      <c r="N78" s="35"/>
      <c r="O78" s="35"/>
      <c r="P78" s="68"/>
    </row>
    <row r="79" spans="1:16" ht="15" customHeight="1" x14ac:dyDescent="0.2">
      <c r="A79" s="48"/>
      <c r="C79" s="23"/>
      <c r="D79" s="35"/>
      <c r="E79" s="55"/>
      <c r="F79" s="35"/>
      <c r="G79" s="68"/>
      <c r="H79" s="35"/>
      <c r="I79" s="35"/>
      <c r="J79" s="68"/>
      <c r="K79" s="35"/>
      <c r="L79" s="35"/>
      <c r="M79" s="68"/>
      <c r="N79" s="35"/>
      <c r="O79" s="35"/>
      <c r="P79" s="68"/>
    </row>
    <row r="80" spans="1:16" ht="15" customHeight="1" x14ac:dyDescent="0.2">
      <c r="A80" s="48"/>
      <c r="C80" s="23"/>
      <c r="D80" s="35"/>
      <c r="E80" s="55"/>
      <c r="F80" s="35"/>
      <c r="G80" s="68"/>
      <c r="H80" s="35"/>
      <c r="I80" s="35"/>
      <c r="J80" s="68"/>
      <c r="K80" s="35"/>
      <c r="L80" s="35"/>
      <c r="M80" s="68"/>
      <c r="N80" s="35"/>
      <c r="O80" s="35"/>
      <c r="P80" s="68"/>
    </row>
    <row r="81" spans="1:16" ht="15" customHeight="1" x14ac:dyDescent="0.2">
      <c r="A81" s="48"/>
      <c r="C81" s="23"/>
      <c r="D81" s="35"/>
      <c r="E81" s="55"/>
      <c r="F81" s="35"/>
      <c r="G81" s="68"/>
      <c r="H81" s="35"/>
      <c r="I81" s="35"/>
      <c r="J81" s="68"/>
      <c r="K81" s="35"/>
      <c r="L81" s="35"/>
      <c r="M81" s="68"/>
      <c r="N81" s="35"/>
      <c r="O81" s="35"/>
      <c r="P81" s="68"/>
    </row>
    <row r="82" spans="1:16" ht="15" customHeight="1" x14ac:dyDescent="0.2">
      <c r="A82" s="48"/>
      <c r="C82" s="23"/>
      <c r="D82" s="35"/>
      <c r="E82" s="55"/>
      <c r="F82" s="35"/>
      <c r="G82" s="68"/>
      <c r="H82" s="35"/>
      <c r="I82" s="35"/>
      <c r="J82" s="68"/>
      <c r="K82" s="35"/>
      <c r="L82" s="35"/>
      <c r="M82" s="68"/>
      <c r="N82" s="35"/>
      <c r="O82" s="35"/>
      <c r="P82" s="68"/>
    </row>
    <row r="83" spans="1:16" ht="15" customHeight="1" x14ac:dyDescent="0.2">
      <c r="A83" s="48"/>
      <c r="C83" s="23"/>
      <c r="D83" s="35"/>
      <c r="E83" s="55"/>
      <c r="F83" s="35"/>
      <c r="G83" s="68"/>
      <c r="H83" s="35"/>
      <c r="I83" s="35"/>
      <c r="J83" s="68"/>
      <c r="K83" s="35"/>
      <c r="L83" s="35"/>
      <c r="M83" s="68"/>
      <c r="N83" s="35"/>
      <c r="O83" s="35"/>
      <c r="P83" s="68"/>
    </row>
    <row r="84" spans="1:16" ht="15" customHeight="1" x14ac:dyDescent="0.2">
      <c r="A84" s="48"/>
      <c r="C84" s="23"/>
      <c r="D84" s="35"/>
      <c r="E84" s="55"/>
      <c r="F84" s="35"/>
      <c r="G84" s="68"/>
      <c r="H84" s="35"/>
      <c r="I84" s="35"/>
      <c r="J84" s="68"/>
      <c r="K84" s="35"/>
      <c r="L84" s="35"/>
      <c r="M84" s="68"/>
      <c r="N84" s="35"/>
      <c r="O84" s="35"/>
      <c r="P84" s="68"/>
    </row>
    <row r="85" spans="1:16" ht="15" customHeight="1" x14ac:dyDescent="0.2">
      <c r="A85" s="48"/>
      <c r="C85" s="23"/>
      <c r="D85" s="35"/>
      <c r="E85" s="55"/>
      <c r="F85" s="35"/>
      <c r="G85" s="68"/>
      <c r="H85" s="35"/>
      <c r="I85" s="35"/>
      <c r="J85" s="68"/>
      <c r="K85" s="35"/>
      <c r="L85" s="35"/>
      <c r="M85" s="68"/>
      <c r="N85" s="35"/>
      <c r="O85" s="35"/>
      <c r="P85" s="68"/>
    </row>
    <row r="86" spans="1:16" ht="15" customHeight="1" x14ac:dyDescent="0.2">
      <c r="A86" s="48"/>
      <c r="C86" s="23"/>
      <c r="D86" s="35"/>
      <c r="E86" s="55"/>
      <c r="F86" s="35"/>
      <c r="G86" s="68"/>
      <c r="H86" s="35"/>
      <c r="I86" s="35"/>
      <c r="J86" s="68"/>
      <c r="K86" s="35"/>
      <c r="L86" s="35"/>
      <c r="M86" s="68"/>
      <c r="N86" s="35"/>
      <c r="O86" s="35"/>
      <c r="P86" s="68"/>
    </row>
    <row r="87" spans="1:16" ht="15" customHeight="1" x14ac:dyDescent="0.2">
      <c r="A87" s="48"/>
      <c r="C87" s="23"/>
      <c r="D87" s="35"/>
      <c r="E87" s="55"/>
      <c r="F87" s="35"/>
      <c r="G87" s="68"/>
      <c r="H87" s="35"/>
      <c r="I87" s="35"/>
      <c r="J87" s="68"/>
      <c r="K87" s="35"/>
      <c r="L87" s="35"/>
      <c r="M87" s="68"/>
      <c r="N87" s="35"/>
      <c r="O87" s="35"/>
      <c r="P87" s="68"/>
    </row>
    <row r="88" spans="1:16" ht="15" customHeight="1" x14ac:dyDescent="0.2">
      <c r="A88" s="48"/>
      <c r="C88" s="23"/>
      <c r="D88" s="35"/>
      <c r="E88" s="55"/>
      <c r="F88" s="35"/>
      <c r="G88" s="68"/>
      <c r="H88" s="35"/>
      <c r="I88" s="35"/>
      <c r="J88" s="68"/>
      <c r="K88" s="35"/>
      <c r="L88" s="35"/>
      <c r="M88" s="68"/>
      <c r="N88" s="35"/>
      <c r="O88" s="35"/>
      <c r="P88" s="68"/>
    </row>
    <row r="89" spans="1:16" ht="15" customHeight="1" x14ac:dyDescent="0.2">
      <c r="A89" s="48"/>
      <c r="C89" s="23"/>
      <c r="D89" s="35"/>
      <c r="E89" s="55"/>
      <c r="F89" s="35"/>
      <c r="G89" s="68"/>
      <c r="H89" s="35"/>
      <c r="I89" s="35"/>
      <c r="J89" s="68"/>
      <c r="K89" s="35"/>
      <c r="L89" s="35"/>
      <c r="M89" s="68"/>
      <c r="N89" s="35"/>
      <c r="O89" s="35"/>
      <c r="P89" s="68"/>
    </row>
    <row r="90" spans="1:16" ht="15" customHeight="1" x14ac:dyDescent="0.2">
      <c r="A90" s="48"/>
      <c r="C90" s="23"/>
      <c r="D90" s="35"/>
      <c r="E90" s="55"/>
      <c r="F90" s="35"/>
      <c r="G90" s="68"/>
      <c r="H90" s="35"/>
      <c r="I90" s="35"/>
      <c r="J90" s="68"/>
      <c r="K90" s="35"/>
      <c r="L90" s="35"/>
      <c r="M90" s="68"/>
      <c r="N90" s="35"/>
      <c r="O90" s="35"/>
      <c r="P90" s="68"/>
    </row>
    <row r="91" spans="1:16" ht="15" customHeight="1" x14ac:dyDescent="0.2">
      <c r="A91" s="48"/>
      <c r="C91" s="23"/>
      <c r="D91" s="35"/>
      <c r="E91" s="55"/>
      <c r="F91" s="35"/>
      <c r="G91" s="68"/>
      <c r="H91" s="35"/>
      <c r="I91" s="35"/>
      <c r="J91" s="68"/>
      <c r="K91" s="35"/>
      <c r="L91" s="35"/>
      <c r="M91" s="68"/>
      <c r="N91" s="35"/>
      <c r="O91" s="35"/>
      <c r="P91" s="68"/>
    </row>
    <row r="92" spans="1:16" ht="15" customHeight="1" x14ac:dyDescent="0.2">
      <c r="A92" s="48"/>
      <c r="C92" s="23"/>
      <c r="D92" s="35"/>
      <c r="E92" s="55"/>
      <c r="F92" s="35"/>
      <c r="G92" s="68"/>
      <c r="H92" s="35"/>
      <c r="I92" s="35"/>
      <c r="J92" s="68"/>
      <c r="K92" s="35"/>
      <c r="L92" s="35"/>
      <c r="M92" s="68"/>
      <c r="N92" s="35"/>
      <c r="O92" s="35"/>
      <c r="P92" s="68"/>
    </row>
    <row r="93" spans="1:16" ht="15" customHeight="1" x14ac:dyDescent="0.2">
      <c r="A93" s="48"/>
      <c r="C93" s="23"/>
      <c r="D93" s="35"/>
      <c r="E93" s="55"/>
      <c r="F93" s="35"/>
      <c r="G93" s="68"/>
      <c r="H93" s="35"/>
      <c r="I93" s="35"/>
      <c r="J93" s="68"/>
      <c r="K93" s="35"/>
      <c r="L93" s="35"/>
      <c r="M93" s="68"/>
      <c r="N93" s="35"/>
      <c r="O93" s="35"/>
      <c r="P93" s="68"/>
    </row>
    <row r="94" spans="1:16" ht="15" customHeight="1" x14ac:dyDescent="0.2">
      <c r="A94" s="48"/>
      <c r="C94" s="23"/>
      <c r="D94" s="35"/>
      <c r="E94" s="55"/>
      <c r="F94" s="35"/>
      <c r="G94" s="68"/>
      <c r="H94" s="35"/>
      <c r="I94" s="35"/>
      <c r="J94" s="68"/>
      <c r="K94" s="35"/>
      <c r="L94" s="35"/>
      <c r="M94" s="68"/>
      <c r="N94" s="35"/>
      <c r="O94" s="35"/>
      <c r="P94" s="68"/>
    </row>
    <row r="95" spans="1:16" ht="15" customHeight="1" x14ac:dyDescent="0.2">
      <c r="A95" s="48"/>
      <c r="C95" s="23"/>
      <c r="D95" s="35"/>
      <c r="E95" s="55"/>
      <c r="F95" s="35"/>
      <c r="G95" s="68"/>
      <c r="H95" s="35"/>
      <c r="I95" s="35"/>
      <c r="J95" s="68"/>
      <c r="K95" s="35"/>
      <c r="L95" s="35"/>
      <c r="M95" s="68"/>
      <c r="N95" s="35"/>
      <c r="O95" s="35"/>
      <c r="P95" s="68"/>
    </row>
  </sheetData>
  <mergeCells count="19">
    <mergeCell ref="A2:P2"/>
    <mergeCell ref="A3:P3"/>
    <mergeCell ref="A6:A7"/>
    <mergeCell ref="B6:B7"/>
    <mergeCell ref="C6:C7"/>
    <mergeCell ref="D6:G6"/>
    <mergeCell ref="H6:J6"/>
    <mergeCell ref="K6:M6"/>
    <mergeCell ref="N6:P6"/>
    <mergeCell ref="A44:A55"/>
    <mergeCell ref="B44:B55"/>
    <mergeCell ref="A56:A67"/>
    <mergeCell ref="B56:B67"/>
    <mergeCell ref="A8:A19"/>
    <mergeCell ref="B8:B19"/>
    <mergeCell ref="A20:A31"/>
    <mergeCell ref="B20:B31"/>
    <mergeCell ref="A32:A43"/>
    <mergeCell ref="B32:B43"/>
  </mergeCells>
  <conditionalFormatting sqref="D8:D19">
    <cfRule type="cellIs" dxfId="340" priority="30" operator="notEqual">
      <formula>H8+K8+N8</formula>
    </cfRule>
  </conditionalFormatting>
  <conditionalFormatting sqref="D20:D30">
    <cfRule type="cellIs" dxfId="339" priority="29" operator="notEqual">
      <formula>H20+K20+N20</formula>
    </cfRule>
  </conditionalFormatting>
  <conditionalFormatting sqref="D32:D42">
    <cfRule type="cellIs" dxfId="338" priority="28" operator="notEqual">
      <formula>H32+K32+N32</formula>
    </cfRule>
  </conditionalFormatting>
  <conditionalFormatting sqref="D44:D54">
    <cfRule type="cellIs" dxfId="337" priority="27" operator="notEqual">
      <formula>H44+K44+N44</formula>
    </cfRule>
  </conditionalFormatting>
  <conditionalFormatting sqref="D56:D66">
    <cfRule type="cellIs" dxfId="336" priority="26" operator="notEqual">
      <formula>H56+K56+N56</formula>
    </cfRule>
  </conditionalFormatting>
  <conditionalFormatting sqref="D19">
    <cfRule type="cellIs" dxfId="335" priority="25" operator="notEqual">
      <formula>SUM(D8:D18)</formula>
    </cfRule>
  </conditionalFormatting>
  <conditionalFormatting sqref="D31">
    <cfRule type="cellIs" dxfId="334" priority="24" operator="notEqual">
      <formula>H31+K31+N31</formula>
    </cfRule>
  </conditionalFormatting>
  <conditionalFormatting sqref="D31">
    <cfRule type="cellIs" dxfId="333" priority="23" operator="notEqual">
      <formula>SUM(D20:D30)</formula>
    </cfRule>
  </conditionalFormatting>
  <conditionalFormatting sqref="D43">
    <cfRule type="cellIs" dxfId="332" priority="22" operator="notEqual">
      <formula>H43+K43+N43</formula>
    </cfRule>
  </conditionalFormatting>
  <conditionalFormatting sqref="D43">
    <cfRule type="cellIs" dxfId="331" priority="21" operator="notEqual">
      <formula>SUM(D32:D42)</formula>
    </cfRule>
  </conditionalFormatting>
  <conditionalFormatting sqref="D55">
    <cfRule type="cellIs" dxfId="330" priority="20" operator="notEqual">
      <formula>H55+K55+N55</formula>
    </cfRule>
  </conditionalFormatting>
  <conditionalFormatting sqref="D55">
    <cfRule type="cellIs" dxfId="329" priority="19" operator="notEqual">
      <formula>SUM(D44:D54)</formula>
    </cfRule>
  </conditionalFormatting>
  <conditionalFormatting sqref="D67">
    <cfRule type="cellIs" dxfId="328" priority="18" operator="notEqual">
      <formula>H67+K67+N67</formula>
    </cfRule>
  </conditionalFormatting>
  <conditionalFormatting sqref="D67">
    <cfRule type="cellIs" dxfId="327" priority="17" operator="notEqual">
      <formula>SUM(D56:D66)</formula>
    </cfRule>
  </conditionalFormatting>
  <conditionalFormatting sqref="H19">
    <cfRule type="cellIs" dxfId="326" priority="16" operator="notEqual">
      <formula>SUM(H8:H18)</formula>
    </cfRule>
  </conditionalFormatting>
  <conditionalFormatting sqref="K19">
    <cfRule type="cellIs" dxfId="325" priority="15" operator="notEqual">
      <formula>SUM(K8:K18)</formula>
    </cfRule>
  </conditionalFormatting>
  <conditionalFormatting sqref="N19">
    <cfRule type="cellIs" dxfId="324" priority="14" operator="notEqual">
      <formula>SUM(N8:N18)</formula>
    </cfRule>
  </conditionalFormatting>
  <conditionalFormatting sqref="H31">
    <cfRule type="cellIs" dxfId="323" priority="13" operator="notEqual">
      <formula>SUM(H20:H30)</formula>
    </cfRule>
  </conditionalFormatting>
  <conditionalFormatting sqref="K31">
    <cfRule type="cellIs" dxfId="322" priority="12" operator="notEqual">
      <formula>SUM(K20:K30)</formula>
    </cfRule>
  </conditionalFormatting>
  <conditionalFormatting sqref="N31">
    <cfRule type="cellIs" dxfId="321" priority="11" operator="notEqual">
      <formula>SUM(N20:N30)</formula>
    </cfRule>
  </conditionalFormatting>
  <conditionalFormatting sqref="H43">
    <cfRule type="cellIs" dxfId="320" priority="10" operator="notEqual">
      <formula>SUM(H32:H42)</formula>
    </cfRule>
  </conditionalFormatting>
  <conditionalFormatting sqref="K43">
    <cfRule type="cellIs" dxfId="319" priority="9" operator="notEqual">
      <formula>SUM(K32:K42)</formula>
    </cfRule>
  </conditionalFormatting>
  <conditionalFormatting sqref="N43">
    <cfRule type="cellIs" dxfId="318" priority="8" operator="notEqual">
      <formula>SUM(N32:N42)</formula>
    </cfRule>
  </conditionalFormatting>
  <conditionalFormatting sqref="H55">
    <cfRule type="cellIs" dxfId="317" priority="7" operator="notEqual">
      <formula>SUM(H44:H54)</formula>
    </cfRule>
  </conditionalFormatting>
  <conditionalFormatting sqref="K55">
    <cfRule type="cellIs" dxfId="316" priority="6" operator="notEqual">
      <formula>SUM(K44:K54)</formula>
    </cfRule>
  </conditionalFormatting>
  <conditionalFormatting sqref="N55">
    <cfRule type="cellIs" dxfId="315" priority="5" operator="notEqual">
      <formula>SUM(N44:N54)</formula>
    </cfRule>
  </conditionalFormatting>
  <conditionalFormatting sqref="H67">
    <cfRule type="cellIs" dxfId="314" priority="4" operator="notEqual">
      <formula>SUM(H56:H66)</formula>
    </cfRule>
  </conditionalFormatting>
  <conditionalFormatting sqref="K67">
    <cfRule type="cellIs" dxfId="313" priority="3" operator="notEqual">
      <formula>SUM(K56:K66)</formula>
    </cfRule>
  </conditionalFormatting>
  <conditionalFormatting sqref="N67">
    <cfRule type="cellIs" dxfId="312" priority="2" operator="notEqual">
      <formula>SUM(N56:N66)</formula>
    </cfRule>
  </conditionalFormatting>
  <conditionalFormatting sqref="D32:D43">
    <cfRule type="cellIs" dxfId="311" priority="1" operator="notEqual">
      <formula>D20-D8</formula>
    </cfRule>
  </conditionalFormatting>
  <printOptions horizontalCentered="1"/>
  <pageMargins left="0.31496062992125984" right="0.31496062992125984" top="0.74803149606299213" bottom="0.74803149606299213" header="0.31496062992125984" footer="0.31496062992125984"/>
  <pageSetup scale="66" fitToHeight="0" orientation="landscape" r:id="rId1"/>
  <rowBreaks count="1" manualBreakCount="1">
    <brk id="43" max="15"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P95"/>
  <sheetViews>
    <sheetView zoomScaleNormal="100" workbookViewId="0">
      <pane xSplit="2" ySplit="7" topLeftCell="C8" activePane="bottomRight" state="frozen"/>
      <selection pane="topRight" activeCell="C1" sqref="C1"/>
      <selection pane="bottomLeft" activeCell="A9" sqref="A9"/>
      <selection pane="bottomRight" activeCell="C8" sqref="C8"/>
    </sheetView>
  </sheetViews>
  <sheetFormatPr baseColWidth="10" defaultColWidth="10.5" defaultRowHeight="15" customHeight="1" x14ac:dyDescent="0.2"/>
  <cols>
    <col min="1" max="1" width="5" style="3" customWidth="1"/>
    <col min="2" max="2" width="15.83203125" style="1" customWidth="1"/>
    <col min="3" max="3" width="15.6640625" style="80" customWidth="1"/>
    <col min="4" max="4" width="16.5" style="36" customWidth="1"/>
    <col min="5" max="5" width="12.33203125" style="49" customWidth="1"/>
    <col min="6" max="6" width="16.5" style="36" customWidth="1"/>
    <col min="7" max="7" width="16.5" style="62" customWidth="1"/>
    <col min="8" max="9" width="16.5" style="36" customWidth="1"/>
    <col min="10" max="10" width="16.5" style="62" customWidth="1"/>
    <col min="11" max="12" width="16.5" style="36" customWidth="1"/>
    <col min="13" max="13" width="16.5" style="62" customWidth="1"/>
    <col min="14" max="15" width="16.5" style="36" customWidth="1"/>
    <col min="16" max="16" width="16.5" style="62" customWidth="1"/>
    <col min="17" max="28" width="16.5" style="1" customWidth="1"/>
    <col min="29" max="16384" width="10.5" style="1"/>
  </cols>
  <sheetData>
    <row r="1" spans="1:16" ht="15" customHeight="1" x14ac:dyDescent="0.2">
      <c r="B1" s="42"/>
    </row>
    <row r="2" spans="1:16" ht="24.6" customHeight="1" x14ac:dyDescent="0.2">
      <c r="A2" s="116" t="s">
        <v>69</v>
      </c>
      <c r="B2" s="116"/>
      <c r="C2" s="116"/>
      <c r="D2" s="116"/>
      <c r="E2" s="116"/>
      <c r="F2" s="116"/>
      <c r="G2" s="116"/>
      <c r="H2" s="116"/>
      <c r="I2" s="116"/>
      <c r="J2" s="116"/>
      <c r="K2" s="116"/>
      <c r="L2" s="116"/>
      <c r="M2" s="116"/>
      <c r="N2" s="116"/>
      <c r="O2" s="116"/>
      <c r="P2" s="116"/>
    </row>
    <row r="3" spans="1:16" s="21" customFormat="1" ht="15" customHeight="1" x14ac:dyDescent="0.2">
      <c r="A3" s="117" t="str">
        <f>+Notas!C6</f>
        <v>OCTUBRE 2023 Y OCTUBRE 2024</v>
      </c>
      <c r="B3" s="117"/>
      <c r="C3" s="117"/>
      <c r="D3" s="117"/>
      <c r="E3" s="117"/>
      <c r="F3" s="117"/>
      <c r="G3" s="117"/>
      <c r="H3" s="117"/>
      <c r="I3" s="117"/>
      <c r="J3" s="117"/>
      <c r="K3" s="117"/>
      <c r="L3" s="117"/>
      <c r="M3" s="117"/>
      <c r="N3" s="117"/>
      <c r="O3" s="117"/>
      <c r="P3" s="117"/>
    </row>
    <row r="4" spans="1:16" ht="15" customHeight="1" x14ac:dyDescent="0.2">
      <c r="A4" s="34"/>
      <c r="B4" s="34"/>
      <c r="C4" s="40"/>
      <c r="D4" s="57"/>
      <c r="E4" s="50"/>
      <c r="F4" s="57"/>
      <c r="G4" s="63"/>
      <c r="H4" s="57"/>
      <c r="I4" s="57"/>
      <c r="J4" s="63"/>
      <c r="K4" s="57"/>
      <c r="L4" s="57"/>
      <c r="M4" s="63"/>
      <c r="N4" s="57"/>
      <c r="O4" s="57"/>
      <c r="P4" s="63"/>
    </row>
    <row r="5" spans="1:16" ht="15" customHeight="1" x14ac:dyDescent="0.2">
      <c r="A5" s="20"/>
      <c r="B5" s="20"/>
      <c r="C5" s="20"/>
      <c r="D5" s="58"/>
      <c r="E5" s="51"/>
      <c r="F5" s="58"/>
      <c r="G5" s="64"/>
      <c r="H5" s="58"/>
      <c r="I5" s="58"/>
      <c r="J5" s="64"/>
      <c r="K5" s="58"/>
      <c r="L5" s="58"/>
      <c r="M5" s="64"/>
      <c r="N5" s="58"/>
      <c r="O5" s="58"/>
      <c r="P5" s="64"/>
    </row>
    <row r="6" spans="1:16" ht="21.6" customHeight="1" x14ac:dyDescent="0.2">
      <c r="A6" s="118" t="s">
        <v>5</v>
      </c>
      <c r="B6" s="118" t="s">
        <v>35</v>
      </c>
      <c r="C6" s="120" t="s">
        <v>36</v>
      </c>
      <c r="D6" s="122" t="s">
        <v>37</v>
      </c>
      <c r="E6" s="122"/>
      <c r="F6" s="122"/>
      <c r="G6" s="122"/>
      <c r="H6" s="123" t="s">
        <v>42</v>
      </c>
      <c r="I6" s="122"/>
      <c r="J6" s="124"/>
      <c r="K6" s="122" t="s">
        <v>43</v>
      </c>
      <c r="L6" s="122"/>
      <c r="M6" s="122"/>
      <c r="N6" s="123" t="s">
        <v>44</v>
      </c>
      <c r="O6" s="122"/>
      <c r="P6" s="124"/>
    </row>
    <row r="7" spans="1:16" s="2" customFormat="1" ht="42" x14ac:dyDescent="0.2">
      <c r="A7" s="119"/>
      <c r="B7" s="119"/>
      <c r="C7" s="121"/>
      <c r="D7" s="71" t="s">
        <v>38</v>
      </c>
      <c r="E7" s="52" t="s">
        <v>39</v>
      </c>
      <c r="F7" s="59" t="s">
        <v>40</v>
      </c>
      <c r="G7" s="65" t="s">
        <v>41</v>
      </c>
      <c r="H7" s="72" t="s">
        <v>38</v>
      </c>
      <c r="I7" s="59" t="s">
        <v>40</v>
      </c>
      <c r="J7" s="73" t="s">
        <v>41</v>
      </c>
      <c r="K7" s="71" t="s">
        <v>38</v>
      </c>
      <c r="L7" s="59" t="s">
        <v>40</v>
      </c>
      <c r="M7" s="65" t="s">
        <v>41</v>
      </c>
      <c r="N7" s="72" t="s">
        <v>38</v>
      </c>
      <c r="O7" s="59" t="s">
        <v>40</v>
      </c>
      <c r="P7" s="73" t="s">
        <v>41</v>
      </c>
    </row>
    <row r="8" spans="1:16" ht="15" customHeight="1" x14ac:dyDescent="0.2">
      <c r="A8" s="110">
        <v>1</v>
      </c>
      <c r="B8" s="113" t="s">
        <v>45</v>
      </c>
      <c r="C8" s="84" t="s">
        <v>46</v>
      </c>
      <c r="D8" s="44">
        <v>3</v>
      </c>
      <c r="E8" s="53">
        <v>0.17647099999999999</v>
      </c>
      <c r="F8" s="44">
        <v>74616.137497999996</v>
      </c>
      <c r="G8" s="66">
        <v>0.33333299999999999</v>
      </c>
      <c r="H8" s="43">
        <v>1</v>
      </c>
      <c r="I8" s="44">
        <v>14323.408160000001</v>
      </c>
      <c r="J8" s="74">
        <v>0</v>
      </c>
      <c r="K8" s="44">
        <v>2</v>
      </c>
      <c r="L8" s="44">
        <v>104762.502167</v>
      </c>
      <c r="M8" s="66">
        <v>0.5</v>
      </c>
      <c r="N8" s="43">
        <v>0</v>
      </c>
      <c r="O8" s="44">
        <v>0</v>
      </c>
      <c r="P8" s="74">
        <v>0</v>
      </c>
    </row>
    <row r="9" spans="1:16" ht="15" customHeight="1" x14ac:dyDescent="0.2">
      <c r="A9" s="111"/>
      <c r="B9" s="114"/>
      <c r="C9" s="84" t="s">
        <v>47</v>
      </c>
      <c r="D9" s="44">
        <v>14</v>
      </c>
      <c r="E9" s="53">
        <v>0.26415100000000002</v>
      </c>
      <c r="F9" s="44">
        <v>112792.86698599999</v>
      </c>
      <c r="G9" s="66">
        <v>0.5</v>
      </c>
      <c r="H9" s="43">
        <v>5</v>
      </c>
      <c r="I9" s="44">
        <v>86593.750350999995</v>
      </c>
      <c r="J9" s="74">
        <v>0.6</v>
      </c>
      <c r="K9" s="44">
        <v>9</v>
      </c>
      <c r="L9" s="44">
        <v>127347.931782</v>
      </c>
      <c r="M9" s="66">
        <v>0.44444400000000001</v>
      </c>
      <c r="N9" s="43">
        <v>0</v>
      </c>
      <c r="O9" s="44">
        <v>0</v>
      </c>
      <c r="P9" s="74">
        <v>0</v>
      </c>
    </row>
    <row r="10" spans="1:16" ht="15" customHeight="1" x14ac:dyDescent="0.2">
      <c r="A10" s="111"/>
      <c r="B10" s="114"/>
      <c r="C10" s="84" t="s">
        <v>48</v>
      </c>
      <c r="D10" s="44">
        <v>171</v>
      </c>
      <c r="E10" s="53">
        <v>0.24890799999999999</v>
      </c>
      <c r="F10" s="44">
        <v>96734.539067000005</v>
      </c>
      <c r="G10" s="66">
        <v>0.111111</v>
      </c>
      <c r="H10" s="43">
        <v>73</v>
      </c>
      <c r="I10" s="44">
        <v>108571.685413</v>
      </c>
      <c r="J10" s="74">
        <v>0.20547899999999999</v>
      </c>
      <c r="K10" s="44">
        <v>98</v>
      </c>
      <c r="L10" s="44">
        <v>87917.072912000003</v>
      </c>
      <c r="M10" s="66">
        <v>4.0815999999999998E-2</v>
      </c>
      <c r="N10" s="43">
        <v>0</v>
      </c>
      <c r="O10" s="44">
        <v>0</v>
      </c>
      <c r="P10" s="74">
        <v>0</v>
      </c>
    </row>
    <row r="11" spans="1:16" ht="15" customHeight="1" x14ac:dyDescent="0.2">
      <c r="A11" s="111"/>
      <c r="B11" s="114"/>
      <c r="C11" s="84" t="s">
        <v>49</v>
      </c>
      <c r="D11" s="44">
        <v>329</v>
      </c>
      <c r="E11" s="53">
        <v>0.14519000000000001</v>
      </c>
      <c r="F11" s="44">
        <v>101974.52892300001</v>
      </c>
      <c r="G11" s="66">
        <v>0.20668700000000001</v>
      </c>
      <c r="H11" s="43">
        <v>128</v>
      </c>
      <c r="I11" s="44">
        <v>112945.322453</v>
      </c>
      <c r="J11" s="74">
        <v>0.30468800000000001</v>
      </c>
      <c r="K11" s="44">
        <v>201</v>
      </c>
      <c r="L11" s="44">
        <v>94988.152942999994</v>
      </c>
      <c r="M11" s="66">
        <v>0.14427899999999999</v>
      </c>
      <c r="N11" s="43">
        <v>0</v>
      </c>
      <c r="O11" s="44">
        <v>0</v>
      </c>
      <c r="P11" s="74">
        <v>0</v>
      </c>
    </row>
    <row r="12" spans="1:16" ht="15" customHeight="1" x14ac:dyDescent="0.2">
      <c r="A12" s="111"/>
      <c r="B12" s="114"/>
      <c r="C12" s="84" t="s">
        <v>50</v>
      </c>
      <c r="D12" s="44">
        <v>359</v>
      </c>
      <c r="E12" s="53">
        <v>0.119826</v>
      </c>
      <c r="F12" s="44">
        <v>123489.11904200001</v>
      </c>
      <c r="G12" s="66">
        <v>0.431755</v>
      </c>
      <c r="H12" s="43">
        <v>126</v>
      </c>
      <c r="I12" s="44">
        <v>146675.91336599999</v>
      </c>
      <c r="J12" s="74">
        <v>0.65079399999999998</v>
      </c>
      <c r="K12" s="44">
        <v>233</v>
      </c>
      <c r="L12" s="44">
        <v>110950.337562</v>
      </c>
      <c r="M12" s="66">
        <v>0.313305</v>
      </c>
      <c r="N12" s="43">
        <v>0</v>
      </c>
      <c r="O12" s="44">
        <v>0</v>
      </c>
      <c r="P12" s="74">
        <v>0</v>
      </c>
    </row>
    <row r="13" spans="1:16" ht="15" customHeight="1" x14ac:dyDescent="0.2">
      <c r="A13" s="111"/>
      <c r="B13" s="114"/>
      <c r="C13" s="84" t="s">
        <v>51</v>
      </c>
      <c r="D13" s="44">
        <v>275</v>
      </c>
      <c r="E13" s="53">
        <v>0.103073</v>
      </c>
      <c r="F13" s="44">
        <v>138182.24369800001</v>
      </c>
      <c r="G13" s="66">
        <v>0.61454500000000001</v>
      </c>
      <c r="H13" s="43">
        <v>94</v>
      </c>
      <c r="I13" s="44">
        <v>152269.69663600001</v>
      </c>
      <c r="J13" s="74">
        <v>0.72340400000000005</v>
      </c>
      <c r="K13" s="44">
        <v>181</v>
      </c>
      <c r="L13" s="44">
        <v>130866.10791799999</v>
      </c>
      <c r="M13" s="66">
        <v>0.55801100000000003</v>
      </c>
      <c r="N13" s="43">
        <v>0</v>
      </c>
      <c r="O13" s="44">
        <v>0</v>
      </c>
      <c r="P13" s="74">
        <v>0</v>
      </c>
    </row>
    <row r="14" spans="1:16" s="3" customFormat="1" ht="15" customHeight="1" x14ac:dyDescent="0.2">
      <c r="A14" s="111"/>
      <c r="B14" s="114"/>
      <c r="C14" s="84" t="s">
        <v>52</v>
      </c>
      <c r="D14" s="35">
        <v>204</v>
      </c>
      <c r="E14" s="55">
        <v>9.4708000000000001E-2</v>
      </c>
      <c r="F14" s="35">
        <v>140413.58708200001</v>
      </c>
      <c r="G14" s="68">
        <v>0.62254900000000002</v>
      </c>
      <c r="H14" s="43">
        <v>62</v>
      </c>
      <c r="I14" s="44">
        <v>149054.56130299999</v>
      </c>
      <c r="J14" s="74">
        <v>0.69354800000000005</v>
      </c>
      <c r="K14" s="35">
        <v>142</v>
      </c>
      <c r="L14" s="35">
        <v>136640.767352</v>
      </c>
      <c r="M14" s="68">
        <v>0.59154899999999999</v>
      </c>
      <c r="N14" s="43">
        <v>0</v>
      </c>
      <c r="O14" s="44">
        <v>0</v>
      </c>
      <c r="P14" s="74">
        <v>0</v>
      </c>
    </row>
    <row r="15" spans="1:16" ht="15" customHeight="1" x14ac:dyDescent="0.2">
      <c r="A15" s="111"/>
      <c r="B15" s="114"/>
      <c r="C15" s="84" t="s">
        <v>53</v>
      </c>
      <c r="D15" s="44">
        <v>180</v>
      </c>
      <c r="E15" s="53">
        <v>9.5087000000000005E-2</v>
      </c>
      <c r="F15" s="44">
        <v>150793.877248</v>
      </c>
      <c r="G15" s="66">
        <v>0.70555599999999996</v>
      </c>
      <c r="H15" s="43">
        <v>54</v>
      </c>
      <c r="I15" s="44">
        <v>153117.62647399999</v>
      </c>
      <c r="J15" s="74">
        <v>0.59259300000000004</v>
      </c>
      <c r="K15" s="44">
        <v>126</v>
      </c>
      <c r="L15" s="44">
        <v>149797.98472199999</v>
      </c>
      <c r="M15" s="66">
        <v>0.75396799999999997</v>
      </c>
      <c r="N15" s="43">
        <v>0</v>
      </c>
      <c r="O15" s="44">
        <v>0</v>
      </c>
      <c r="P15" s="74">
        <v>0</v>
      </c>
    </row>
    <row r="16" spans="1:16" ht="15" customHeight="1" x14ac:dyDescent="0.2">
      <c r="A16" s="111"/>
      <c r="B16" s="114"/>
      <c r="C16" s="84" t="s">
        <v>54</v>
      </c>
      <c r="D16" s="44">
        <v>144</v>
      </c>
      <c r="E16" s="53">
        <v>8.8289000000000006E-2</v>
      </c>
      <c r="F16" s="44">
        <v>156052.627829</v>
      </c>
      <c r="G16" s="66">
        <v>0.65277799999999997</v>
      </c>
      <c r="H16" s="43">
        <v>43</v>
      </c>
      <c r="I16" s="44">
        <v>153619.145968</v>
      </c>
      <c r="J16" s="74">
        <v>0.44185999999999998</v>
      </c>
      <c r="K16" s="44">
        <v>101</v>
      </c>
      <c r="L16" s="44">
        <v>157088.66466099999</v>
      </c>
      <c r="M16" s="66">
        <v>0.74257399999999996</v>
      </c>
      <c r="N16" s="43">
        <v>0</v>
      </c>
      <c r="O16" s="44">
        <v>0</v>
      </c>
      <c r="P16" s="74">
        <v>0</v>
      </c>
    </row>
    <row r="17" spans="1:16" ht="15" customHeight="1" x14ac:dyDescent="0.2">
      <c r="A17" s="111"/>
      <c r="B17" s="114"/>
      <c r="C17" s="84" t="s">
        <v>55</v>
      </c>
      <c r="D17" s="44">
        <v>143</v>
      </c>
      <c r="E17" s="53">
        <v>0.107681</v>
      </c>
      <c r="F17" s="44">
        <v>155367.44188299999</v>
      </c>
      <c r="G17" s="66">
        <v>0.475524</v>
      </c>
      <c r="H17" s="43">
        <v>67</v>
      </c>
      <c r="I17" s="44">
        <v>150162.15344299999</v>
      </c>
      <c r="J17" s="74">
        <v>0.32835799999999998</v>
      </c>
      <c r="K17" s="44">
        <v>76</v>
      </c>
      <c r="L17" s="44">
        <v>159956.31458599999</v>
      </c>
      <c r="M17" s="66">
        <v>0.605263</v>
      </c>
      <c r="N17" s="43">
        <v>0</v>
      </c>
      <c r="O17" s="44">
        <v>0</v>
      </c>
      <c r="P17" s="74">
        <v>0</v>
      </c>
    </row>
    <row r="18" spans="1:16" s="3" customFormat="1" ht="15" customHeight="1" x14ac:dyDescent="0.2">
      <c r="A18" s="111"/>
      <c r="B18" s="114"/>
      <c r="C18" s="84" t="s">
        <v>56</v>
      </c>
      <c r="D18" s="35">
        <v>175</v>
      </c>
      <c r="E18" s="55">
        <v>8.3771999999999999E-2</v>
      </c>
      <c r="F18" s="35">
        <v>178130.00394600001</v>
      </c>
      <c r="G18" s="68">
        <v>0.388571</v>
      </c>
      <c r="H18" s="43">
        <v>66</v>
      </c>
      <c r="I18" s="44">
        <v>162985.40157099999</v>
      </c>
      <c r="J18" s="74">
        <v>0.16666700000000001</v>
      </c>
      <c r="K18" s="35">
        <v>109</v>
      </c>
      <c r="L18" s="35">
        <v>187300.13015400001</v>
      </c>
      <c r="M18" s="68">
        <v>0.52293599999999996</v>
      </c>
      <c r="N18" s="43">
        <v>0</v>
      </c>
      <c r="O18" s="44">
        <v>0</v>
      </c>
      <c r="P18" s="74">
        <v>0</v>
      </c>
    </row>
    <row r="19" spans="1:16" s="3" customFormat="1" ht="15" customHeight="1" x14ac:dyDescent="0.2">
      <c r="A19" s="112"/>
      <c r="B19" s="115"/>
      <c r="C19" s="85" t="s">
        <v>9</v>
      </c>
      <c r="D19" s="46">
        <v>1997</v>
      </c>
      <c r="E19" s="54">
        <v>0.112305</v>
      </c>
      <c r="F19" s="46">
        <v>133137.72080899999</v>
      </c>
      <c r="G19" s="67">
        <v>0.45217800000000002</v>
      </c>
      <c r="H19" s="87">
        <v>719</v>
      </c>
      <c r="I19" s="46">
        <v>139857.86053999999</v>
      </c>
      <c r="J19" s="75">
        <v>0.464534</v>
      </c>
      <c r="K19" s="46">
        <v>1278</v>
      </c>
      <c r="L19" s="46">
        <v>129356.98492</v>
      </c>
      <c r="M19" s="67">
        <v>0.44522699999999998</v>
      </c>
      <c r="N19" s="87">
        <v>0</v>
      </c>
      <c r="O19" s="46">
        <v>0</v>
      </c>
      <c r="P19" s="75">
        <v>0</v>
      </c>
    </row>
    <row r="20" spans="1:16" ht="15" customHeight="1" x14ac:dyDescent="0.2">
      <c r="A20" s="110">
        <v>2</v>
      </c>
      <c r="B20" s="113" t="s">
        <v>57</v>
      </c>
      <c r="C20" s="84" t="s">
        <v>46</v>
      </c>
      <c r="D20" s="44">
        <v>0</v>
      </c>
      <c r="E20" s="53">
        <v>0</v>
      </c>
      <c r="F20" s="44">
        <v>0</v>
      </c>
      <c r="G20" s="66">
        <v>0</v>
      </c>
      <c r="H20" s="43">
        <v>0</v>
      </c>
      <c r="I20" s="44">
        <v>0</v>
      </c>
      <c r="J20" s="74">
        <v>0</v>
      </c>
      <c r="K20" s="44">
        <v>0</v>
      </c>
      <c r="L20" s="44">
        <v>0</v>
      </c>
      <c r="M20" s="66">
        <v>0</v>
      </c>
      <c r="N20" s="43">
        <v>0</v>
      </c>
      <c r="O20" s="44">
        <v>0</v>
      </c>
      <c r="P20" s="74">
        <v>0</v>
      </c>
    </row>
    <row r="21" spans="1:16" ht="15" customHeight="1" x14ac:dyDescent="0.2">
      <c r="A21" s="111"/>
      <c r="B21" s="114"/>
      <c r="C21" s="84" t="s">
        <v>47</v>
      </c>
      <c r="D21" s="44">
        <v>16</v>
      </c>
      <c r="E21" s="53">
        <v>0.30188700000000002</v>
      </c>
      <c r="F21" s="44">
        <v>116652.875</v>
      </c>
      <c r="G21" s="66">
        <v>0</v>
      </c>
      <c r="H21" s="43">
        <v>6</v>
      </c>
      <c r="I21" s="44">
        <v>118880.666667</v>
      </c>
      <c r="J21" s="74">
        <v>0</v>
      </c>
      <c r="K21" s="44">
        <v>10</v>
      </c>
      <c r="L21" s="44">
        <v>115316.2</v>
      </c>
      <c r="M21" s="66">
        <v>0</v>
      </c>
      <c r="N21" s="43">
        <v>0</v>
      </c>
      <c r="O21" s="44">
        <v>0</v>
      </c>
      <c r="P21" s="74">
        <v>0</v>
      </c>
    </row>
    <row r="22" spans="1:16" ht="15" customHeight="1" x14ac:dyDescent="0.2">
      <c r="A22" s="111"/>
      <c r="B22" s="114"/>
      <c r="C22" s="84" t="s">
        <v>48</v>
      </c>
      <c r="D22" s="44">
        <v>101</v>
      </c>
      <c r="E22" s="53">
        <v>0.14701600000000001</v>
      </c>
      <c r="F22" s="44">
        <v>154859.36633700001</v>
      </c>
      <c r="G22" s="66">
        <v>6.9306999999999994E-2</v>
      </c>
      <c r="H22" s="43">
        <v>44</v>
      </c>
      <c r="I22" s="44">
        <v>164614.09090899999</v>
      </c>
      <c r="J22" s="74">
        <v>6.8182000000000006E-2</v>
      </c>
      <c r="K22" s="44">
        <v>57</v>
      </c>
      <c r="L22" s="44">
        <v>147329.403509</v>
      </c>
      <c r="M22" s="66">
        <v>7.0175000000000001E-2</v>
      </c>
      <c r="N22" s="43">
        <v>0</v>
      </c>
      <c r="O22" s="44">
        <v>0</v>
      </c>
      <c r="P22" s="74">
        <v>0</v>
      </c>
    </row>
    <row r="23" spans="1:16" ht="15" customHeight="1" x14ac:dyDescent="0.2">
      <c r="A23" s="111"/>
      <c r="B23" s="114"/>
      <c r="C23" s="84" t="s">
        <v>49</v>
      </c>
      <c r="D23" s="44">
        <v>101</v>
      </c>
      <c r="E23" s="53">
        <v>4.4572000000000001E-2</v>
      </c>
      <c r="F23" s="44">
        <v>157587.63366299999</v>
      </c>
      <c r="G23" s="66">
        <v>0.20792099999999999</v>
      </c>
      <c r="H23" s="43">
        <v>38</v>
      </c>
      <c r="I23" s="44">
        <v>167054.21052600001</v>
      </c>
      <c r="J23" s="74">
        <v>0.18421100000000001</v>
      </c>
      <c r="K23" s="44">
        <v>63</v>
      </c>
      <c r="L23" s="44">
        <v>151877.63492099999</v>
      </c>
      <c r="M23" s="66">
        <v>0.222222</v>
      </c>
      <c r="N23" s="43">
        <v>0</v>
      </c>
      <c r="O23" s="44">
        <v>0</v>
      </c>
      <c r="P23" s="74">
        <v>0</v>
      </c>
    </row>
    <row r="24" spans="1:16" ht="15" customHeight="1" x14ac:dyDescent="0.2">
      <c r="A24" s="111"/>
      <c r="B24" s="114"/>
      <c r="C24" s="84" t="s">
        <v>50</v>
      </c>
      <c r="D24" s="44">
        <v>52</v>
      </c>
      <c r="E24" s="53">
        <v>1.7356E-2</v>
      </c>
      <c r="F24" s="44">
        <v>189018.5</v>
      </c>
      <c r="G24" s="66">
        <v>0.288462</v>
      </c>
      <c r="H24" s="43">
        <v>17</v>
      </c>
      <c r="I24" s="44">
        <v>190062.76470599999</v>
      </c>
      <c r="J24" s="74">
        <v>0.17647099999999999</v>
      </c>
      <c r="K24" s="44">
        <v>35</v>
      </c>
      <c r="L24" s="44">
        <v>188511.285714</v>
      </c>
      <c r="M24" s="66">
        <v>0.34285700000000002</v>
      </c>
      <c r="N24" s="43">
        <v>0</v>
      </c>
      <c r="O24" s="44">
        <v>0</v>
      </c>
      <c r="P24" s="74">
        <v>0</v>
      </c>
    </row>
    <row r="25" spans="1:16" ht="15" customHeight="1" x14ac:dyDescent="0.2">
      <c r="A25" s="111"/>
      <c r="B25" s="114"/>
      <c r="C25" s="84" t="s">
        <v>51</v>
      </c>
      <c r="D25" s="44">
        <v>38</v>
      </c>
      <c r="E25" s="53">
        <v>1.4243E-2</v>
      </c>
      <c r="F25" s="44">
        <v>215063.86842099999</v>
      </c>
      <c r="G25" s="66">
        <v>0.47368399999999999</v>
      </c>
      <c r="H25" s="43">
        <v>11</v>
      </c>
      <c r="I25" s="44">
        <v>256581.272727</v>
      </c>
      <c r="J25" s="74">
        <v>0.63636400000000004</v>
      </c>
      <c r="K25" s="44">
        <v>27</v>
      </c>
      <c r="L25" s="44">
        <v>198149.37036999999</v>
      </c>
      <c r="M25" s="66">
        <v>0.40740700000000002</v>
      </c>
      <c r="N25" s="43">
        <v>0</v>
      </c>
      <c r="O25" s="44">
        <v>0</v>
      </c>
      <c r="P25" s="74">
        <v>0</v>
      </c>
    </row>
    <row r="26" spans="1:16" s="3" customFormat="1" ht="15" customHeight="1" x14ac:dyDescent="0.2">
      <c r="A26" s="111"/>
      <c r="B26" s="114"/>
      <c r="C26" s="84" t="s">
        <v>52</v>
      </c>
      <c r="D26" s="35">
        <v>28</v>
      </c>
      <c r="E26" s="55">
        <v>1.2999E-2</v>
      </c>
      <c r="F26" s="35">
        <v>217799.464286</v>
      </c>
      <c r="G26" s="68">
        <v>0.42857099999999998</v>
      </c>
      <c r="H26" s="43">
        <v>10</v>
      </c>
      <c r="I26" s="44">
        <v>219069.1</v>
      </c>
      <c r="J26" s="74">
        <v>0.3</v>
      </c>
      <c r="K26" s="35">
        <v>18</v>
      </c>
      <c r="L26" s="35">
        <v>217094.11111100001</v>
      </c>
      <c r="M26" s="68">
        <v>0.5</v>
      </c>
      <c r="N26" s="43">
        <v>0</v>
      </c>
      <c r="O26" s="44">
        <v>0</v>
      </c>
      <c r="P26" s="74">
        <v>0</v>
      </c>
    </row>
    <row r="27" spans="1:16" ht="15" customHeight="1" x14ac:dyDescent="0.2">
      <c r="A27" s="111"/>
      <c r="B27" s="114"/>
      <c r="C27" s="84" t="s">
        <v>53</v>
      </c>
      <c r="D27" s="44">
        <v>19</v>
      </c>
      <c r="E27" s="53">
        <v>1.0037000000000001E-2</v>
      </c>
      <c r="F27" s="44">
        <v>182933.78947399999</v>
      </c>
      <c r="G27" s="66">
        <v>0.263158</v>
      </c>
      <c r="H27" s="43">
        <v>11</v>
      </c>
      <c r="I27" s="44">
        <v>193846.45454499999</v>
      </c>
      <c r="J27" s="74">
        <v>0.272727</v>
      </c>
      <c r="K27" s="44">
        <v>8</v>
      </c>
      <c r="L27" s="44">
        <v>167928.875</v>
      </c>
      <c r="M27" s="66">
        <v>0.25</v>
      </c>
      <c r="N27" s="43">
        <v>0</v>
      </c>
      <c r="O27" s="44">
        <v>0</v>
      </c>
      <c r="P27" s="74">
        <v>0</v>
      </c>
    </row>
    <row r="28" spans="1:16" ht="15" customHeight="1" x14ac:dyDescent="0.2">
      <c r="A28" s="111"/>
      <c r="B28" s="114"/>
      <c r="C28" s="84" t="s">
        <v>54</v>
      </c>
      <c r="D28" s="44">
        <v>2</v>
      </c>
      <c r="E28" s="53">
        <v>1.2260000000000001E-3</v>
      </c>
      <c r="F28" s="44">
        <v>178217.5</v>
      </c>
      <c r="G28" s="66">
        <v>0</v>
      </c>
      <c r="H28" s="43">
        <v>0</v>
      </c>
      <c r="I28" s="44">
        <v>0</v>
      </c>
      <c r="J28" s="74">
        <v>0</v>
      </c>
      <c r="K28" s="44">
        <v>2</v>
      </c>
      <c r="L28" s="44">
        <v>178217.5</v>
      </c>
      <c r="M28" s="66">
        <v>0</v>
      </c>
      <c r="N28" s="43">
        <v>0</v>
      </c>
      <c r="O28" s="44">
        <v>0</v>
      </c>
      <c r="P28" s="74">
        <v>0</v>
      </c>
    </row>
    <row r="29" spans="1:16" ht="15" customHeight="1" x14ac:dyDescent="0.2">
      <c r="A29" s="111"/>
      <c r="B29" s="114"/>
      <c r="C29" s="84" t="s">
        <v>55</v>
      </c>
      <c r="D29" s="44">
        <v>3</v>
      </c>
      <c r="E29" s="53">
        <v>2.2590000000000002E-3</v>
      </c>
      <c r="F29" s="44">
        <v>158487.33333299999</v>
      </c>
      <c r="G29" s="66">
        <v>0</v>
      </c>
      <c r="H29" s="43">
        <v>3</v>
      </c>
      <c r="I29" s="44">
        <v>158487.33333299999</v>
      </c>
      <c r="J29" s="74">
        <v>0</v>
      </c>
      <c r="K29" s="44">
        <v>0</v>
      </c>
      <c r="L29" s="44">
        <v>0</v>
      </c>
      <c r="M29" s="66">
        <v>0</v>
      </c>
      <c r="N29" s="43">
        <v>0</v>
      </c>
      <c r="O29" s="44">
        <v>0</v>
      </c>
      <c r="P29" s="74">
        <v>0</v>
      </c>
    </row>
    <row r="30" spans="1:16" s="3" customFormat="1" ht="15" customHeight="1" x14ac:dyDescent="0.2">
      <c r="A30" s="111"/>
      <c r="B30" s="114"/>
      <c r="C30" s="84" t="s">
        <v>56</v>
      </c>
      <c r="D30" s="35">
        <v>5</v>
      </c>
      <c r="E30" s="55">
        <v>2.3930000000000002E-3</v>
      </c>
      <c r="F30" s="35">
        <v>85474.8</v>
      </c>
      <c r="G30" s="68">
        <v>0</v>
      </c>
      <c r="H30" s="43">
        <v>5</v>
      </c>
      <c r="I30" s="44">
        <v>85474.8</v>
      </c>
      <c r="J30" s="74">
        <v>0</v>
      </c>
      <c r="K30" s="35">
        <v>0</v>
      </c>
      <c r="L30" s="35">
        <v>0</v>
      </c>
      <c r="M30" s="68">
        <v>0</v>
      </c>
      <c r="N30" s="43">
        <v>0</v>
      </c>
      <c r="O30" s="44">
        <v>0</v>
      </c>
      <c r="P30" s="74">
        <v>0</v>
      </c>
    </row>
    <row r="31" spans="1:16" s="3" customFormat="1" ht="15" customHeight="1" x14ac:dyDescent="0.2">
      <c r="A31" s="112"/>
      <c r="B31" s="115"/>
      <c r="C31" s="85" t="s">
        <v>9</v>
      </c>
      <c r="D31" s="46">
        <v>365</v>
      </c>
      <c r="E31" s="54">
        <v>2.0525999999999999E-2</v>
      </c>
      <c r="F31" s="46">
        <v>170570.90411</v>
      </c>
      <c r="G31" s="67">
        <v>0.213699</v>
      </c>
      <c r="H31" s="87">
        <v>145</v>
      </c>
      <c r="I31" s="46">
        <v>176439.05517199999</v>
      </c>
      <c r="J31" s="75">
        <v>0.17931</v>
      </c>
      <c r="K31" s="46">
        <v>220</v>
      </c>
      <c r="L31" s="46">
        <v>166703.25909100001</v>
      </c>
      <c r="M31" s="67">
        <v>0.23636399999999999</v>
      </c>
      <c r="N31" s="87">
        <v>0</v>
      </c>
      <c r="O31" s="46">
        <v>0</v>
      </c>
      <c r="P31" s="75">
        <v>0</v>
      </c>
    </row>
    <row r="32" spans="1:16" ht="15" customHeight="1" x14ac:dyDescent="0.2">
      <c r="A32" s="110">
        <v>3</v>
      </c>
      <c r="B32" s="113" t="s">
        <v>58</v>
      </c>
      <c r="C32" s="84" t="s">
        <v>46</v>
      </c>
      <c r="D32" s="44">
        <v>-3</v>
      </c>
      <c r="E32" s="44">
        <v>0</v>
      </c>
      <c r="F32" s="44">
        <v>-74616.137497999996</v>
      </c>
      <c r="G32" s="66">
        <v>-0.33333299999999999</v>
      </c>
      <c r="H32" s="43">
        <v>-1</v>
      </c>
      <c r="I32" s="44">
        <v>-14323.408160000001</v>
      </c>
      <c r="J32" s="74">
        <v>0</v>
      </c>
      <c r="K32" s="44">
        <v>-2</v>
      </c>
      <c r="L32" s="44">
        <v>-104762.502167</v>
      </c>
      <c r="M32" s="66">
        <v>-0.5</v>
      </c>
      <c r="N32" s="43">
        <v>0</v>
      </c>
      <c r="O32" s="44">
        <v>0</v>
      </c>
      <c r="P32" s="74">
        <v>0</v>
      </c>
    </row>
    <row r="33" spans="1:16" ht="15" customHeight="1" x14ac:dyDescent="0.2">
      <c r="A33" s="111"/>
      <c r="B33" s="114"/>
      <c r="C33" s="84" t="s">
        <v>47</v>
      </c>
      <c r="D33" s="44">
        <v>2</v>
      </c>
      <c r="E33" s="44">
        <v>0</v>
      </c>
      <c r="F33" s="44">
        <v>3860.008014</v>
      </c>
      <c r="G33" s="66">
        <v>-0.5</v>
      </c>
      <c r="H33" s="43">
        <v>1</v>
      </c>
      <c r="I33" s="44">
        <v>32286.916314999999</v>
      </c>
      <c r="J33" s="74">
        <v>-0.6</v>
      </c>
      <c r="K33" s="44">
        <v>1</v>
      </c>
      <c r="L33" s="44">
        <v>-12031.731782000001</v>
      </c>
      <c r="M33" s="66">
        <v>-0.44444400000000001</v>
      </c>
      <c r="N33" s="43">
        <v>0</v>
      </c>
      <c r="O33" s="44">
        <v>0</v>
      </c>
      <c r="P33" s="74">
        <v>0</v>
      </c>
    </row>
    <row r="34" spans="1:16" ht="15" customHeight="1" x14ac:dyDescent="0.2">
      <c r="A34" s="111"/>
      <c r="B34" s="114"/>
      <c r="C34" s="84" t="s">
        <v>48</v>
      </c>
      <c r="D34" s="44">
        <v>-70</v>
      </c>
      <c r="E34" s="44">
        <v>0</v>
      </c>
      <c r="F34" s="44">
        <v>58124.827269000001</v>
      </c>
      <c r="G34" s="66">
        <v>-4.1804000000000001E-2</v>
      </c>
      <c r="H34" s="43">
        <v>-29</v>
      </c>
      <c r="I34" s="44">
        <v>56042.405495999999</v>
      </c>
      <c r="J34" s="74">
        <v>-0.137298</v>
      </c>
      <c r="K34" s="44">
        <v>-41</v>
      </c>
      <c r="L34" s="44">
        <v>59412.330596</v>
      </c>
      <c r="M34" s="66">
        <v>2.9359E-2</v>
      </c>
      <c r="N34" s="43">
        <v>0</v>
      </c>
      <c r="O34" s="44">
        <v>0</v>
      </c>
      <c r="P34" s="74">
        <v>0</v>
      </c>
    </row>
    <row r="35" spans="1:16" ht="15" customHeight="1" x14ac:dyDescent="0.2">
      <c r="A35" s="111"/>
      <c r="B35" s="114"/>
      <c r="C35" s="84" t="s">
        <v>49</v>
      </c>
      <c r="D35" s="44">
        <v>-228</v>
      </c>
      <c r="E35" s="44">
        <v>0</v>
      </c>
      <c r="F35" s="44">
        <v>55613.104741000003</v>
      </c>
      <c r="G35" s="66">
        <v>1.2340000000000001E-3</v>
      </c>
      <c r="H35" s="43">
        <v>-90</v>
      </c>
      <c r="I35" s="44">
        <v>54108.888074000002</v>
      </c>
      <c r="J35" s="74">
        <v>-0.120477</v>
      </c>
      <c r="K35" s="44">
        <v>-138</v>
      </c>
      <c r="L35" s="44">
        <v>56889.481977000003</v>
      </c>
      <c r="M35" s="66">
        <v>7.7943999999999999E-2</v>
      </c>
      <c r="N35" s="43">
        <v>0</v>
      </c>
      <c r="O35" s="44">
        <v>0</v>
      </c>
      <c r="P35" s="74">
        <v>0</v>
      </c>
    </row>
    <row r="36" spans="1:16" ht="15" customHeight="1" x14ac:dyDescent="0.2">
      <c r="A36" s="111"/>
      <c r="B36" s="114"/>
      <c r="C36" s="84" t="s">
        <v>50</v>
      </c>
      <c r="D36" s="44">
        <v>-307</v>
      </c>
      <c r="E36" s="44">
        <v>0</v>
      </c>
      <c r="F36" s="44">
        <v>65529.380958000002</v>
      </c>
      <c r="G36" s="66">
        <v>-0.143293</v>
      </c>
      <c r="H36" s="43">
        <v>-109</v>
      </c>
      <c r="I36" s="44">
        <v>43386.851340000001</v>
      </c>
      <c r="J36" s="74">
        <v>-0.47432299999999999</v>
      </c>
      <c r="K36" s="44">
        <v>-198</v>
      </c>
      <c r="L36" s="44">
        <v>77560.948151999997</v>
      </c>
      <c r="M36" s="66">
        <v>2.9551999999999998E-2</v>
      </c>
      <c r="N36" s="43">
        <v>0</v>
      </c>
      <c r="O36" s="44">
        <v>0</v>
      </c>
      <c r="P36" s="74">
        <v>0</v>
      </c>
    </row>
    <row r="37" spans="1:16" ht="15" customHeight="1" x14ac:dyDescent="0.2">
      <c r="A37" s="111"/>
      <c r="B37" s="114"/>
      <c r="C37" s="84" t="s">
        <v>51</v>
      </c>
      <c r="D37" s="44">
        <v>-237</v>
      </c>
      <c r="E37" s="44">
        <v>0</v>
      </c>
      <c r="F37" s="44">
        <v>76881.624723000001</v>
      </c>
      <c r="G37" s="66">
        <v>-0.14086099999999999</v>
      </c>
      <c r="H37" s="43">
        <v>-83</v>
      </c>
      <c r="I37" s="44">
        <v>104311.576091</v>
      </c>
      <c r="J37" s="74">
        <v>-8.7040999999999993E-2</v>
      </c>
      <c r="K37" s="44">
        <v>-154</v>
      </c>
      <c r="L37" s="44">
        <v>67283.262453000003</v>
      </c>
      <c r="M37" s="66">
        <v>-0.15060399999999999</v>
      </c>
      <c r="N37" s="43">
        <v>0</v>
      </c>
      <c r="O37" s="44">
        <v>0</v>
      </c>
      <c r="P37" s="74">
        <v>0</v>
      </c>
    </row>
    <row r="38" spans="1:16" s="3" customFormat="1" ht="15" customHeight="1" x14ac:dyDescent="0.2">
      <c r="A38" s="111"/>
      <c r="B38" s="114"/>
      <c r="C38" s="84" t="s">
        <v>52</v>
      </c>
      <c r="D38" s="35">
        <v>-176</v>
      </c>
      <c r="E38" s="35">
        <v>0</v>
      </c>
      <c r="F38" s="35">
        <v>77385.877204000004</v>
      </c>
      <c r="G38" s="68">
        <v>-0.19397800000000001</v>
      </c>
      <c r="H38" s="43">
        <v>-52</v>
      </c>
      <c r="I38" s="44">
        <v>70014.538696999996</v>
      </c>
      <c r="J38" s="74">
        <v>-0.39354800000000001</v>
      </c>
      <c r="K38" s="35">
        <v>-124</v>
      </c>
      <c r="L38" s="35">
        <v>80453.343758999996</v>
      </c>
      <c r="M38" s="68">
        <v>-9.1549000000000005E-2</v>
      </c>
      <c r="N38" s="43">
        <v>0</v>
      </c>
      <c r="O38" s="44">
        <v>0</v>
      </c>
      <c r="P38" s="74">
        <v>0</v>
      </c>
    </row>
    <row r="39" spans="1:16" ht="15" customHeight="1" x14ac:dyDescent="0.2">
      <c r="A39" s="111"/>
      <c r="B39" s="114"/>
      <c r="C39" s="84" t="s">
        <v>53</v>
      </c>
      <c r="D39" s="44">
        <v>-161</v>
      </c>
      <c r="E39" s="44">
        <v>0</v>
      </c>
      <c r="F39" s="44">
        <v>32139.912226</v>
      </c>
      <c r="G39" s="66">
        <v>-0.44239800000000001</v>
      </c>
      <c r="H39" s="43">
        <v>-43</v>
      </c>
      <c r="I39" s="44">
        <v>40728.828071000004</v>
      </c>
      <c r="J39" s="74">
        <v>-0.31986500000000001</v>
      </c>
      <c r="K39" s="44">
        <v>-118</v>
      </c>
      <c r="L39" s="44">
        <v>18130.890277999999</v>
      </c>
      <c r="M39" s="66">
        <v>-0.50396799999999997</v>
      </c>
      <c r="N39" s="43">
        <v>0</v>
      </c>
      <c r="O39" s="44">
        <v>0</v>
      </c>
      <c r="P39" s="74">
        <v>0</v>
      </c>
    </row>
    <row r="40" spans="1:16" ht="15" customHeight="1" x14ac:dyDescent="0.2">
      <c r="A40" s="111"/>
      <c r="B40" s="114"/>
      <c r="C40" s="84" t="s">
        <v>54</v>
      </c>
      <c r="D40" s="44">
        <v>-142</v>
      </c>
      <c r="E40" s="44">
        <v>0</v>
      </c>
      <c r="F40" s="44">
        <v>22164.872170999999</v>
      </c>
      <c r="G40" s="66">
        <v>-0.65277799999999997</v>
      </c>
      <c r="H40" s="43">
        <v>-43</v>
      </c>
      <c r="I40" s="44">
        <v>-153619.145968</v>
      </c>
      <c r="J40" s="74">
        <v>-0.44185999999999998</v>
      </c>
      <c r="K40" s="44">
        <v>-99</v>
      </c>
      <c r="L40" s="44">
        <v>21128.835339000001</v>
      </c>
      <c r="M40" s="66">
        <v>-0.74257399999999996</v>
      </c>
      <c r="N40" s="43">
        <v>0</v>
      </c>
      <c r="O40" s="44">
        <v>0</v>
      </c>
      <c r="P40" s="74">
        <v>0</v>
      </c>
    </row>
    <row r="41" spans="1:16" ht="15" customHeight="1" x14ac:dyDescent="0.2">
      <c r="A41" s="111"/>
      <c r="B41" s="114"/>
      <c r="C41" s="84" t="s">
        <v>55</v>
      </c>
      <c r="D41" s="44">
        <v>-140</v>
      </c>
      <c r="E41" s="44">
        <v>0</v>
      </c>
      <c r="F41" s="44">
        <v>3119.891451</v>
      </c>
      <c r="G41" s="66">
        <v>-0.475524</v>
      </c>
      <c r="H41" s="43">
        <v>-64</v>
      </c>
      <c r="I41" s="44">
        <v>8325.1798899999994</v>
      </c>
      <c r="J41" s="74">
        <v>-0.32835799999999998</v>
      </c>
      <c r="K41" s="44">
        <v>-76</v>
      </c>
      <c r="L41" s="44">
        <v>-159956.31458599999</v>
      </c>
      <c r="M41" s="66">
        <v>-0.605263</v>
      </c>
      <c r="N41" s="43">
        <v>0</v>
      </c>
      <c r="O41" s="44">
        <v>0</v>
      </c>
      <c r="P41" s="74">
        <v>0</v>
      </c>
    </row>
    <row r="42" spans="1:16" s="3" customFormat="1" ht="15" customHeight="1" x14ac:dyDescent="0.2">
      <c r="A42" s="111"/>
      <c r="B42" s="114"/>
      <c r="C42" s="84" t="s">
        <v>56</v>
      </c>
      <c r="D42" s="35">
        <v>-170</v>
      </c>
      <c r="E42" s="35">
        <v>0</v>
      </c>
      <c r="F42" s="35">
        <v>-92655.203945999994</v>
      </c>
      <c r="G42" s="68">
        <v>-0.388571</v>
      </c>
      <c r="H42" s="43">
        <v>-61</v>
      </c>
      <c r="I42" s="44">
        <v>-77510.601571000007</v>
      </c>
      <c r="J42" s="74">
        <v>-0.16666700000000001</v>
      </c>
      <c r="K42" s="35">
        <v>-109</v>
      </c>
      <c r="L42" s="35">
        <v>-187300.13015400001</v>
      </c>
      <c r="M42" s="68">
        <v>-0.52293599999999996</v>
      </c>
      <c r="N42" s="43">
        <v>0</v>
      </c>
      <c r="O42" s="44">
        <v>0</v>
      </c>
      <c r="P42" s="74">
        <v>0</v>
      </c>
    </row>
    <row r="43" spans="1:16" s="3" customFormat="1" ht="15" customHeight="1" x14ac:dyDescent="0.2">
      <c r="A43" s="112"/>
      <c r="B43" s="115"/>
      <c r="C43" s="85" t="s">
        <v>9</v>
      </c>
      <c r="D43" s="46">
        <v>-1632</v>
      </c>
      <c r="E43" s="46">
        <v>0</v>
      </c>
      <c r="F43" s="46">
        <v>37433.183299999997</v>
      </c>
      <c r="G43" s="67">
        <v>-0.23848</v>
      </c>
      <c r="H43" s="87">
        <v>-574</v>
      </c>
      <c r="I43" s="46">
        <v>36581.194631999999</v>
      </c>
      <c r="J43" s="75">
        <v>-0.28522399999999998</v>
      </c>
      <c r="K43" s="46">
        <v>-1058</v>
      </c>
      <c r="L43" s="46">
        <v>37346.274170999997</v>
      </c>
      <c r="M43" s="67">
        <v>-0.20886299999999999</v>
      </c>
      <c r="N43" s="87">
        <v>0</v>
      </c>
      <c r="O43" s="46">
        <v>0</v>
      </c>
      <c r="P43" s="75">
        <v>0</v>
      </c>
    </row>
    <row r="44" spans="1:16" ht="15" customHeight="1" x14ac:dyDescent="0.2">
      <c r="A44" s="110">
        <v>4</v>
      </c>
      <c r="B44" s="113" t="s">
        <v>59</v>
      </c>
      <c r="C44" s="84" t="s">
        <v>46</v>
      </c>
      <c r="D44" s="44">
        <v>0</v>
      </c>
      <c r="E44" s="53">
        <v>0</v>
      </c>
      <c r="F44" s="44">
        <v>0</v>
      </c>
      <c r="G44" s="66">
        <v>0</v>
      </c>
      <c r="H44" s="43">
        <v>0</v>
      </c>
      <c r="I44" s="44">
        <v>0</v>
      </c>
      <c r="J44" s="74">
        <v>0</v>
      </c>
      <c r="K44" s="44">
        <v>0</v>
      </c>
      <c r="L44" s="44">
        <v>0</v>
      </c>
      <c r="M44" s="66">
        <v>0</v>
      </c>
      <c r="N44" s="43">
        <v>0</v>
      </c>
      <c r="O44" s="44">
        <v>0</v>
      </c>
      <c r="P44" s="74">
        <v>0</v>
      </c>
    </row>
    <row r="45" spans="1:16" ht="15" customHeight="1" x14ac:dyDescent="0.2">
      <c r="A45" s="111"/>
      <c r="B45" s="114"/>
      <c r="C45" s="84" t="s">
        <v>47</v>
      </c>
      <c r="D45" s="44">
        <v>0</v>
      </c>
      <c r="E45" s="53">
        <v>0</v>
      </c>
      <c r="F45" s="44">
        <v>0</v>
      </c>
      <c r="G45" s="66">
        <v>0</v>
      </c>
      <c r="H45" s="43">
        <v>0</v>
      </c>
      <c r="I45" s="44">
        <v>0</v>
      </c>
      <c r="J45" s="74">
        <v>0</v>
      </c>
      <c r="K45" s="44">
        <v>0</v>
      </c>
      <c r="L45" s="44">
        <v>0</v>
      </c>
      <c r="M45" s="66">
        <v>0</v>
      </c>
      <c r="N45" s="43">
        <v>0</v>
      </c>
      <c r="O45" s="44">
        <v>0</v>
      </c>
      <c r="P45" s="74">
        <v>0</v>
      </c>
    </row>
    <row r="46" spans="1:16" ht="15" customHeight="1" x14ac:dyDescent="0.2">
      <c r="A46" s="111"/>
      <c r="B46" s="114"/>
      <c r="C46" s="84" t="s">
        <v>48</v>
      </c>
      <c r="D46" s="44">
        <v>17</v>
      </c>
      <c r="E46" s="53">
        <v>2.4745E-2</v>
      </c>
      <c r="F46" s="44">
        <v>156777.470588</v>
      </c>
      <c r="G46" s="66">
        <v>5.8824000000000001E-2</v>
      </c>
      <c r="H46" s="43">
        <v>3</v>
      </c>
      <c r="I46" s="44">
        <v>158213</v>
      </c>
      <c r="J46" s="74">
        <v>0</v>
      </c>
      <c r="K46" s="44">
        <v>14</v>
      </c>
      <c r="L46" s="44">
        <v>156469.857143</v>
      </c>
      <c r="M46" s="66">
        <v>7.1429000000000006E-2</v>
      </c>
      <c r="N46" s="43">
        <v>0</v>
      </c>
      <c r="O46" s="44">
        <v>0</v>
      </c>
      <c r="P46" s="74">
        <v>0</v>
      </c>
    </row>
    <row r="47" spans="1:16" ht="15" customHeight="1" x14ac:dyDescent="0.2">
      <c r="A47" s="111"/>
      <c r="B47" s="114"/>
      <c r="C47" s="84" t="s">
        <v>49</v>
      </c>
      <c r="D47" s="44">
        <v>55</v>
      </c>
      <c r="E47" s="53">
        <v>2.4271999999999998E-2</v>
      </c>
      <c r="F47" s="44">
        <v>170830.54545500001</v>
      </c>
      <c r="G47" s="66">
        <v>0.25454500000000002</v>
      </c>
      <c r="H47" s="43">
        <v>23</v>
      </c>
      <c r="I47" s="44">
        <v>183395.78260899999</v>
      </c>
      <c r="J47" s="74">
        <v>0.34782600000000002</v>
      </c>
      <c r="K47" s="44">
        <v>32</v>
      </c>
      <c r="L47" s="44">
        <v>161799.28125</v>
      </c>
      <c r="M47" s="66">
        <v>0.1875</v>
      </c>
      <c r="N47" s="43">
        <v>0</v>
      </c>
      <c r="O47" s="44">
        <v>0</v>
      </c>
      <c r="P47" s="74">
        <v>0</v>
      </c>
    </row>
    <row r="48" spans="1:16" ht="15" customHeight="1" x14ac:dyDescent="0.2">
      <c r="A48" s="111"/>
      <c r="B48" s="114"/>
      <c r="C48" s="84" t="s">
        <v>50</v>
      </c>
      <c r="D48" s="44">
        <v>73</v>
      </c>
      <c r="E48" s="53">
        <v>2.4365999999999999E-2</v>
      </c>
      <c r="F48" s="44">
        <v>203541.561644</v>
      </c>
      <c r="G48" s="66">
        <v>0.45205499999999998</v>
      </c>
      <c r="H48" s="43">
        <v>23</v>
      </c>
      <c r="I48" s="44">
        <v>194355.17391300001</v>
      </c>
      <c r="J48" s="74">
        <v>0.39130399999999999</v>
      </c>
      <c r="K48" s="44">
        <v>50</v>
      </c>
      <c r="L48" s="44">
        <v>207767.3</v>
      </c>
      <c r="M48" s="66">
        <v>0.48</v>
      </c>
      <c r="N48" s="43">
        <v>0</v>
      </c>
      <c r="O48" s="44">
        <v>0</v>
      </c>
      <c r="P48" s="74">
        <v>0</v>
      </c>
    </row>
    <row r="49" spans="1:16" ht="15" customHeight="1" x14ac:dyDescent="0.2">
      <c r="A49" s="111"/>
      <c r="B49" s="114"/>
      <c r="C49" s="84" t="s">
        <v>51</v>
      </c>
      <c r="D49" s="44">
        <v>51</v>
      </c>
      <c r="E49" s="53">
        <v>1.9115E-2</v>
      </c>
      <c r="F49" s="44">
        <v>232142.568627</v>
      </c>
      <c r="G49" s="66">
        <v>0.74509800000000004</v>
      </c>
      <c r="H49" s="43">
        <v>12</v>
      </c>
      <c r="I49" s="44">
        <v>265195.91666699998</v>
      </c>
      <c r="J49" s="74">
        <v>0.91666700000000001</v>
      </c>
      <c r="K49" s="44">
        <v>39</v>
      </c>
      <c r="L49" s="44">
        <v>221972.307692</v>
      </c>
      <c r="M49" s="66">
        <v>0.69230800000000003</v>
      </c>
      <c r="N49" s="43">
        <v>0</v>
      </c>
      <c r="O49" s="44">
        <v>0</v>
      </c>
      <c r="P49" s="74">
        <v>0</v>
      </c>
    </row>
    <row r="50" spans="1:16" s="3" customFormat="1" ht="15" customHeight="1" x14ac:dyDescent="0.2">
      <c r="A50" s="111"/>
      <c r="B50" s="114"/>
      <c r="C50" s="84" t="s">
        <v>52</v>
      </c>
      <c r="D50" s="35">
        <v>36</v>
      </c>
      <c r="E50" s="55">
        <v>1.6712999999999999E-2</v>
      </c>
      <c r="F50" s="35">
        <v>212713.30555600001</v>
      </c>
      <c r="G50" s="68">
        <v>0.61111099999999996</v>
      </c>
      <c r="H50" s="43">
        <v>13</v>
      </c>
      <c r="I50" s="44">
        <v>228524.23076899999</v>
      </c>
      <c r="J50" s="74">
        <v>0.84615399999999996</v>
      </c>
      <c r="K50" s="35">
        <v>23</v>
      </c>
      <c r="L50" s="35">
        <v>203776.69565199999</v>
      </c>
      <c r="M50" s="68">
        <v>0.47826099999999999</v>
      </c>
      <c r="N50" s="43">
        <v>0</v>
      </c>
      <c r="O50" s="44">
        <v>0</v>
      </c>
      <c r="P50" s="74">
        <v>0</v>
      </c>
    </row>
    <row r="51" spans="1:16" ht="15" customHeight="1" x14ac:dyDescent="0.2">
      <c r="A51" s="111"/>
      <c r="B51" s="114"/>
      <c r="C51" s="84" t="s">
        <v>53</v>
      </c>
      <c r="D51" s="44">
        <v>23</v>
      </c>
      <c r="E51" s="53">
        <v>1.2149999999999999E-2</v>
      </c>
      <c r="F51" s="44">
        <v>304864.08695700002</v>
      </c>
      <c r="G51" s="66">
        <v>1</v>
      </c>
      <c r="H51" s="43">
        <v>5</v>
      </c>
      <c r="I51" s="44">
        <v>356881</v>
      </c>
      <c r="J51" s="74">
        <v>1.6</v>
      </c>
      <c r="K51" s="44">
        <v>18</v>
      </c>
      <c r="L51" s="44">
        <v>290414.94444400002</v>
      </c>
      <c r="M51" s="66">
        <v>0.83333299999999999</v>
      </c>
      <c r="N51" s="43">
        <v>0</v>
      </c>
      <c r="O51" s="44">
        <v>0</v>
      </c>
      <c r="P51" s="74">
        <v>0</v>
      </c>
    </row>
    <row r="52" spans="1:16" ht="15" customHeight="1" x14ac:dyDescent="0.2">
      <c r="A52" s="111"/>
      <c r="B52" s="114"/>
      <c r="C52" s="84" t="s">
        <v>54</v>
      </c>
      <c r="D52" s="44">
        <v>14</v>
      </c>
      <c r="E52" s="53">
        <v>8.5839999999999996E-3</v>
      </c>
      <c r="F52" s="44">
        <v>286242.357143</v>
      </c>
      <c r="G52" s="66">
        <v>0.92857100000000004</v>
      </c>
      <c r="H52" s="43">
        <v>4</v>
      </c>
      <c r="I52" s="44">
        <v>297301.75</v>
      </c>
      <c r="J52" s="74">
        <v>1</v>
      </c>
      <c r="K52" s="44">
        <v>10</v>
      </c>
      <c r="L52" s="44">
        <v>281818.59999999998</v>
      </c>
      <c r="M52" s="66">
        <v>0.9</v>
      </c>
      <c r="N52" s="43">
        <v>0</v>
      </c>
      <c r="O52" s="44">
        <v>0</v>
      </c>
      <c r="P52" s="74">
        <v>0</v>
      </c>
    </row>
    <row r="53" spans="1:16" ht="15" customHeight="1" x14ac:dyDescent="0.2">
      <c r="A53" s="111"/>
      <c r="B53" s="114"/>
      <c r="C53" s="84" t="s">
        <v>55</v>
      </c>
      <c r="D53" s="44">
        <v>4</v>
      </c>
      <c r="E53" s="53">
        <v>3.0119999999999999E-3</v>
      </c>
      <c r="F53" s="44">
        <v>326058</v>
      </c>
      <c r="G53" s="66">
        <v>0.75</v>
      </c>
      <c r="H53" s="43">
        <v>1</v>
      </c>
      <c r="I53" s="44">
        <v>587801</v>
      </c>
      <c r="J53" s="74">
        <v>1</v>
      </c>
      <c r="K53" s="44">
        <v>3</v>
      </c>
      <c r="L53" s="44">
        <v>238810.33333299999</v>
      </c>
      <c r="M53" s="66">
        <v>0.66666700000000001</v>
      </c>
      <c r="N53" s="43">
        <v>0</v>
      </c>
      <c r="O53" s="44">
        <v>0</v>
      </c>
      <c r="P53" s="74">
        <v>0</v>
      </c>
    </row>
    <row r="54" spans="1:16" s="3" customFormat="1" ht="15" customHeight="1" x14ac:dyDescent="0.2">
      <c r="A54" s="111"/>
      <c r="B54" s="114"/>
      <c r="C54" s="84" t="s">
        <v>56</v>
      </c>
      <c r="D54" s="35">
        <v>0</v>
      </c>
      <c r="E54" s="55">
        <v>0</v>
      </c>
      <c r="F54" s="35">
        <v>0</v>
      </c>
      <c r="G54" s="68">
        <v>0</v>
      </c>
      <c r="H54" s="43">
        <v>0</v>
      </c>
      <c r="I54" s="44">
        <v>0</v>
      </c>
      <c r="J54" s="74">
        <v>0</v>
      </c>
      <c r="K54" s="35">
        <v>0</v>
      </c>
      <c r="L54" s="35">
        <v>0</v>
      </c>
      <c r="M54" s="68">
        <v>0</v>
      </c>
      <c r="N54" s="43">
        <v>0</v>
      </c>
      <c r="O54" s="44">
        <v>0</v>
      </c>
      <c r="P54" s="74">
        <v>0</v>
      </c>
    </row>
    <row r="55" spans="1:16" s="3" customFormat="1" ht="15" customHeight="1" x14ac:dyDescent="0.2">
      <c r="A55" s="112"/>
      <c r="B55" s="115"/>
      <c r="C55" s="85" t="s">
        <v>9</v>
      </c>
      <c r="D55" s="46">
        <v>273</v>
      </c>
      <c r="E55" s="54">
        <v>1.5353E-2</v>
      </c>
      <c r="F55" s="46">
        <v>215164.39560399999</v>
      </c>
      <c r="G55" s="67">
        <v>0.538462</v>
      </c>
      <c r="H55" s="87">
        <v>84</v>
      </c>
      <c r="I55" s="46">
        <v>224732.02381000001</v>
      </c>
      <c r="J55" s="75">
        <v>0.61904800000000004</v>
      </c>
      <c r="K55" s="46">
        <v>189</v>
      </c>
      <c r="L55" s="46">
        <v>210912.11640200001</v>
      </c>
      <c r="M55" s="67">
        <v>0.50264600000000004</v>
      </c>
      <c r="N55" s="87">
        <v>0</v>
      </c>
      <c r="O55" s="46">
        <v>0</v>
      </c>
      <c r="P55" s="75">
        <v>0</v>
      </c>
    </row>
    <row r="56" spans="1:16" ht="15" customHeight="1" x14ac:dyDescent="0.2">
      <c r="A56" s="110">
        <v>5</v>
      </c>
      <c r="B56" s="113" t="s">
        <v>60</v>
      </c>
      <c r="C56" s="84" t="s">
        <v>46</v>
      </c>
      <c r="D56" s="44">
        <v>17</v>
      </c>
      <c r="E56" s="53">
        <v>1</v>
      </c>
      <c r="F56" s="44">
        <v>68588.470587999996</v>
      </c>
      <c r="G56" s="66">
        <v>0.117647</v>
      </c>
      <c r="H56" s="43">
        <v>7</v>
      </c>
      <c r="I56" s="44">
        <v>74249.857143000001</v>
      </c>
      <c r="J56" s="74">
        <v>0.14285700000000001</v>
      </c>
      <c r="K56" s="44">
        <v>10</v>
      </c>
      <c r="L56" s="44">
        <v>64625.5</v>
      </c>
      <c r="M56" s="66">
        <v>0.1</v>
      </c>
      <c r="N56" s="43">
        <v>0</v>
      </c>
      <c r="O56" s="44">
        <v>0</v>
      </c>
      <c r="P56" s="74">
        <v>0</v>
      </c>
    </row>
    <row r="57" spans="1:16" ht="15" customHeight="1" x14ac:dyDescent="0.2">
      <c r="A57" s="111"/>
      <c r="B57" s="114"/>
      <c r="C57" s="84" t="s">
        <v>47</v>
      </c>
      <c r="D57" s="44">
        <v>53</v>
      </c>
      <c r="E57" s="53">
        <v>1</v>
      </c>
      <c r="F57" s="44">
        <v>120110.811321</v>
      </c>
      <c r="G57" s="66">
        <v>3.7735999999999999E-2</v>
      </c>
      <c r="H57" s="43">
        <v>18</v>
      </c>
      <c r="I57" s="44">
        <v>123383</v>
      </c>
      <c r="J57" s="74">
        <v>5.5556000000000001E-2</v>
      </c>
      <c r="K57" s="44">
        <v>35</v>
      </c>
      <c r="L57" s="44">
        <v>118427.971429</v>
      </c>
      <c r="M57" s="66">
        <v>2.8570999999999999E-2</v>
      </c>
      <c r="N57" s="43">
        <v>0</v>
      </c>
      <c r="O57" s="44">
        <v>0</v>
      </c>
      <c r="P57" s="74">
        <v>0</v>
      </c>
    </row>
    <row r="58" spans="1:16" ht="15" customHeight="1" x14ac:dyDescent="0.2">
      <c r="A58" s="111"/>
      <c r="B58" s="114"/>
      <c r="C58" s="84" t="s">
        <v>48</v>
      </c>
      <c r="D58" s="44">
        <v>687</v>
      </c>
      <c r="E58" s="53">
        <v>1</v>
      </c>
      <c r="F58" s="44">
        <v>147213.24599699999</v>
      </c>
      <c r="G58" s="66">
        <v>7.5690999999999994E-2</v>
      </c>
      <c r="H58" s="43">
        <v>246</v>
      </c>
      <c r="I58" s="44">
        <v>152412.97154500001</v>
      </c>
      <c r="J58" s="74">
        <v>0.10569099999999999</v>
      </c>
      <c r="K58" s="44">
        <v>441</v>
      </c>
      <c r="L58" s="44">
        <v>144312.71882099999</v>
      </c>
      <c r="M58" s="66">
        <v>5.8957000000000002E-2</v>
      </c>
      <c r="N58" s="43">
        <v>0</v>
      </c>
      <c r="O58" s="44">
        <v>0</v>
      </c>
      <c r="P58" s="74">
        <v>0</v>
      </c>
    </row>
    <row r="59" spans="1:16" ht="15" customHeight="1" x14ac:dyDescent="0.2">
      <c r="A59" s="111"/>
      <c r="B59" s="114"/>
      <c r="C59" s="84" t="s">
        <v>49</v>
      </c>
      <c r="D59" s="44">
        <v>2266</v>
      </c>
      <c r="E59" s="53">
        <v>1</v>
      </c>
      <c r="F59" s="44">
        <v>158631.53574600001</v>
      </c>
      <c r="G59" s="66">
        <v>0.18579000000000001</v>
      </c>
      <c r="H59" s="43">
        <v>809</v>
      </c>
      <c r="I59" s="44">
        <v>166512.679852</v>
      </c>
      <c r="J59" s="74">
        <v>0.30284299999999997</v>
      </c>
      <c r="K59" s="44">
        <v>1457</v>
      </c>
      <c r="L59" s="44">
        <v>154255.52642400001</v>
      </c>
      <c r="M59" s="66">
        <v>0.120796</v>
      </c>
      <c r="N59" s="43">
        <v>0</v>
      </c>
      <c r="O59" s="44">
        <v>0</v>
      </c>
      <c r="P59" s="74">
        <v>0</v>
      </c>
    </row>
    <row r="60" spans="1:16" ht="15" customHeight="1" x14ac:dyDescent="0.2">
      <c r="A60" s="111"/>
      <c r="B60" s="114"/>
      <c r="C60" s="84" t="s">
        <v>50</v>
      </c>
      <c r="D60" s="44">
        <v>2996</v>
      </c>
      <c r="E60" s="53">
        <v>1</v>
      </c>
      <c r="F60" s="44">
        <v>176294.72196299999</v>
      </c>
      <c r="G60" s="66">
        <v>0.362483</v>
      </c>
      <c r="H60" s="43">
        <v>1024</v>
      </c>
      <c r="I60" s="44">
        <v>185373.09082000001</v>
      </c>
      <c r="J60" s="74">
        <v>0.50683599999999995</v>
      </c>
      <c r="K60" s="44">
        <v>1972</v>
      </c>
      <c r="L60" s="44">
        <v>171580.599391</v>
      </c>
      <c r="M60" s="66">
        <v>0.28752499999999998</v>
      </c>
      <c r="N60" s="43">
        <v>0</v>
      </c>
      <c r="O60" s="44">
        <v>0</v>
      </c>
      <c r="P60" s="74">
        <v>0</v>
      </c>
    </row>
    <row r="61" spans="1:16" ht="15" customHeight="1" x14ac:dyDescent="0.2">
      <c r="A61" s="111"/>
      <c r="B61" s="114"/>
      <c r="C61" s="84" t="s">
        <v>51</v>
      </c>
      <c r="D61" s="44">
        <v>2668</v>
      </c>
      <c r="E61" s="53">
        <v>1</v>
      </c>
      <c r="F61" s="44">
        <v>198376.844828</v>
      </c>
      <c r="G61" s="66">
        <v>0.60269899999999998</v>
      </c>
      <c r="H61" s="43">
        <v>933</v>
      </c>
      <c r="I61" s="44">
        <v>207390.64951799999</v>
      </c>
      <c r="J61" s="74">
        <v>0.69560599999999995</v>
      </c>
      <c r="K61" s="44">
        <v>1735</v>
      </c>
      <c r="L61" s="44">
        <v>193529.651873</v>
      </c>
      <c r="M61" s="66">
        <v>0.55273799999999995</v>
      </c>
      <c r="N61" s="43">
        <v>0</v>
      </c>
      <c r="O61" s="44">
        <v>0</v>
      </c>
      <c r="P61" s="74">
        <v>0</v>
      </c>
    </row>
    <row r="62" spans="1:16" s="3" customFormat="1" ht="15" customHeight="1" x14ac:dyDescent="0.2">
      <c r="A62" s="111"/>
      <c r="B62" s="114"/>
      <c r="C62" s="84" t="s">
        <v>52</v>
      </c>
      <c r="D62" s="35">
        <v>2154</v>
      </c>
      <c r="E62" s="55">
        <v>1</v>
      </c>
      <c r="F62" s="35">
        <v>210977.66805899999</v>
      </c>
      <c r="G62" s="68">
        <v>0.793408</v>
      </c>
      <c r="H62" s="43">
        <v>774</v>
      </c>
      <c r="I62" s="44">
        <v>208574.149871</v>
      </c>
      <c r="J62" s="74">
        <v>0.75581399999999999</v>
      </c>
      <c r="K62" s="35">
        <v>1380</v>
      </c>
      <c r="L62" s="35">
        <v>212325.72826100001</v>
      </c>
      <c r="M62" s="68">
        <v>0.81449300000000002</v>
      </c>
      <c r="N62" s="43">
        <v>0</v>
      </c>
      <c r="O62" s="44">
        <v>0</v>
      </c>
      <c r="P62" s="74">
        <v>0</v>
      </c>
    </row>
    <row r="63" spans="1:16" ht="15" customHeight="1" x14ac:dyDescent="0.2">
      <c r="A63" s="111"/>
      <c r="B63" s="114"/>
      <c r="C63" s="84" t="s">
        <v>53</v>
      </c>
      <c r="D63" s="44">
        <v>1893</v>
      </c>
      <c r="E63" s="53">
        <v>1</v>
      </c>
      <c r="F63" s="44">
        <v>216976.917063</v>
      </c>
      <c r="G63" s="66">
        <v>0.82408899999999996</v>
      </c>
      <c r="H63" s="43">
        <v>715</v>
      </c>
      <c r="I63" s="44">
        <v>206208.987413</v>
      </c>
      <c r="J63" s="74">
        <v>0.62937100000000001</v>
      </c>
      <c r="K63" s="44">
        <v>1178</v>
      </c>
      <c r="L63" s="44">
        <v>223512.629881</v>
      </c>
      <c r="M63" s="66">
        <v>0.94227499999999997</v>
      </c>
      <c r="N63" s="43">
        <v>0</v>
      </c>
      <c r="O63" s="44">
        <v>0</v>
      </c>
      <c r="P63" s="74">
        <v>0</v>
      </c>
    </row>
    <row r="64" spans="1:16" ht="15" customHeight="1" x14ac:dyDescent="0.2">
      <c r="A64" s="111"/>
      <c r="B64" s="114"/>
      <c r="C64" s="84" t="s">
        <v>54</v>
      </c>
      <c r="D64" s="44">
        <v>1631</v>
      </c>
      <c r="E64" s="53">
        <v>1</v>
      </c>
      <c r="F64" s="44">
        <v>218626.410791</v>
      </c>
      <c r="G64" s="66">
        <v>0.78111600000000003</v>
      </c>
      <c r="H64" s="43">
        <v>638</v>
      </c>
      <c r="I64" s="44">
        <v>198245.981191</v>
      </c>
      <c r="J64" s="74">
        <v>0.46865200000000001</v>
      </c>
      <c r="K64" s="44">
        <v>993</v>
      </c>
      <c r="L64" s="44">
        <v>231720.78549800001</v>
      </c>
      <c r="M64" s="66">
        <v>0.981873</v>
      </c>
      <c r="N64" s="43">
        <v>0</v>
      </c>
      <c r="O64" s="44">
        <v>0</v>
      </c>
      <c r="P64" s="74">
        <v>0</v>
      </c>
    </row>
    <row r="65" spans="1:16" ht="15" customHeight="1" x14ac:dyDescent="0.2">
      <c r="A65" s="111"/>
      <c r="B65" s="114"/>
      <c r="C65" s="84" t="s">
        <v>55</v>
      </c>
      <c r="D65" s="44">
        <v>1328</v>
      </c>
      <c r="E65" s="53">
        <v>1</v>
      </c>
      <c r="F65" s="44">
        <v>222000.681476</v>
      </c>
      <c r="G65" s="66">
        <v>0.603163</v>
      </c>
      <c r="H65" s="43">
        <v>501</v>
      </c>
      <c r="I65" s="44">
        <v>200503.281437</v>
      </c>
      <c r="J65" s="74">
        <v>0.27944099999999999</v>
      </c>
      <c r="K65" s="44">
        <v>827</v>
      </c>
      <c r="L65" s="44">
        <v>235023.89480000001</v>
      </c>
      <c r="M65" s="66">
        <v>0.79927400000000004</v>
      </c>
      <c r="N65" s="43">
        <v>0</v>
      </c>
      <c r="O65" s="44">
        <v>0</v>
      </c>
      <c r="P65" s="74">
        <v>0</v>
      </c>
    </row>
    <row r="66" spans="1:16" s="3" customFormat="1" ht="15" customHeight="1" x14ac:dyDescent="0.2">
      <c r="A66" s="111"/>
      <c r="B66" s="114"/>
      <c r="C66" s="84" t="s">
        <v>56</v>
      </c>
      <c r="D66" s="35">
        <v>2089</v>
      </c>
      <c r="E66" s="55">
        <v>1</v>
      </c>
      <c r="F66" s="35">
        <v>209946.423648</v>
      </c>
      <c r="G66" s="68">
        <v>0.30780299999999999</v>
      </c>
      <c r="H66" s="43">
        <v>900</v>
      </c>
      <c r="I66" s="44">
        <v>177437.03444399999</v>
      </c>
      <c r="J66" s="74">
        <v>8.3333000000000004E-2</v>
      </c>
      <c r="K66" s="35">
        <v>1189</v>
      </c>
      <c r="L66" s="35">
        <v>234554.035324</v>
      </c>
      <c r="M66" s="68">
        <v>0.47771200000000003</v>
      </c>
      <c r="N66" s="43">
        <v>0</v>
      </c>
      <c r="O66" s="44">
        <v>0</v>
      </c>
      <c r="P66" s="74">
        <v>0</v>
      </c>
    </row>
    <row r="67" spans="1:16" s="3" customFormat="1" ht="15" customHeight="1" x14ac:dyDescent="0.2">
      <c r="A67" s="112"/>
      <c r="B67" s="115"/>
      <c r="C67" s="85" t="s">
        <v>9</v>
      </c>
      <c r="D67" s="46">
        <v>17782</v>
      </c>
      <c r="E67" s="54">
        <v>1</v>
      </c>
      <c r="F67" s="46">
        <v>195744.72539599999</v>
      </c>
      <c r="G67" s="67">
        <v>0.515015</v>
      </c>
      <c r="H67" s="87">
        <v>6565</v>
      </c>
      <c r="I67" s="46">
        <v>190976.80761600001</v>
      </c>
      <c r="J67" s="75">
        <v>0.45544600000000002</v>
      </c>
      <c r="K67" s="46">
        <v>11217</v>
      </c>
      <c r="L67" s="46">
        <v>198535.25586199999</v>
      </c>
      <c r="M67" s="67">
        <v>0.54988000000000004</v>
      </c>
      <c r="N67" s="87">
        <v>0</v>
      </c>
      <c r="O67" s="46">
        <v>0</v>
      </c>
      <c r="P67" s="75">
        <v>0</v>
      </c>
    </row>
    <row r="68" spans="1:16" s="3" customFormat="1" ht="15" customHeight="1" x14ac:dyDescent="0.2">
      <c r="A68" s="78"/>
      <c r="B68" s="79"/>
      <c r="C68" s="81"/>
      <c r="D68" s="45"/>
      <c r="E68" s="76"/>
      <c r="F68" s="45"/>
      <c r="G68" s="77"/>
      <c r="H68" s="45"/>
      <c r="I68" s="45"/>
      <c r="J68" s="77"/>
      <c r="K68" s="45"/>
      <c r="L68" s="45"/>
      <c r="M68" s="77"/>
      <c r="N68" s="45"/>
      <c r="O68" s="45"/>
      <c r="P68" s="77"/>
    </row>
    <row r="69" spans="1:16" s="37" customFormat="1" ht="15" customHeight="1" x14ac:dyDescent="0.2">
      <c r="A69" s="38" t="s">
        <v>2</v>
      </c>
      <c r="C69" s="82"/>
      <c r="D69" s="86">
        <f>+Nacional!D69</f>
        <v>45621</v>
      </c>
      <c r="F69" s="60"/>
      <c r="G69" s="69"/>
      <c r="H69" s="60"/>
      <c r="I69" s="60"/>
      <c r="J69" s="69"/>
      <c r="K69" s="60"/>
      <c r="L69" s="60"/>
      <c r="M69" s="69"/>
      <c r="N69" s="60"/>
      <c r="O69" s="60"/>
      <c r="P69" s="69"/>
    </row>
    <row r="70" spans="1:16" ht="15" customHeight="1" x14ac:dyDescent="0.2">
      <c r="A70" s="47"/>
      <c r="B70" s="24"/>
      <c r="C70" s="83"/>
      <c r="D70" s="61"/>
      <c r="E70" s="56"/>
      <c r="F70" s="61"/>
      <c r="G70" s="70"/>
      <c r="H70" s="61"/>
      <c r="I70" s="61"/>
      <c r="J70" s="70"/>
      <c r="K70" s="61"/>
      <c r="L70" s="61"/>
      <c r="M70" s="70"/>
      <c r="N70" s="61"/>
      <c r="O70" s="61"/>
      <c r="P70" s="70"/>
    </row>
    <row r="71" spans="1:16" ht="15" customHeight="1" x14ac:dyDescent="0.2">
      <c r="A71" s="48"/>
      <c r="C71" s="23"/>
      <c r="D71" s="35"/>
      <c r="E71" s="55"/>
      <c r="F71" s="35"/>
      <c r="G71" s="68"/>
      <c r="H71" s="35"/>
      <c r="I71" s="35"/>
      <c r="J71" s="68"/>
      <c r="K71" s="35"/>
      <c r="L71" s="35"/>
      <c r="M71" s="68"/>
      <c r="N71" s="35"/>
      <c r="O71" s="35"/>
      <c r="P71" s="68"/>
    </row>
    <row r="72" spans="1:16" ht="15" customHeight="1" x14ac:dyDescent="0.2">
      <c r="A72" s="48"/>
      <c r="C72" s="23"/>
      <c r="D72" s="35"/>
      <c r="E72" s="55"/>
      <c r="F72" s="35"/>
      <c r="G72" s="68"/>
      <c r="H72" s="35"/>
      <c r="I72" s="35"/>
      <c r="J72" s="68"/>
      <c r="K72" s="35"/>
      <c r="L72" s="35"/>
      <c r="M72" s="68"/>
      <c r="N72" s="35"/>
      <c r="O72" s="35"/>
      <c r="P72" s="68"/>
    </row>
    <row r="73" spans="1:16" ht="15" customHeight="1" x14ac:dyDescent="0.2">
      <c r="A73" s="48"/>
      <c r="C73" s="23"/>
      <c r="D73" s="35"/>
      <c r="E73" s="55"/>
      <c r="F73" s="35"/>
      <c r="G73" s="68"/>
      <c r="H73" s="35"/>
      <c r="I73" s="35"/>
      <c r="J73" s="68"/>
      <c r="K73" s="35"/>
      <c r="L73" s="35"/>
      <c r="M73" s="68"/>
      <c r="N73" s="35"/>
      <c r="O73" s="35"/>
      <c r="P73" s="68"/>
    </row>
    <row r="74" spans="1:16" ht="15" customHeight="1" x14ac:dyDescent="0.2">
      <c r="A74" s="48"/>
      <c r="C74" s="23"/>
      <c r="D74" s="35"/>
      <c r="E74" s="55"/>
      <c r="F74" s="35"/>
      <c r="G74" s="68"/>
      <c r="H74" s="35"/>
      <c r="I74" s="35"/>
      <c r="J74" s="68"/>
      <c r="K74" s="35"/>
      <c r="L74" s="35"/>
      <c r="M74" s="68"/>
      <c r="N74" s="35"/>
      <c r="O74" s="35"/>
      <c r="P74" s="68"/>
    </row>
    <row r="75" spans="1:16" ht="15" customHeight="1" x14ac:dyDescent="0.2">
      <c r="A75" s="48"/>
      <c r="C75" s="23"/>
      <c r="D75" s="35"/>
      <c r="E75" s="55"/>
      <c r="F75" s="35"/>
      <c r="G75" s="68"/>
      <c r="H75" s="35"/>
      <c r="I75" s="35"/>
      <c r="J75" s="68"/>
      <c r="K75" s="35"/>
      <c r="L75" s="35"/>
      <c r="M75" s="68"/>
      <c r="N75" s="35"/>
      <c r="O75" s="35"/>
      <c r="P75" s="68"/>
    </row>
    <row r="76" spans="1:16" ht="15" customHeight="1" x14ac:dyDescent="0.2">
      <c r="A76" s="48"/>
      <c r="C76" s="23"/>
      <c r="D76" s="35"/>
      <c r="E76" s="55"/>
      <c r="F76" s="35"/>
      <c r="G76" s="68"/>
      <c r="H76" s="35"/>
      <c r="I76" s="35"/>
      <c r="J76" s="68"/>
      <c r="K76" s="35"/>
      <c r="L76" s="35"/>
      <c r="M76" s="68"/>
      <c r="N76" s="35"/>
      <c r="O76" s="35"/>
      <c r="P76" s="68"/>
    </row>
    <row r="77" spans="1:16" ht="15" customHeight="1" x14ac:dyDescent="0.2">
      <c r="A77" s="48"/>
      <c r="C77" s="23"/>
      <c r="D77" s="35"/>
      <c r="E77" s="55"/>
      <c r="F77" s="35"/>
      <c r="G77" s="68"/>
      <c r="H77" s="35"/>
      <c r="I77" s="35"/>
      <c r="J77" s="68"/>
      <c r="K77" s="35"/>
      <c r="L77" s="35"/>
      <c r="M77" s="68"/>
      <c r="N77" s="35"/>
      <c r="O77" s="35"/>
      <c r="P77" s="68"/>
    </row>
    <row r="78" spans="1:16" ht="15" customHeight="1" x14ac:dyDescent="0.2">
      <c r="A78" s="48"/>
      <c r="C78" s="23"/>
      <c r="D78" s="35"/>
      <c r="E78" s="55"/>
      <c r="F78" s="35"/>
      <c r="G78" s="68"/>
      <c r="H78" s="35"/>
      <c r="I78" s="35"/>
      <c r="J78" s="68"/>
      <c r="K78" s="35"/>
      <c r="L78" s="35"/>
      <c r="M78" s="68"/>
      <c r="N78" s="35"/>
      <c r="O78" s="35"/>
      <c r="P78" s="68"/>
    </row>
    <row r="79" spans="1:16" ht="15" customHeight="1" x14ac:dyDescent="0.2">
      <c r="A79" s="48"/>
      <c r="C79" s="23"/>
      <c r="D79" s="35"/>
      <c r="E79" s="55"/>
      <c r="F79" s="35"/>
      <c r="G79" s="68"/>
      <c r="H79" s="35"/>
      <c r="I79" s="35"/>
      <c r="J79" s="68"/>
      <c r="K79" s="35"/>
      <c r="L79" s="35"/>
      <c r="M79" s="68"/>
      <c r="N79" s="35"/>
      <c r="O79" s="35"/>
      <c r="P79" s="68"/>
    </row>
    <row r="80" spans="1:16" ht="15" customHeight="1" x14ac:dyDescent="0.2">
      <c r="A80" s="48"/>
      <c r="C80" s="23"/>
      <c r="D80" s="35"/>
      <c r="E80" s="55"/>
      <c r="F80" s="35"/>
      <c r="G80" s="68"/>
      <c r="H80" s="35"/>
      <c r="I80" s="35"/>
      <c r="J80" s="68"/>
      <c r="K80" s="35"/>
      <c r="L80" s="35"/>
      <c r="M80" s="68"/>
      <c r="N80" s="35"/>
      <c r="O80" s="35"/>
      <c r="P80" s="68"/>
    </row>
    <row r="81" spans="1:16" ht="15" customHeight="1" x14ac:dyDescent="0.2">
      <c r="A81" s="48"/>
      <c r="C81" s="23"/>
      <c r="D81" s="35"/>
      <c r="E81" s="55"/>
      <c r="F81" s="35"/>
      <c r="G81" s="68"/>
      <c r="H81" s="35"/>
      <c r="I81" s="35"/>
      <c r="J81" s="68"/>
      <c r="K81" s="35"/>
      <c r="L81" s="35"/>
      <c r="M81" s="68"/>
      <c r="N81" s="35"/>
      <c r="O81" s="35"/>
      <c r="P81" s="68"/>
    </row>
    <row r="82" spans="1:16" ht="15" customHeight="1" x14ac:dyDescent="0.2">
      <c r="A82" s="48"/>
      <c r="C82" s="23"/>
      <c r="D82" s="35"/>
      <c r="E82" s="55"/>
      <c r="F82" s="35"/>
      <c r="G82" s="68"/>
      <c r="H82" s="35"/>
      <c r="I82" s="35"/>
      <c r="J82" s="68"/>
      <c r="K82" s="35"/>
      <c r="L82" s="35"/>
      <c r="M82" s="68"/>
      <c r="N82" s="35"/>
      <c r="O82" s="35"/>
      <c r="P82" s="68"/>
    </row>
    <row r="83" spans="1:16" ht="15" customHeight="1" x14ac:dyDescent="0.2">
      <c r="A83" s="48"/>
      <c r="C83" s="23"/>
      <c r="D83" s="35"/>
      <c r="E83" s="55"/>
      <c r="F83" s="35"/>
      <c r="G83" s="68"/>
      <c r="H83" s="35"/>
      <c r="I83" s="35"/>
      <c r="J83" s="68"/>
      <c r="K83" s="35"/>
      <c r="L83" s="35"/>
      <c r="M83" s="68"/>
      <c r="N83" s="35"/>
      <c r="O83" s="35"/>
      <c r="P83" s="68"/>
    </row>
    <row r="84" spans="1:16" ht="15" customHeight="1" x14ac:dyDescent="0.2">
      <c r="A84" s="48"/>
      <c r="C84" s="23"/>
      <c r="D84" s="35"/>
      <c r="E84" s="55"/>
      <c r="F84" s="35"/>
      <c r="G84" s="68"/>
      <c r="H84" s="35"/>
      <c r="I84" s="35"/>
      <c r="J84" s="68"/>
      <c r="K84" s="35"/>
      <c r="L84" s="35"/>
      <c r="M84" s="68"/>
      <c r="N84" s="35"/>
      <c r="O84" s="35"/>
      <c r="P84" s="68"/>
    </row>
    <row r="85" spans="1:16" ht="15" customHeight="1" x14ac:dyDescent="0.2">
      <c r="A85" s="48"/>
      <c r="C85" s="23"/>
      <c r="D85" s="35"/>
      <c r="E85" s="55"/>
      <c r="F85" s="35"/>
      <c r="G85" s="68"/>
      <c r="H85" s="35"/>
      <c r="I85" s="35"/>
      <c r="J85" s="68"/>
      <c r="K85" s="35"/>
      <c r="L85" s="35"/>
      <c r="M85" s="68"/>
      <c r="N85" s="35"/>
      <c r="O85" s="35"/>
      <c r="P85" s="68"/>
    </row>
    <row r="86" spans="1:16" ht="15" customHeight="1" x14ac:dyDescent="0.2">
      <c r="A86" s="48"/>
      <c r="C86" s="23"/>
      <c r="D86" s="35"/>
      <c r="E86" s="55"/>
      <c r="F86" s="35"/>
      <c r="G86" s="68"/>
      <c r="H86" s="35"/>
      <c r="I86" s="35"/>
      <c r="J86" s="68"/>
      <c r="K86" s="35"/>
      <c r="L86" s="35"/>
      <c r="M86" s="68"/>
      <c r="N86" s="35"/>
      <c r="O86" s="35"/>
      <c r="P86" s="68"/>
    </row>
    <row r="87" spans="1:16" ht="15" customHeight="1" x14ac:dyDescent="0.2">
      <c r="A87" s="48"/>
      <c r="C87" s="23"/>
      <c r="D87" s="35"/>
      <c r="E87" s="55"/>
      <c r="F87" s="35"/>
      <c r="G87" s="68"/>
      <c r="H87" s="35"/>
      <c r="I87" s="35"/>
      <c r="J87" s="68"/>
      <c r="K87" s="35"/>
      <c r="L87" s="35"/>
      <c r="M87" s="68"/>
      <c r="N87" s="35"/>
      <c r="O87" s="35"/>
      <c r="P87" s="68"/>
    </row>
    <row r="88" spans="1:16" ht="15" customHeight="1" x14ac:dyDescent="0.2">
      <c r="A88" s="48"/>
      <c r="C88" s="23"/>
      <c r="D88" s="35"/>
      <c r="E88" s="55"/>
      <c r="F88" s="35"/>
      <c r="G88" s="68"/>
      <c r="H88" s="35"/>
      <c r="I88" s="35"/>
      <c r="J88" s="68"/>
      <c r="K88" s="35"/>
      <c r="L88" s="35"/>
      <c r="M88" s="68"/>
      <c r="N88" s="35"/>
      <c r="O88" s="35"/>
      <c r="P88" s="68"/>
    </row>
    <row r="89" spans="1:16" ht="15" customHeight="1" x14ac:dyDescent="0.2">
      <c r="A89" s="48"/>
      <c r="C89" s="23"/>
      <c r="D89" s="35"/>
      <c r="E89" s="55"/>
      <c r="F89" s="35"/>
      <c r="G89" s="68"/>
      <c r="H89" s="35"/>
      <c r="I89" s="35"/>
      <c r="J89" s="68"/>
      <c r="K89" s="35"/>
      <c r="L89" s="35"/>
      <c r="M89" s="68"/>
      <c r="N89" s="35"/>
      <c r="O89" s="35"/>
      <c r="P89" s="68"/>
    </row>
    <row r="90" spans="1:16" ht="15" customHeight="1" x14ac:dyDescent="0.2">
      <c r="A90" s="48"/>
      <c r="C90" s="23"/>
      <c r="D90" s="35"/>
      <c r="E90" s="55"/>
      <c r="F90" s="35"/>
      <c r="G90" s="68"/>
      <c r="H90" s="35"/>
      <c r="I90" s="35"/>
      <c r="J90" s="68"/>
      <c r="K90" s="35"/>
      <c r="L90" s="35"/>
      <c r="M90" s="68"/>
      <c r="N90" s="35"/>
      <c r="O90" s="35"/>
      <c r="P90" s="68"/>
    </row>
    <row r="91" spans="1:16" ht="15" customHeight="1" x14ac:dyDescent="0.2">
      <c r="A91" s="48"/>
      <c r="C91" s="23"/>
      <c r="D91" s="35"/>
      <c r="E91" s="55"/>
      <c r="F91" s="35"/>
      <c r="G91" s="68"/>
      <c r="H91" s="35"/>
      <c r="I91" s="35"/>
      <c r="J91" s="68"/>
      <c r="K91" s="35"/>
      <c r="L91" s="35"/>
      <c r="M91" s="68"/>
      <c r="N91" s="35"/>
      <c r="O91" s="35"/>
      <c r="P91" s="68"/>
    </row>
    <row r="92" spans="1:16" ht="15" customHeight="1" x14ac:dyDescent="0.2">
      <c r="A92" s="48"/>
      <c r="C92" s="23"/>
      <c r="D92" s="35"/>
      <c r="E92" s="55"/>
      <c r="F92" s="35"/>
      <c r="G92" s="68"/>
      <c r="H92" s="35"/>
      <c r="I92" s="35"/>
      <c r="J92" s="68"/>
      <c r="K92" s="35"/>
      <c r="L92" s="35"/>
      <c r="M92" s="68"/>
      <c r="N92" s="35"/>
      <c r="O92" s="35"/>
      <c r="P92" s="68"/>
    </row>
    <row r="93" spans="1:16" ht="15" customHeight="1" x14ac:dyDescent="0.2">
      <c r="A93" s="48"/>
      <c r="C93" s="23"/>
      <c r="D93" s="35"/>
      <c r="E93" s="55"/>
      <c r="F93" s="35"/>
      <c r="G93" s="68"/>
      <c r="H93" s="35"/>
      <c r="I93" s="35"/>
      <c r="J93" s="68"/>
      <c r="K93" s="35"/>
      <c r="L93" s="35"/>
      <c r="M93" s="68"/>
      <c r="N93" s="35"/>
      <c r="O93" s="35"/>
      <c r="P93" s="68"/>
    </row>
    <row r="94" spans="1:16" ht="15" customHeight="1" x14ac:dyDescent="0.2">
      <c r="A94" s="48"/>
      <c r="C94" s="23"/>
      <c r="D94" s="35"/>
      <c r="E94" s="55"/>
      <c r="F94" s="35"/>
      <c r="G94" s="68"/>
      <c r="H94" s="35"/>
      <c r="I94" s="35"/>
      <c r="J94" s="68"/>
      <c r="K94" s="35"/>
      <c r="L94" s="35"/>
      <c r="M94" s="68"/>
      <c r="N94" s="35"/>
      <c r="O94" s="35"/>
      <c r="P94" s="68"/>
    </row>
    <row r="95" spans="1:16" ht="15" customHeight="1" x14ac:dyDescent="0.2">
      <c r="A95" s="48"/>
      <c r="C95" s="23"/>
      <c r="D95" s="35"/>
      <c r="E95" s="55"/>
      <c r="F95" s="35"/>
      <c r="G95" s="68"/>
      <c r="H95" s="35"/>
      <c r="I95" s="35"/>
      <c r="J95" s="68"/>
      <c r="K95" s="35"/>
      <c r="L95" s="35"/>
      <c r="M95" s="68"/>
      <c r="N95" s="35"/>
      <c r="O95" s="35"/>
      <c r="P95" s="68"/>
    </row>
  </sheetData>
  <mergeCells count="19">
    <mergeCell ref="A2:P2"/>
    <mergeCell ref="A3:P3"/>
    <mergeCell ref="A6:A7"/>
    <mergeCell ref="B6:B7"/>
    <mergeCell ref="C6:C7"/>
    <mergeCell ref="D6:G6"/>
    <mergeCell ref="H6:J6"/>
    <mergeCell ref="K6:M6"/>
    <mergeCell ref="N6:P6"/>
    <mergeCell ref="A44:A55"/>
    <mergeCell ref="B44:B55"/>
    <mergeCell ref="A56:A67"/>
    <mergeCell ref="B56:B67"/>
    <mergeCell ref="A8:A19"/>
    <mergeCell ref="B8:B19"/>
    <mergeCell ref="A20:A31"/>
    <mergeCell ref="B20:B31"/>
    <mergeCell ref="A32:A43"/>
    <mergeCell ref="B32:B43"/>
  </mergeCells>
  <conditionalFormatting sqref="D8:D19">
    <cfRule type="cellIs" dxfId="310" priority="30" operator="notEqual">
      <formula>H8+K8+N8</formula>
    </cfRule>
  </conditionalFormatting>
  <conditionalFormatting sqref="D20:D30">
    <cfRule type="cellIs" dxfId="309" priority="29" operator="notEqual">
      <formula>H20+K20+N20</formula>
    </cfRule>
  </conditionalFormatting>
  <conditionalFormatting sqref="D32:D42">
    <cfRule type="cellIs" dxfId="308" priority="28" operator="notEqual">
      <formula>H32+K32+N32</formula>
    </cfRule>
  </conditionalFormatting>
  <conditionalFormatting sqref="D44:D54">
    <cfRule type="cellIs" dxfId="307" priority="27" operator="notEqual">
      <formula>H44+K44+N44</formula>
    </cfRule>
  </conditionalFormatting>
  <conditionalFormatting sqref="D56:D66">
    <cfRule type="cellIs" dxfId="306" priority="26" operator="notEqual">
      <formula>H56+K56+N56</formula>
    </cfRule>
  </conditionalFormatting>
  <conditionalFormatting sqref="D19">
    <cfRule type="cellIs" dxfId="305" priority="25" operator="notEqual">
      <formula>SUM(D8:D18)</formula>
    </cfRule>
  </conditionalFormatting>
  <conditionalFormatting sqref="D31">
    <cfRule type="cellIs" dxfId="304" priority="24" operator="notEqual">
      <formula>H31+K31+N31</formula>
    </cfRule>
  </conditionalFormatting>
  <conditionalFormatting sqref="D31">
    <cfRule type="cellIs" dxfId="303" priority="23" operator="notEqual">
      <formula>SUM(D20:D30)</formula>
    </cfRule>
  </conditionalFormatting>
  <conditionalFormatting sqref="D43">
    <cfRule type="cellIs" dxfId="302" priority="22" operator="notEqual">
      <formula>H43+K43+N43</formula>
    </cfRule>
  </conditionalFormatting>
  <conditionalFormatting sqref="D43">
    <cfRule type="cellIs" dxfId="301" priority="21" operator="notEqual">
      <formula>SUM(D32:D42)</formula>
    </cfRule>
  </conditionalFormatting>
  <conditionalFormatting sqref="D55">
    <cfRule type="cellIs" dxfId="300" priority="20" operator="notEqual">
      <formula>H55+K55+N55</formula>
    </cfRule>
  </conditionalFormatting>
  <conditionalFormatting sqref="D55">
    <cfRule type="cellIs" dxfId="299" priority="19" operator="notEqual">
      <formula>SUM(D44:D54)</formula>
    </cfRule>
  </conditionalFormatting>
  <conditionalFormatting sqref="D67">
    <cfRule type="cellIs" dxfId="298" priority="18" operator="notEqual">
      <formula>H67+K67+N67</formula>
    </cfRule>
  </conditionalFormatting>
  <conditionalFormatting sqref="D67">
    <cfRule type="cellIs" dxfId="297" priority="17" operator="notEqual">
      <formula>SUM(D56:D66)</formula>
    </cfRule>
  </conditionalFormatting>
  <conditionalFormatting sqref="H19">
    <cfRule type="cellIs" dxfId="296" priority="16" operator="notEqual">
      <formula>SUM(H8:H18)</formula>
    </cfRule>
  </conditionalFormatting>
  <conditionalFormatting sqref="K19">
    <cfRule type="cellIs" dxfId="295" priority="15" operator="notEqual">
      <formula>SUM(K8:K18)</formula>
    </cfRule>
  </conditionalFormatting>
  <conditionalFormatting sqref="N19">
    <cfRule type="cellIs" dxfId="294" priority="14" operator="notEqual">
      <formula>SUM(N8:N18)</formula>
    </cfRule>
  </conditionalFormatting>
  <conditionalFormatting sqref="H31">
    <cfRule type="cellIs" dxfId="293" priority="13" operator="notEqual">
      <formula>SUM(H20:H30)</formula>
    </cfRule>
  </conditionalFormatting>
  <conditionalFormatting sqref="K31">
    <cfRule type="cellIs" dxfId="292" priority="12" operator="notEqual">
      <formula>SUM(K20:K30)</formula>
    </cfRule>
  </conditionalFormatting>
  <conditionalFormatting sqref="N31">
    <cfRule type="cellIs" dxfId="291" priority="11" operator="notEqual">
      <formula>SUM(N20:N30)</formula>
    </cfRule>
  </conditionalFormatting>
  <conditionalFormatting sqref="H43">
    <cfRule type="cellIs" dxfId="290" priority="10" operator="notEqual">
      <formula>SUM(H32:H42)</formula>
    </cfRule>
  </conditionalFormatting>
  <conditionalFormatting sqref="K43">
    <cfRule type="cellIs" dxfId="289" priority="9" operator="notEqual">
      <formula>SUM(K32:K42)</formula>
    </cfRule>
  </conditionalFormatting>
  <conditionalFormatting sqref="N43">
    <cfRule type="cellIs" dxfId="288" priority="8" operator="notEqual">
      <formula>SUM(N32:N42)</formula>
    </cfRule>
  </conditionalFormatting>
  <conditionalFormatting sqref="H55">
    <cfRule type="cellIs" dxfId="287" priority="7" operator="notEqual">
      <formula>SUM(H44:H54)</formula>
    </cfRule>
  </conditionalFormatting>
  <conditionalFormatting sqref="K55">
    <cfRule type="cellIs" dxfId="286" priority="6" operator="notEqual">
      <formula>SUM(K44:K54)</formula>
    </cfRule>
  </conditionalFormatting>
  <conditionalFormatting sqref="N55">
    <cfRule type="cellIs" dxfId="285" priority="5" operator="notEqual">
      <formula>SUM(N44:N54)</formula>
    </cfRule>
  </conditionalFormatting>
  <conditionalFormatting sqref="H67">
    <cfRule type="cellIs" dxfId="284" priority="4" operator="notEqual">
      <formula>SUM(H56:H66)</formula>
    </cfRule>
  </conditionalFormatting>
  <conditionalFormatting sqref="K67">
    <cfRule type="cellIs" dxfId="283" priority="3" operator="notEqual">
      <formula>SUM(K56:K66)</formula>
    </cfRule>
  </conditionalFormatting>
  <conditionalFormatting sqref="N67">
    <cfRule type="cellIs" dxfId="282" priority="2" operator="notEqual">
      <formula>SUM(N56:N66)</formula>
    </cfRule>
  </conditionalFormatting>
  <conditionalFormatting sqref="D32:D43">
    <cfRule type="cellIs" dxfId="281" priority="1" operator="notEqual">
      <formula>D20-D8</formula>
    </cfRule>
  </conditionalFormatting>
  <printOptions horizontalCentered="1"/>
  <pageMargins left="0.31496062992125984" right="0.31496062992125984" top="0.74803149606299213" bottom="0.74803149606299213" header="0.31496062992125984" footer="0.31496062992125984"/>
  <pageSetup scale="66" fitToHeight="0" orientation="landscape" r:id="rId1"/>
  <rowBreaks count="1" manualBreakCount="1">
    <brk id="43" max="15"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P95"/>
  <sheetViews>
    <sheetView zoomScaleNormal="100" workbookViewId="0">
      <pane xSplit="2" ySplit="7" topLeftCell="C8" activePane="bottomRight" state="frozen"/>
      <selection pane="topRight" activeCell="C1" sqref="C1"/>
      <selection pane="bottomLeft" activeCell="A9" sqref="A9"/>
      <selection pane="bottomRight" activeCell="C8" sqref="C8"/>
    </sheetView>
  </sheetViews>
  <sheetFormatPr baseColWidth="10" defaultColWidth="10.5" defaultRowHeight="15" customHeight="1" x14ac:dyDescent="0.2"/>
  <cols>
    <col min="1" max="1" width="5" style="3" customWidth="1"/>
    <col min="2" max="2" width="15.83203125" style="1" customWidth="1"/>
    <col min="3" max="3" width="15.6640625" style="80" customWidth="1"/>
    <col min="4" max="4" width="16.5" style="36" customWidth="1"/>
    <col min="5" max="5" width="12.33203125" style="49" customWidth="1"/>
    <col min="6" max="6" width="16.5" style="36" customWidth="1"/>
    <col min="7" max="7" width="16.5" style="62" customWidth="1"/>
    <col min="8" max="9" width="16.5" style="36" customWidth="1"/>
    <col min="10" max="10" width="16.5" style="62" customWidth="1"/>
    <col min="11" max="12" width="16.5" style="36" customWidth="1"/>
    <col min="13" max="13" width="16.5" style="62" customWidth="1"/>
    <col min="14" max="15" width="16.5" style="36" customWidth="1"/>
    <col min="16" max="16" width="16.5" style="62" customWidth="1"/>
    <col min="17" max="28" width="16.5" style="1" customWidth="1"/>
    <col min="29" max="16384" width="10.5" style="1"/>
  </cols>
  <sheetData>
    <row r="1" spans="1:16" ht="15" customHeight="1" x14ac:dyDescent="0.2">
      <c r="B1" s="42"/>
    </row>
    <row r="2" spans="1:16" ht="24.6" customHeight="1" x14ac:dyDescent="0.2">
      <c r="A2" s="116" t="s">
        <v>70</v>
      </c>
      <c r="B2" s="116"/>
      <c r="C2" s="116"/>
      <c r="D2" s="116"/>
      <c r="E2" s="116"/>
      <c r="F2" s="116"/>
      <c r="G2" s="116"/>
      <c r="H2" s="116"/>
      <c r="I2" s="116"/>
      <c r="J2" s="116"/>
      <c r="K2" s="116"/>
      <c r="L2" s="116"/>
      <c r="M2" s="116"/>
      <c r="N2" s="116"/>
      <c r="O2" s="116"/>
      <c r="P2" s="116"/>
    </row>
    <row r="3" spans="1:16" s="21" customFormat="1" ht="15" customHeight="1" x14ac:dyDescent="0.2">
      <c r="A3" s="117" t="str">
        <f>+Notas!C6</f>
        <v>OCTUBRE 2023 Y OCTUBRE 2024</v>
      </c>
      <c r="B3" s="117"/>
      <c r="C3" s="117"/>
      <c r="D3" s="117"/>
      <c r="E3" s="117"/>
      <c r="F3" s="117"/>
      <c r="G3" s="117"/>
      <c r="H3" s="117"/>
      <c r="I3" s="117"/>
      <c r="J3" s="117"/>
      <c r="K3" s="117"/>
      <c r="L3" s="117"/>
      <c r="M3" s="117"/>
      <c r="N3" s="117"/>
      <c r="O3" s="117"/>
      <c r="P3" s="117"/>
    </row>
    <row r="4" spans="1:16" ht="15" customHeight="1" x14ac:dyDescent="0.2">
      <c r="A4" s="34"/>
      <c r="B4" s="34"/>
      <c r="C4" s="40"/>
      <c r="D4" s="57"/>
      <c r="E4" s="50"/>
      <c r="F4" s="57"/>
      <c r="G4" s="63"/>
      <c r="H4" s="57"/>
      <c r="I4" s="57"/>
      <c r="J4" s="63"/>
      <c r="K4" s="57"/>
      <c r="L4" s="57"/>
      <c r="M4" s="63"/>
      <c r="N4" s="57"/>
      <c r="O4" s="57"/>
      <c r="P4" s="63"/>
    </row>
    <row r="5" spans="1:16" ht="15" customHeight="1" x14ac:dyDescent="0.2">
      <c r="A5" s="20"/>
      <c r="B5" s="20"/>
      <c r="C5" s="20"/>
      <c r="D5" s="58"/>
      <c r="E5" s="51"/>
      <c r="F5" s="58"/>
      <c r="G5" s="64"/>
      <c r="H5" s="58"/>
      <c r="I5" s="58"/>
      <c r="J5" s="64"/>
      <c r="K5" s="58"/>
      <c r="L5" s="58"/>
      <c r="M5" s="64"/>
      <c r="N5" s="58"/>
      <c r="O5" s="58"/>
      <c r="P5" s="64"/>
    </row>
    <row r="6" spans="1:16" ht="21.6" customHeight="1" x14ac:dyDescent="0.2">
      <c r="A6" s="118" t="s">
        <v>5</v>
      </c>
      <c r="B6" s="118" t="s">
        <v>35</v>
      </c>
      <c r="C6" s="120" t="s">
        <v>36</v>
      </c>
      <c r="D6" s="122" t="s">
        <v>37</v>
      </c>
      <c r="E6" s="122"/>
      <c r="F6" s="122"/>
      <c r="G6" s="122"/>
      <c r="H6" s="123" t="s">
        <v>42</v>
      </c>
      <c r="I6" s="122"/>
      <c r="J6" s="124"/>
      <c r="K6" s="122" t="s">
        <v>43</v>
      </c>
      <c r="L6" s="122"/>
      <c r="M6" s="122"/>
      <c r="N6" s="123" t="s">
        <v>44</v>
      </c>
      <c r="O6" s="122"/>
      <c r="P6" s="124"/>
    </row>
    <row r="7" spans="1:16" s="2" customFormat="1" ht="42" x14ac:dyDescent="0.2">
      <c r="A7" s="119"/>
      <c r="B7" s="119"/>
      <c r="C7" s="121"/>
      <c r="D7" s="71" t="s">
        <v>38</v>
      </c>
      <c r="E7" s="52" t="s">
        <v>39</v>
      </c>
      <c r="F7" s="59" t="s">
        <v>40</v>
      </c>
      <c r="G7" s="65" t="s">
        <v>41</v>
      </c>
      <c r="H7" s="72" t="s">
        <v>38</v>
      </c>
      <c r="I7" s="59" t="s">
        <v>40</v>
      </c>
      <c r="J7" s="73" t="s">
        <v>41</v>
      </c>
      <c r="K7" s="71" t="s">
        <v>38</v>
      </c>
      <c r="L7" s="59" t="s">
        <v>40</v>
      </c>
      <c r="M7" s="65" t="s">
        <v>41</v>
      </c>
      <c r="N7" s="72" t="s">
        <v>38</v>
      </c>
      <c r="O7" s="59" t="s">
        <v>40</v>
      </c>
      <c r="P7" s="73" t="s">
        <v>41</v>
      </c>
    </row>
    <row r="8" spans="1:16" ht="15" customHeight="1" x14ac:dyDescent="0.2">
      <c r="A8" s="110">
        <v>1</v>
      </c>
      <c r="B8" s="113" t="s">
        <v>45</v>
      </c>
      <c r="C8" s="84" t="s">
        <v>46</v>
      </c>
      <c r="D8" s="44">
        <v>8</v>
      </c>
      <c r="E8" s="53">
        <v>8.6022000000000001E-2</v>
      </c>
      <c r="F8" s="44">
        <v>51792.494956000002</v>
      </c>
      <c r="G8" s="66">
        <v>0.25</v>
      </c>
      <c r="H8" s="43">
        <v>4</v>
      </c>
      <c r="I8" s="44">
        <v>72083.036691000001</v>
      </c>
      <c r="J8" s="74">
        <v>0</v>
      </c>
      <c r="K8" s="44">
        <v>4</v>
      </c>
      <c r="L8" s="44">
        <v>31501.953221</v>
      </c>
      <c r="M8" s="66">
        <v>0.5</v>
      </c>
      <c r="N8" s="43">
        <v>0</v>
      </c>
      <c r="O8" s="44">
        <v>0</v>
      </c>
      <c r="P8" s="74">
        <v>0</v>
      </c>
    </row>
    <row r="9" spans="1:16" ht="15" customHeight="1" x14ac:dyDescent="0.2">
      <c r="A9" s="111"/>
      <c r="B9" s="114"/>
      <c r="C9" s="84" t="s">
        <v>47</v>
      </c>
      <c r="D9" s="44">
        <v>103</v>
      </c>
      <c r="E9" s="53">
        <v>0.28374700000000003</v>
      </c>
      <c r="F9" s="44">
        <v>83391.470264000003</v>
      </c>
      <c r="G9" s="66">
        <v>5.8251999999999998E-2</v>
      </c>
      <c r="H9" s="43">
        <v>21</v>
      </c>
      <c r="I9" s="44">
        <v>87820.772381000002</v>
      </c>
      <c r="J9" s="74">
        <v>9.5238000000000003E-2</v>
      </c>
      <c r="K9" s="44">
        <v>82</v>
      </c>
      <c r="L9" s="44">
        <v>82257.136794999999</v>
      </c>
      <c r="M9" s="66">
        <v>4.8779999999999997E-2</v>
      </c>
      <c r="N9" s="43">
        <v>0</v>
      </c>
      <c r="O9" s="44">
        <v>0</v>
      </c>
      <c r="P9" s="74">
        <v>0</v>
      </c>
    </row>
    <row r="10" spans="1:16" ht="15" customHeight="1" x14ac:dyDescent="0.2">
      <c r="A10" s="111"/>
      <c r="B10" s="114"/>
      <c r="C10" s="84" t="s">
        <v>48</v>
      </c>
      <c r="D10" s="44">
        <v>802</v>
      </c>
      <c r="E10" s="53">
        <v>0.20252500000000001</v>
      </c>
      <c r="F10" s="44">
        <v>95682.049511999998</v>
      </c>
      <c r="G10" s="66">
        <v>0.123441</v>
      </c>
      <c r="H10" s="43">
        <v>284</v>
      </c>
      <c r="I10" s="44">
        <v>106394.758506</v>
      </c>
      <c r="J10" s="74">
        <v>0.20774599999999999</v>
      </c>
      <c r="K10" s="44">
        <v>518</v>
      </c>
      <c r="L10" s="44">
        <v>89808.672380000004</v>
      </c>
      <c r="M10" s="66">
        <v>7.7219999999999997E-2</v>
      </c>
      <c r="N10" s="43">
        <v>0</v>
      </c>
      <c r="O10" s="44">
        <v>0</v>
      </c>
      <c r="P10" s="74">
        <v>0</v>
      </c>
    </row>
    <row r="11" spans="1:16" ht="15" customHeight="1" x14ac:dyDescent="0.2">
      <c r="A11" s="111"/>
      <c r="B11" s="114"/>
      <c r="C11" s="84" t="s">
        <v>49</v>
      </c>
      <c r="D11" s="44">
        <v>1680</v>
      </c>
      <c r="E11" s="53">
        <v>0.145505</v>
      </c>
      <c r="F11" s="44">
        <v>105453.078157</v>
      </c>
      <c r="G11" s="66">
        <v>0.25416699999999998</v>
      </c>
      <c r="H11" s="43">
        <v>603</v>
      </c>
      <c r="I11" s="44">
        <v>121006.681136</v>
      </c>
      <c r="J11" s="74">
        <v>0.38971800000000001</v>
      </c>
      <c r="K11" s="44">
        <v>1077</v>
      </c>
      <c r="L11" s="44">
        <v>96744.793481000001</v>
      </c>
      <c r="M11" s="66">
        <v>0.17827299999999999</v>
      </c>
      <c r="N11" s="43">
        <v>0</v>
      </c>
      <c r="O11" s="44">
        <v>0</v>
      </c>
      <c r="P11" s="74">
        <v>0</v>
      </c>
    </row>
    <row r="12" spans="1:16" ht="15" customHeight="1" x14ac:dyDescent="0.2">
      <c r="A12" s="111"/>
      <c r="B12" s="114"/>
      <c r="C12" s="84" t="s">
        <v>50</v>
      </c>
      <c r="D12" s="44">
        <v>1644</v>
      </c>
      <c r="E12" s="53">
        <v>0.1147</v>
      </c>
      <c r="F12" s="44">
        <v>123876.094713</v>
      </c>
      <c r="G12" s="66">
        <v>0.462287</v>
      </c>
      <c r="H12" s="43">
        <v>557</v>
      </c>
      <c r="I12" s="44">
        <v>141892.41071</v>
      </c>
      <c r="J12" s="74">
        <v>0.60682199999999997</v>
      </c>
      <c r="K12" s="44">
        <v>1087</v>
      </c>
      <c r="L12" s="44">
        <v>114644.183021</v>
      </c>
      <c r="M12" s="66">
        <v>0.38822400000000001</v>
      </c>
      <c r="N12" s="43">
        <v>0</v>
      </c>
      <c r="O12" s="44">
        <v>0</v>
      </c>
      <c r="P12" s="74">
        <v>0</v>
      </c>
    </row>
    <row r="13" spans="1:16" ht="15" customHeight="1" x14ac:dyDescent="0.2">
      <c r="A13" s="111"/>
      <c r="B13" s="114"/>
      <c r="C13" s="84" t="s">
        <v>51</v>
      </c>
      <c r="D13" s="44">
        <v>1315</v>
      </c>
      <c r="E13" s="53">
        <v>9.5532000000000006E-2</v>
      </c>
      <c r="F13" s="44">
        <v>141092.262158</v>
      </c>
      <c r="G13" s="66">
        <v>0.70570299999999997</v>
      </c>
      <c r="H13" s="43">
        <v>457</v>
      </c>
      <c r="I13" s="44">
        <v>152246.51636199999</v>
      </c>
      <c r="J13" s="74">
        <v>0.75273500000000004</v>
      </c>
      <c r="K13" s="44">
        <v>858</v>
      </c>
      <c r="L13" s="44">
        <v>135151.12676000001</v>
      </c>
      <c r="M13" s="66">
        <v>0.68065299999999995</v>
      </c>
      <c r="N13" s="43">
        <v>0</v>
      </c>
      <c r="O13" s="44">
        <v>0</v>
      </c>
      <c r="P13" s="74">
        <v>0</v>
      </c>
    </row>
    <row r="14" spans="1:16" s="3" customFormat="1" ht="15" customHeight="1" x14ac:dyDescent="0.2">
      <c r="A14" s="111"/>
      <c r="B14" s="114"/>
      <c r="C14" s="84" t="s">
        <v>52</v>
      </c>
      <c r="D14" s="35">
        <v>1009</v>
      </c>
      <c r="E14" s="55">
        <v>8.8269E-2</v>
      </c>
      <c r="F14" s="35">
        <v>148308.51189200001</v>
      </c>
      <c r="G14" s="68">
        <v>0.80277500000000002</v>
      </c>
      <c r="H14" s="43">
        <v>330</v>
      </c>
      <c r="I14" s="44">
        <v>148321.86583200001</v>
      </c>
      <c r="J14" s="74">
        <v>0.69393899999999997</v>
      </c>
      <c r="K14" s="35">
        <v>679</v>
      </c>
      <c r="L14" s="35">
        <v>148302.021759</v>
      </c>
      <c r="M14" s="68">
        <v>0.85567000000000004</v>
      </c>
      <c r="N14" s="43">
        <v>0</v>
      </c>
      <c r="O14" s="44">
        <v>0</v>
      </c>
      <c r="P14" s="74">
        <v>0</v>
      </c>
    </row>
    <row r="15" spans="1:16" ht="15" customHeight="1" x14ac:dyDescent="0.2">
      <c r="A15" s="111"/>
      <c r="B15" s="114"/>
      <c r="C15" s="84" t="s">
        <v>53</v>
      </c>
      <c r="D15" s="44">
        <v>766</v>
      </c>
      <c r="E15" s="53">
        <v>7.5909000000000004E-2</v>
      </c>
      <c r="F15" s="44">
        <v>149527.55863399999</v>
      </c>
      <c r="G15" s="66">
        <v>0.74673599999999996</v>
      </c>
      <c r="H15" s="43">
        <v>233</v>
      </c>
      <c r="I15" s="44">
        <v>145453.68792500001</v>
      </c>
      <c r="J15" s="74">
        <v>0.52360499999999999</v>
      </c>
      <c r="K15" s="44">
        <v>533</v>
      </c>
      <c r="L15" s="44">
        <v>151308.44395300001</v>
      </c>
      <c r="M15" s="66">
        <v>0.84427799999999997</v>
      </c>
      <c r="N15" s="43">
        <v>0</v>
      </c>
      <c r="O15" s="44">
        <v>0</v>
      </c>
      <c r="P15" s="74">
        <v>0</v>
      </c>
    </row>
    <row r="16" spans="1:16" ht="15" customHeight="1" x14ac:dyDescent="0.2">
      <c r="A16" s="111"/>
      <c r="B16" s="114"/>
      <c r="C16" s="84" t="s">
        <v>54</v>
      </c>
      <c r="D16" s="44">
        <v>552</v>
      </c>
      <c r="E16" s="53">
        <v>6.6892999999999994E-2</v>
      </c>
      <c r="F16" s="44">
        <v>147632.9351</v>
      </c>
      <c r="G16" s="66">
        <v>0.592391</v>
      </c>
      <c r="H16" s="43">
        <v>178</v>
      </c>
      <c r="I16" s="44">
        <v>147320.42596699999</v>
      </c>
      <c r="J16" s="74">
        <v>0.41572999999999999</v>
      </c>
      <c r="K16" s="44">
        <v>374</v>
      </c>
      <c r="L16" s="44">
        <v>147781.66939299999</v>
      </c>
      <c r="M16" s="66">
        <v>0.67647100000000004</v>
      </c>
      <c r="N16" s="43">
        <v>0</v>
      </c>
      <c r="O16" s="44">
        <v>0</v>
      </c>
      <c r="P16" s="74">
        <v>0</v>
      </c>
    </row>
    <row r="17" spans="1:16" ht="15" customHeight="1" x14ac:dyDescent="0.2">
      <c r="A17" s="111"/>
      <c r="B17" s="114"/>
      <c r="C17" s="84" t="s">
        <v>55</v>
      </c>
      <c r="D17" s="44">
        <v>592</v>
      </c>
      <c r="E17" s="53">
        <v>8.8636000000000006E-2</v>
      </c>
      <c r="F17" s="44">
        <v>162651.03361099999</v>
      </c>
      <c r="G17" s="66">
        <v>0.67736499999999999</v>
      </c>
      <c r="H17" s="43">
        <v>206</v>
      </c>
      <c r="I17" s="44">
        <v>137558.58484299999</v>
      </c>
      <c r="J17" s="74">
        <v>0.26213599999999998</v>
      </c>
      <c r="K17" s="44">
        <v>386</v>
      </c>
      <c r="L17" s="44">
        <v>176042.340467</v>
      </c>
      <c r="M17" s="66">
        <v>0.89896399999999999</v>
      </c>
      <c r="N17" s="43">
        <v>0</v>
      </c>
      <c r="O17" s="44">
        <v>0</v>
      </c>
      <c r="P17" s="74">
        <v>0</v>
      </c>
    </row>
    <row r="18" spans="1:16" s="3" customFormat="1" ht="15" customHeight="1" x14ac:dyDescent="0.2">
      <c r="A18" s="111"/>
      <c r="B18" s="114"/>
      <c r="C18" s="84" t="s">
        <v>56</v>
      </c>
      <c r="D18" s="35">
        <v>766</v>
      </c>
      <c r="E18" s="55">
        <v>6.6332000000000002E-2</v>
      </c>
      <c r="F18" s="35">
        <v>176635.68523500001</v>
      </c>
      <c r="G18" s="68">
        <v>0.44778099999999998</v>
      </c>
      <c r="H18" s="43">
        <v>260</v>
      </c>
      <c r="I18" s="44">
        <v>147307.127485</v>
      </c>
      <c r="J18" s="74">
        <v>0.119231</v>
      </c>
      <c r="K18" s="35">
        <v>506</v>
      </c>
      <c r="L18" s="35">
        <v>191705.69514600001</v>
      </c>
      <c r="M18" s="68">
        <v>0.61660099999999995</v>
      </c>
      <c r="N18" s="43">
        <v>0</v>
      </c>
      <c r="O18" s="44">
        <v>0</v>
      </c>
      <c r="P18" s="74">
        <v>0</v>
      </c>
    </row>
    <row r="19" spans="1:16" s="3" customFormat="1" ht="15" customHeight="1" x14ac:dyDescent="0.2">
      <c r="A19" s="112"/>
      <c r="B19" s="115"/>
      <c r="C19" s="85" t="s">
        <v>9</v>
      </c>
      <c r="D19" s="46">
        <v>9237</v>
      </c>
      <c r="E19" s="54">
        <v>0.10033599999999999</v>
      </c>
      <c r="F19" s="46">
        <v>133090.56904100001</v>
      </c>
      <c r="G19" s="67">
        <v>0.50611700000000004</v>
      </c>
      <c r="H19" s="87">
        <v>3133</v>
      </c>
      <c r="I19" s="46">
        <v>137128.41420599999</v>
      </c>
      <c r="J19" s="75">
        <v>0.47494399999999998</v>
      </c>
      <c r="K19" s="46">
        <v>6104</v>
      </c>
      <c r="L19" s="46">
        <v>131018.064306</v>
      </c>
      <c r="M19" s="67">
        <v>0.52211700000000005</v>
      </c>
      <c r="N19" s="87">
        <v>0</v>
      </c>
      <c r="O19" s="46">
        <v>0</v>
      </c>
      <c r="P19" s="75">
        <v>0</v>
      </c>
    </row>
    <row r="20" spans="1:16" ht="15" customHeight="1" x14ac:dyDescent="0.2">
      <c r="A20" s="110">
        <v>2</v>
      </c>
      <c r="B20" s="113" t="s">
        <v>57</v>
      </c>
      <c r="C20" s="84" t="s">
        <v>46</v>
      </c>
      <c r="D20" s="44">
        <v>33</v>
      </c>
      <c r="E20" s="53">
        <v>0.35483900000000002</v>
      </c>
      <c r="F20" s="44">
        <v>59248.909091000001</v>
      </c>
      <c r="G20" s="66">
        <v>0.121212</v>
      </c>
      <c r="H20" s="43">
        <v>20</v>
      </c>
      <c r="I20" s="44">
        <v>56121.85</v>
      </c>
      <c r="J20" s="74">
        <v>0.1</v>
      </c>
      <c r="K20" s="44">
        <v>13</v>
      </c>
      <c r="L20" s="44">
        <v>64059.769230999998</v>
      </c>
      <c r="M20" s="66">
        <v>0.15384600000000001</v>
      </c>
      <c r="N20" s="43">
        <v>0</v>
      </c>
      <c r="O20" s="44">
        <v>0</v>
      </c>
      <c r="P20" s="74">
        <v>0</v>
      </c>
    </row>
    <row r="21" spans="1:16" ht="15" customHeight="1" x14ac:dyDescent="0.2">
      <c r="A21" s="111"/>
      <c r="B21" s="114"/>
      <c r="C21" s="84" t="s">
        <v>47</v>
      </c>
      <c r="D21" s="44">
        <v>117</v>
      </c>
      <c r="E21" s="53">
        <v>0.32231399999999999</v>
      </c>
      <c r="F21" s="44">
        <v>121218.931624</v>
      </c>
      <c r="G21" s="66">
        <v>9.4017000000000003E-2</v>
      </c>
      <c r="H21" s="43">
        <v>48</v>
      </c>
      <c r="I21" s="44">
        <v>119455.541667</v>
      </c>
      <c r="J21" s="74">
        <v>0.125</v>
      </c>
      <c r="K21" s="44">
        <v>69</v>
      </c>
      <c r="L21" s="44">
        <v>122445.63768099999</v>
      </c>
      <c r="M21" s="66">
        <v>7.2464000000000001E-2</v>
      </c>
      <c r="N21" s="43">
        <v>0</v>
      </c>
      <c r="O21" s="44">
        <v>0</v>
      </c>
      <c r="P21" s="74">
        <v>0</v>
      </c>
    </row>
    <row r="22" spans="1:16" ht="15" customHeight="1" x14ac:dyDescent="0.2">
      <c r="A22" s="111"/>
      <c r="B22" s="114"/>
      <c r="C22" s="84" t="s">
        <v>48</v>
      </c>
      <c r="D22" s="44">
        <v>684</v>
      </c>
      <c r="E22" s="53">
        <v>0.17272699999999999</v>
      </c>
      <c r="F22" s="44">
        <v>145518.88742700001</v>
      </c>
      <c r="G22" s="66">
        <v>4.5322000000000001E-2</v>
      </c>
      <c r="H22" s="43">
        <v>286</v>
      </c>
      <c r="I22" s="44">
        <v>152894.377622</v>
      </c>
      <c r="J22" s="74">
        <v>5.2448000000000002E-2</v>
      </c>
      <c r="K22" s="44">
        <v>398</v>
      </c>
      <c r="L22" s="44">
        <v>140218.91206</v>
      </c>
      <c r="M22" s="66">
        <v>4.0201000000000001E-2</v>
      </c>
      <c r="N22" s="43">
        <v>0</v>
      </c>
      <c r="O22" s="44">
        <v>0</v>
      </c>
      <c r="P22" s="74">
        <v>0</v>
      </c>
    </row>
    <row r="23" spans="1:16" ht="15" customHeight="1" x14ac:dyDescent="0.2">
      <c r="A23" s="111"/>
      <c r="B23" s="114"/>
      <c r="C23" s="84" t="s">
        <v>49</v>
      </c>
      <c r="D23" s="44">
        <v>529</v>
      </c>
      <c r="E23" s="53">
        <v>4.5816999999999997E-2</v>
      </c>
      <c r="F23" s="44">
        <v>152877.85066200001</v>
      </c>
      <c r="G23" s="66">
        <v>0.147448</v>
      </c>
      <c r="H23" s="43">
        <v>198</v>
      </c>
      <c r="I23" s="44">
        <v>156623.90403999999</v>
      </c>
      <c r="J23" s="74">
        <v>0.14646500000000001</v>
      </c>
      <c r="K23" s="44">
        <v>331</v>
      </c>
      <c r="L23" s="44">
        <v>150637.009063</v>
      </c>
      <c r="M23" s="66">
        <v>0.148036</v>
      </c>
      <c r="N23" s="43">
        <v>0</v>
      </c>
      <c r="O23" s="44">
        <v>0</v>
      </c>
      <c r="P23" s="74">
        <v>0</v>
      </c>
    </row>
    <row r="24" spans="1:16" ht="15" customHeight="1" x14ac:dyDescent="0.2">
      <c r="A24" s="111"/>
      <c r="B24" s="114"/>
      <c r="C24" s="84" t="s">
        <v>50</v>
      </c>
      <c r="D24" s="44">
        <v>317</v>
      </c>
      <c r="E24" s="53">
        <v>2.2117000000000001E-2</v>
      </c>
      <c r="F24" s="44">
        <v>174026.60252399999</v>
      </c>
      <c r="G24" s="66">
        <v>0.27760299999999999</v>
      </c>
      <c r="H24" s="43">
        <v>101</v>
      </c>
      <c r="I24" s="44">
        <v>181513.475248</v>
      </c>
      <c r="J24" s="74">
        <v>0.30693100000000001</v>
      </c>
      <c r="K24" s="44">
        <v>216</v>
      </c>
      <c r="L24" s="44">
        <v>170525.79629599999</v>
      </c>
      <c r="M24" s="66">
        <v>0.26388899999999998</v>
      </c>
      <c r="N24" s="43">
        <v>0</v>
      </c>
      <c r="O24" s="44">
        <v>0</v>
      </c>
      <c r="P24" s="74">
        <v>0</v>
      </c>
    </row>
    <row r="25" spans="1:16" ht="15" customHeight="1" x14ac:dyDescent="0.2">
      <c r="A25" s="111"/>
      <c r="B25" s="114"/>
      <c r="C25" s="84" t="s">
        <v>51</v>
      </c>
      <c r="D25" s="44">
        <v>281</v>
      </c>
      <c r="E25" s="53">
        <v>2.0414000000000002E-2</v>
      </c>
      <c r="F25" s="44">
        <v>186225.74021399999</v>
      </c>
      <c r="G25" s="66">
        <v>0.30960900000000002</v>
      </c>
      <c r="H25" s="43">
        <v>91</v>
      </c>
      <c r="I25" s="44">
        <v>194921.41758199999</v>
      </c>
      <c r="J25" s="74">
        <v>0.34065899999999999</v>
      </c>
      <c r="K25" s="44">
        <v>190</v>
      </c>
      <c r="L25" s="44">
        <v>182060.968421</v>
      </c>
      <c r="M25" s="66">
        <v>0.29473700000000003</v>
      </c>
      <c r="N25" s="43">
        <v>0</v>
      </c>
      <c r="O25" s="44">
        <v>0</v>
      </c>
      <c r="P25" s="74">
        <v>0</v>
      </c>
    </row>
    <row r="26" spans="1:16" s="3" customFormat="1" ht="15" customHeight="1" x14ac:dyDescent="0.2">
      <c r="A26" s="111"/>
      <c r="B26" s="114"/>
      <c r="C26" s="84" t="s">
        <v>52</v>
      </c>
      <c r="D26" s="35">
        <v>150</v>
      </c>
      <c r="E26" s="55">
        <v>1.3122E-2</v>
      </c>
      <c r="F26" s="35">
        <v>199049.86</v>
      </c>
      <c r="G26" s="68">
        <v>0.51333300000000004</v>
      </c>
      <c r="H26" s="43">
        <v>60</v>
      </c>
      <c r="I26" s="44">
        <v>187535.73333300001</v>
      </c>
      <c r="J26" s="74">
        <v>0.4</v>
      </c>
      <c r="K26" s="35">
        <v>90</v>
      </c>
      <c r="L26" s="35">
        <v>206725.94444399999</v>
      </c>
      <c r="M26" s="68">
        <v>0.588889</v>
      </c>
      <c r="N26" s="43">
        <v>0</v>
      </c>
      <c r="O26" s="44">
        <v>0</v>
      </c>
      <c r="P26" s="74">
        <v>0</v>
      </c>
    </row>
    <row r="27" spans="1:16" ht="15" customHeight="1" x14ac:dyDescent="0.2">
      <c r="A27" s="111"/>
      <c r="B27" s="114"/>
      <c r="C27" s="84" t="s">
        <v>53</v>
      </c>
      <c r="D27" s="44">
        <v>96</v>
      </c>
      <c r="E27" s="53">
        <v>9.5130000000000006E-3</v>
      </c>
      <c r="F27" s="44">
        <v>195396.98958299999</v>
      </c>
      <c r="G27" s="66">
        <v>0.51041700000000001</v>
      </c>
      <c r="H27" s="43">
        <v>22</v>
      </c>
      <c r="I27" s="44">
        <v>173093.54545500001</v>
      </c>
      <c r="J27" s="74">
        <v>0.54545500000000002</v>
      </c>
      <c r="K27" s="44">
        <v>74</v>
      </c>
      <c r="L27" s="44">
        <v>202027.743243</v>
      </c>
      <c r="M27" s="66">
        <v>0.5</v>
      </c>
      <c r="N27" s="43">
        <v>0</v>
      </c>
      <c r="O27" s="44">
        <v>0</v>
      </c>
      <c r="P27" s="74">
        <v>0</v>
      </c>
    </row>
    <row r="28" spans="1:16" ht="15" customHeight="1" x14ac:dyDescent="0.2">
      <c r="A28" s="111"/>
      <c r="B28" s="114"/>
      <c r="C28" s="84" t="s">
        <v>54</v>
      </c>
      <c r="D28" s="44">
        <v>36</v>
      </c>
      <c r="E28" s="53">
        <v>4.3629999999999997E-3</v>
      </c>
      <c r="F28" s="44">
        <v>186507.25</v>
      </c>
      <c r="G28" s="66">
        <v>0.222222</v>
      </c>
      <c r="H28" s="43">
        <v>13</v>
      </c>
      <c r="I28" s="44">
        <v>144948.538462</v>
      </c>
      <c r="J28" s="74">
        <v>0</v>
      </c>
      <c r="K28" s="44">
        <v>23</v>
      </c>
      <c r="L28" s="44">
        <v>209996.95652199999</v>
      </c>
      <c r="M28" s="66">
        <v>0.34782600000000002</v>
      </c>
      <c r="N28" s="43">
        <v>0</v>
      </c>
      <c r="O28" s="44">
        <v>0</v>
      </c>
      <c r="P28" s="74">
        <v>0</v>
      </c>
    </row>
    <row r="29" spans="1:16" ht="15" customHeight="1" x14ac:dyDescent="0.2">
      <c r="A29" s="111"/>
      <c r="B29" s="114"/>
      <c r="C29" s="84" t="s">
        <v>55</v>
      </c>
      <c r="D29" s="44">
        <v>24</v>
      </c>
      <c r="E29" s="53">
        <v>3.5929999999999998E-3</v>
      </c>
      <c r="F29" s="44">
        <v>218296.83333299999</v>
      </c>
      <c r="G29" s="66">
        <v>0.33333299999999999</v>
      </c>
      <c r="H29" s="43">
        <v>13</v>
      </c>
      <c r="I29" s="44">
        <v>208044.92307700001</v>
      </c>
      <c r="J29" s="74">
        <v>0.38461499999999998</v>
      </c>
      <c r="K29" s="44">
        <v>11</v>
      </c>
      <c r="L29" s="44">
        <v>230412.727273</v>
      </c>
      <c r="M29" s="66">
        <v>0.272727</v>
      </c>
      <c r="N29" s="43">
        <v>0</v>
      </c>
      <c r="O29" s="44">
        <v>0</v>
      </c>
      <c r="P29" s="74">
        <v>0</v>
      </c>
    </row>
    <row r="30" spans="1:16" s="3" customFormat="1" ht="15" customHeight="1" x14ac:dyDescent="0.2">
      <c r="A30" s="111"/>
      <c r="B30" s="114"/>
      <c r="C30" s="84" t="s">
        <v>56</v>
      </c>
      <c r="D30" s="35">
        <v>43</v>
      </c>
      <c r="E30" s="55">
        <v>3.7239999999999999E-3</v>
      </c>
      <c r="F30" s="35">
        <v>101637.813953</v>
      </c>
      <c r="G30" s="68">
        <v>4.6511999999999998E-2</v>
      </c>
      <c r="H30" s="43">
        <v>40</v>
      </c>
      <c r="I30" s="44">
        <v>90028.675000000003</v>
      </c>
      <c r="J30" s="74">
        <v>0</v>
      </c>
      <c r="K30" s="35">
        <v>3</v>
      </c>
      <c r="L30" s="35">
        <v>256426.33333299999</v>
      </c>
      <c r="M30" s="68">
        <v>0.66666700000000001</v>
      </c>
      <c r="N30" s="43">
        <v>0</v>
      </c>
      <c r="O30" s="44">
        <v>0</v>
      </c>
      <c r="P30" s="74">
        <v>0</v>
      </c>
    </row>
    <row r="31" spans="1:16" s="3" customFormat="1" ht="15" customHeight="1" x14ac:dyDescent="0.2">
      <c r="A31" s="112"/>
      <c r="B31" s="115"/>
      <c r="C31" s="85" t="s">
        <v>9</v>
      </c>
      <c r="D31" s="46">
        <v>2310</v>
      </c>
      <c r="E31" s="54">
        <v>2.5092E-2</v>
      </c>
      <c r="F31" s="46">
        <v>159731.774026</v>
      </c>
      <c r="G31" s="67">
        <v>0.191775</v>
      </c>
      <c r="H31" s="87">
        <v>892</v>
      </c>
      <c r="I31" s="46">
        <v>157978.253363</v>
      </c>
      <c r="J31" s="75">
        <v>0.173767</v>
      </c>
      <c r="K31" s="46">
        <v>1418</v>
      </c>
      <c r="L31" s="46">
        <v>160834.83497900001</v>
      </c>
      <c r="M31" s="67">
        <v>0.20310300000000001</v>
      </c>
      <c r="N31" s="87">
        <v>0</v>
      </c>
      <c r="O31" s="46">
        <v>0</v>
      </c>
      <c r="P31" s="75">
        <v>0</v>
      </c>
    </row>
    <row r="32" spans="1:16" ht="15" customHeight="1" x14ac:dyDescent="0.2">
      <c r="A32" s="110">
        <v>3</v>
      </c>
      <c r="B32" s="113" t="s">
        <v>58</v>
      </c>
      <c r="C32" s="84" t="s">
        <v>46</v>
      </c>
      <c r="D32" s="44">
        <v>25</v>
      </c>
      <c r="E32" s="44">
        <v>0</v>
      </c>
      <c r="F32" s="44">
        <v>7456.414135</v>
      </c>
      <c r="G32" s="66">
        <v>-0.12878800000000001</v>
      </c>
      <c r="H32" s="43">
        <v>16</v>
      </c>
      <c r="I32" s="44">
        <v>-15961.186691000001</v>
      </c>
      <c r="J32" s="74">
        <v>0.1</v>
      </c>
      <c r="K32" s="44">
        <v>9</v>
      </c>
      <c r="L32" s="44">
        <v>32557.816009999999</v>
      </c>
      <c r="M32" s="66">
        <v>-0.34615400000000002</v>
      </c>
      <c r="N32" s="43">
        <v>0</v>
      </c>
      <c r="O32" s="44">
        <v>0</v>
      </c>
      <c r="P32" s="74">
        <v>0</v>
      </c>
    </row>
    <row r="33" spans="1:16" ht="15" customHeight="1" x14ac:dyDescent="0.2">
      <c r="A33" s="111"/>
      <c r="B33" s="114"/>
      <c r="C33" s="84" t="s">
        <v>47</v>
      </c>
      <c r="D33" s="44">
        <v>14</v>
      </c>
      <c r="E33" s="44">
        <v>0</v>
      </c>
      <c r="F33" s="44">
        <v>37827.461360000001</v>
      </c>
      <c r="G33" s="66">
        <v>3.5764999999999998E-2</v>
      </c>
      <c r="H33" s="43">
        <v>27</v>
      </c>
      <c r="I33" s="44">
        <v>31634.769285999999</v>
      </c>
      <c r="J33" s="74">
        <v>2.9762E-2</v>
      </c>
      <c r="K33" s="44">
        <v>-13</v>
      </c>
      <c r="L33" s="44">
        <v>40188.500887000002</v>
      </c>
      <c r="M33" s="66">
        <v>2.3682999999999999E-2</v>
      </c>
      <c r="N33" s="43">
        <v>0</v>
      </c>
      <c r="O33" s="44">
        <v>0</v>
      </c>
      <c r="P33" s="74">
        <v>0</v>
      </c>
    </row>
    <row r="34" spans="1:16" ht="15" customHeight="1" x14ac:dyDescent="0.2">
      <c r="A34" s="111"/>
      <c r="B34" s="114"/>
      <c r="C34" s="84" t="s">
        <v>48</v>
      </c>
      <c r="D34" s="44">
        <v>-118</v>
      </c>
      <c r="E34" s="44">
        <v>0</v>
      </c>
      <c r="F34" s="44">
        <v>49836.837914999996</v>
      </c>
      <c r="G34" s="66">
        <v>-7.8119999999999995E-2</v>
      </c>
      <c r="H34" s="43">
        <v>2</v>
      </c>
      <c r="I34" s="44">
        <v>46499.619117000002</v>
      </c>
      <c r="J34" s="74">
        <v>-0.15529899999999999</v>
      </c>
      <c r="K34" s="44">
        <v>-120</v>
      </c>
      <c r="L34" s="44">
        <v>50410.239680999999</v>
      </c>
      <c r="M34" s="66">
        <v>-3.7019000000000003E-2</v>
      </c>
      <c r="N34" s="43">
        <v>0</v>
      </c>
      <c r="O34" s="44">
        <v>0</v>
      </c>
      <c r="P34" s="74">
        <v>0</v>
      </c>
    </row>
    <row r="35" spans="1:16" ht="15" customHeight="1" x14ac:dyDescent="0.2">
      <c r="A35" s="111"/>
      <c r="B35" s="114"/>
      <c r="C35" s="84" t="s">
        <v>49</v>
      </c>
      <c r="D35" s="44">
        <v>-1151</v>
      </c>
      <c r="E35" s="44">
        <v>0</v>
      </c>
      <c r="F35" s="44">
        <v>47424.772504</v>
      </c>
      <c r="G35" s="66">
        <v>-0.10671899999999999</v>
      </c>
      <c r="H35" s="43">
        <v>-405</v>
      </c>
      <c r="I35" s="44">
        <v>35617.222904000002</v>
      </c>
      <c r="J35" s="74">
        <v>-0.243253</v>
      </c>
      <c r="K35" s="44">
        <v>-746</v>
      </c>
      <c r="L35" s="44">
        <v>53892.215581999997</v>
      </c>
      <c r="M35" s="66">
        <v>-3.0237E-2</v>
      </c>
      <c r="N35" s="43">
        <v>0</v>
      </c>
      <c r="O35" s="44">
        <v>0</v>
      </c>
      <c r="P35" s="74">
        <v>0</v>
      </c>
    </row>
    <row r="36" spans="1:16" ht="15" customHeight="1" x14ac:dyDescent="0.2">
      <c r="A36" s="111"/>
      <c r="B36" s="114"/>
      <c r="C36" s="84" t="s">
        <v>50</v>
      </c>
      <c r="D36" s="44">
        <v>-1327</v>
      </c>
      <c r="E36" s="44">
        <v>0</v>
      </c>
      <c r="F36" s="44">
        <v>50150.507810000003</v>
      </c>
      <c r="G36" s="66">
        <v>-0.18468499999999999</v>
      </c>
      <c r="H36" s="43">
        <v>-456</v>
      </c>
      <c r="I36" s="44">
        <v>39621.064536999998</v>
      </c>
      <c r="J36" s="74">
        <v>-0.29989199999999999</v>
      </c>
      <c r="K36" s="44">
        <v>-871</v>
      </c>
      <c r="L36" s="44">
        <v>55881.613275999996</v>
      </c>
      <c r="M36" s="66">
        <v>-0.124336</v>
      </c>
      <c r="N36" s="43">
        <v>0</v>
      </c>
      <c r="O36" s="44">
        <v>0</v>
      </c>
      <c r="P36" s="74">
        <v>0</v>
      </c>
    </row>
    <row r="37" spans="1:16" ht="15" customHeight="1" x14ac:dyDescent="0.2">
      <c r="A37" s="111"/>
      <c r="B37" s="114"/>
      <c r="C37" s="84" t="s">
        <v>51</v>
      </c>
      <c r="D37" s="44">
        <v>-1034</v>
      </c>
      <c r="E37" s="44">
        <v>0</v>
      </c>
      <c r="F37" s="44">
        <v>45133.478056</v>
      </c>
      <c r="G37" s="66">
        <v>-0.39609499999999997</v>
      </c>
      <c r="H37" s="43">
        <v>-366</v>
      </c>
      <c r="I37" s="44">
        <v>42674.90122</v>
      </c>
      <c r="J37" s="74">
        <v>-0.412076</v>
      </c>
      <c r="K37" s="44">
        <v>-668</v>
      </c>
      <c r="L37" s="44">
        <v>46909.841660999999</v>
      </c>
      <c r="M37" s="66">
        <v>-0.38591599999999998</v>
      </c>
      <c r="N37" s="43">
        <v>0</v>
      </c>
      <c r="O37" s="44">
        <v>0</v>
      </c>
      <c r="P37" s="74">
        <v>0</v>
      </c>
    </row>
    <row r="38" spans="1:16" s="3" customFormat="1" ht="15" customHeight="1" x14ac:dyDescent="0.2">
      <c r="A38" s="111"/>
      <c r="B38" s="114"/>
      <c r="C38" s="84" t="s">
        <v>52</v>
      </c>
      <c r="D38" s="35">
        <v>-859</v>
      </c>
      <c r="E38" s="35">
        <v>0</v>
      </c>
      <c r="F38" s="35">
        <v>50741.348107999998</v>
      </c>
      <c r="G38" s="68">
        <v>-0.28944199999999998</v>
      </c>
      <c r="H38" s="43">
        <v>-270</v>
      </c>
      <c r="I38" s="44">
        <v>39213.867502000001</v>
      </c>
      <c r="J38" s="74">
        <v>-0.29393900000000001</v>
      </c>
      <c r="K38" s="35">
        <v>-589</v>
      </c>
      <c r="L38" s="35">
        <v>58423.922685999998</v>
      </c>
      <c r="M38" s="68">
        <v>-0.26678099999999999</v>
      </c>
      <c r="N38" s="43">
        <v>0</v>
      </c>
      <c r="O38" s="44">
        <v>0</v>
      </c>
      <c r="P38" s="74">
        <v>0</v>
      </c>
    </row>
    <row r="39" spans="1:16" ht="15" customHeight="1" x14ac:dyDescent="0.2">
      <c r="A39" s="111"/>
      <c r="B39" s="114"/>
      <c r="C39" s="84" t="s">
        <v>53</v>
      </c>
      <c r="D39" s="44">
        <v>-670</v>
      </c>
      <c r="E39" s="44">
        <v>0</v>
      </c>
      <c r="F39" s="44">
        <v>45869.430950000002</v>
      </c>
      <c r="G39" s="66">
        <v>-0.23632</v>
      </c>
      <c r="H39" s="43">
        <v>-211</v>
      </c>
      <c r="I39" s="44">
        <v>27639.857530000001</v>
      </c>
      <c r="J39" s="74">
        <v>2.1849E-2</v>
      </c>
      <c r="K39" s="44">
        <v>-459</v>
      </c>
      <c r="L39" s="44">
        <v>50719.299291000003</v>
      </c>
      <c r="M39" s="66">
        <v>-0.34427799999999997</v>
      </c>
      <c r="N39" s="43">
        <v>0</v>
      </c>
      <c r="O39" s="44">
        <v>0</v>
      </c>
      <c r="P39" s="74">
        <v>0</v>
      </c>
    </row>
    <row r="40" spans="1:16" ht="15" customHeight="1" x14ac:dyDescent="0.2">
      <c r="A40" s="111"/>
      <c r="B40" s="114"/>
      <c r="C40" s="84" t="s">
        <v>54</v>
      </c>
      <c r="D40" s="44">
        <v>-516</v>
      </c>
      <c r="E40" s="44">
        <v>0</v>
      </c>
      <c r="F40" s="44">
        <v>38874.314899999998</v>
      </c>
      <c r="G40" s="66">
        <v>-0.37016900000000003</v>
      </c>
      <c r="H40" s="43">
        <v>-165</v>
      </c>
      <c r="I40" s="44">
        <v>-2371.887506</v>
      </c>
      <c r="J40" s="74">
        <v>-0.41572999999999999</v>
      </c>
      <c r="K40" s="44">
        <v>-351</v>
      </c>
      <c r="L40" s="44">
        <v>62215.287128999997</v>
      </c>
      <c r="M40" s="66">
        <v>-0.32864500000000002</v>
      </c>
      <c r="N40" s="43">
        <v>0</v>
      </c>
      <c r="O40" s="44">
        <v>0</v>
      </c>
      <c r="P40" s="74">
        <v>0</v>
      </c>
    </row>
    <row r="41" spans="1:16" ht="15" customHeight="1" x14ac:dyDescent="0.2">
      <c r="A41" s="111"/>
      <c r="B41" s="114"/>
      <c r="C41" s="84" t="s">
        <v>55</v>
      </c>
      <c r="D41" s="44">
        <v>-568</v>
      </c>
      <c r="E41" s="44">
        <v>0</v>
      </c>
      <c r="F41" s="44">
        <v>55645.799722000003</v>
      </c>
      <c r="G41" s="66">
        <v>-0.344032</v>
      </c>
      <c r="H41" s="43">
        <v>-193</v>
      </c>
      <c r="I41" s="44">
        <v>70486.338233999995</v>
      </c>
      <c r="J41" s="74">
        <v>0.122479</v>
      </c>
      <c r="K41" s="44">
        <v>-375</v>
      </c>
      <c r="L41" s="44">
        <v>54370.386806000002</v>
      </c>
      <c r="M41" s="66">
        <v>-0.62623600000000001</v>
      </c>
      <c r="N41" s="43">
        <v>0</v>
      </c>
      <c r="O41" s="44">
        <v>0</v>
      </c>
      <c r="P41" s="74">
        <v>0</v>
      </c>
    </row>
    <row r="42" spans="1:16" s="3" customFormat="1" ht="15" customHeight="1" x14ac:dyDescent="0.2">
      <c r="A42" s="111"/>
      <c r="B42" s="114"/>
      <c r="C42" s="84" t="s">
        <v>56</v>
      </c>
      <c r="D42" s="35">
        <v>-723</v>
      </c>
      <c r="E42" s="35">
        <v>0</v>
      </c>
      <c r="F42" s="35">
        <v>-74997.871281</v>
      </c>
      <c r="G42" s="68">
        <v>-0.40126899999999999</v>
      </c>
      <c r="H42" s="43">
        <v>-220</v>
      </c>
      <c r="I42" s="44">
        <v>-57278.452485000002</v>
      </c>
      <c r="J42" s="74">
        <v>-0.119231</v>
      </c>
      <c r="K42" s="35">
        <v>-503</v>
      </c>
      <c r="L42" s="35">
        <v>64720.638186999997</v>
      </c>
      <c r="M42" s="68">
        <v>5.0065999999999999E-2</v>
      </c>
      <c r="N42" s="43">
        <v>0</v>
      </c>
      <c r="O42" s="44">
        <v>0</v>
      </c>
      <c r="P42" s="74">
        <v>0</v>
      </c>
    </row>
    <row r="43" spans="1:16" s="3" customFormat="1" ht="15" customHeight="1" x14ac:dyDescent="0.2">
      <c r="A43" s="112"/>
      <c r="B43" s="115"/>
      <c r="C43" s="85" t="s">
        <v>9</v>
      </c>
      <c r="D43" s="46">
        <v>-6927</v>
      </c>
      <c r="E43" s="46">
        <v>0</v>
      </c>
      <c r="F43" s="46">
        <v>26641.204985</v>
      </c>
      <c r="G43" s="67">
        <v>-0.31434200000000001</v>
      </c>
      <c r="H43" s="87">
        <v>-2241</v>
      </c>
      <c r="I43" s="46">
        <v>20849.839156999999</v>
      </c>
      <c r="J43" s="75">
        <v>-0.30117699999999997</v>
      </c>
      <c r="K43" s="46">
        <v>-4686</v>
      </c>
      <c r="L43" s="46">
        <v>29816.770672999999</v>
      </c>
      <c r="M43" s="67">
        <v>-0.31901400000000002</v>
      </c>
      <c r="N43" s="87">
        <v>0</v>
      </c>
      <c r="O43" s="46">
        <v>0</v>
      </c>
      <c r="P43" s="75">
        <v>0</v>
      </c>
    </row>
    <row r="44" spans="1:16" ht="15" customHeight="1" x14ac:dyDescent="0.2">
      <c r="A44" s="110">
        <v>4</v>
      </c>
      <c r="B44" s="113" t="s">
        <v>59</v>
      </c>
      <c r="C44" s="84" t="s">
        <v>46</v>
      </c>
      <c r="D44" s="44">
        <v>0</v>
      </c>
      <c r="E44" s="53">
        <v>0</v>
      </c>
      <c r="F44" s="44">
        <v>0</v>
      </c>
      <c r="G44" s="66">
        <v>0</v>
      </c>
      <c r="H44" s="43">
        <v>0</v>
      </c>
      <c r="I44" s="44">
        <v>0</v>
      </c>
      <c r="J44" s="74">
        <v>0</v>
      </c>
      <c r="K44" s="44">
        <v>0</v>
      </c>
      <c r="L44" s="44">
        <v>0</v>
      </c>
      <c r="M44" s="66">
        <v>0</v>
      </c>
      <c r="N44" s="43">
        <v>0</v>
      </c>
      <c r="O44" s="44">
        <v>0</v>
      </c>
      <c r="P44" s="74">
        <v>0</v>
      </c>
    </row>
    <row r="45" spans="1:16" ht="15" customHeight="1" x14ac:dyDescent="0.2">
      <c r="A45" s="111"/>
      <c r="B45" s="114"/>
      <c r="C45" s="84" t="s">
        <v>47</v>
      </c>
      <c r="D45" s="44">
        <v>9</v>
      </c>
      <c r="E45" s="53">
        <v>2.4792999999999999E-2</v>
      </c>
      <c r="F45" s="44">
        <v>153271.88888899999</v>
      </c>
      <c r="G45" s="66">
        <v>0.111111</v>
      </c>
      <c r="H45" s="43">
        <v>2</v>
      </c>
      <c r="I45" s="44">
        <v>131208</v>
      </c>
      <c r="J45" s="74">
        <v>0</v>
      </c>
      <c r="K45" s="44">
        <v>7</v>
      </c>
      <c r="L45" s="44">
        <v>159575.857143</v>
      </c>
      <c r="M45" s="66">
        <v>0.14285700000000001</v>
      </c>
      <c r="N45" s="43">
        <v>0</v>
      </c>
      <c r="O45" s="44">
        <v>0</v>
      </c>
      <c r="P45" s="74">
        <v>0</v>
      </c>
    </row>
    <row r="46" spans="1:16" ht="15" customHeight="1" x14ac:dyDescent="0.2">
      <c r="A46" s="111"/>
      <c r="B46" s="114"/>
      <c r="C46" s="84" t="s">
        <v>48</v>
      </c>
      <c r="D46" s="44">
        <v>128</v>
      </c>
      <c r="E46" s="53">
        <v>3.2322999999999998E-2</v>
      </c>
      <c r="F46" s="44">
        <v>153686.164063</v>
      </c>
      <c r="G46" s="66">
        <v>0.125</v>
      </c>
      <c r="H46" s="43">
        <v>21</v>
      </c>
      <c r="I46" s="44">
        <v>142555.80952400001</v>
      </c>
      <c r="J46" s="74">
        <v>4.7619000000000002E-2</v>
      </c>
      <c r="K46" s="44">
        <v>107</v>
      </c>
      <c r="L46" s="44">
        <v>155870.62616799999</v>
      </c>
      <c r="M46" s="66">
        <v>0.14018700000000001</v>
      </c>
      <c r="N46" s="43">
        <v>0</v>
      </c>
      <c r="O46" s="44">
        <v>0</v>
      </c>
      <c r="P46" s="74">
        <v>0</v>
      </c>
    </row>
    <row r="47" spans="1:16" ht="15" customHeight="1" x14ac:dyDescent="0.2">
      <c r="A47" s="111"/>
      <c r="B47" s="114"/>
      <c r="C47" s="84" t="s">
        <v>49</v>
      </c>
      <c r="D47" s="44">
        <v>364</v>
      </c>
      <c r="E47" s="53">
        <v>3.1525999999999998E-2</v>
      </c>
      <c r="F47" s="44">
        <v>166614.431319</v>
      </c>
      <c r="G47" s="66">
        <v>0.29945100000000002</v>
      </c>
      <c r="H47" s="43">
        <v>118</v>
      </c>
      <c r="I47" s="44">
        <v>166433.17796599999</v>
      </c>
      <c r="J47" s="74">
        <v>0.25423699999999999</v>
      </c>
      <c r="K47" s="44">
        <v>246</v>
      </c>
      <c r="L47" s="44">
        <v>166701.37398400001</v>
      </c>
      <c r="M47" s="66">
        <v>0.32113799999999998</v>
      </c>
      <c r="N47" s="43">
        <v>0</v>
      </c>
      <c r="O47" s="44">
        <v>0</v>
      </c>
      <c r="P47" s="74">
        <v>0</v>
      </c>
    </row>
    <row r="48" spans="1:16" ht="15" customHeight="1" x14ac:dyDescent="0.2">
      <c r="A48" s="111"/>
      <c r="B48" s="114"/>
      <c r="C48" s="84" t="s">
        <v>50</v>
      </c>
      <c r="D48" s="44">
        <v>394</v>
      </c>
      <c r="E48" s="53">
        <v>2.7489E-2</v>
      </c>
      <c r="F48" s="44">
        <v>194298.78680199999</v>
      </c>
      <c r="G48" s="66">
        <v>0.49492399999999998</v>
      </c>
      <c r="H48" s="43">
        <v>96</v>
      </c>
      <c r="I48" s="44">
        <v>207015.38541700001</v>
      </c>
      <c r="J48" s="74">
        <v>0.54166700000000001</v>
      </c>
      <c r="K48" s="44">
        <v>298</v>
      </c>
      <c r="L48" s="44">
        <v>190202.16443</v>
      </c>
      <c r="M48" s="66">
        <v>0.47986600000000001</v>
      </c>
      <c r="N48" s="43">
        <v>0</v>
      </c>
      <c r="O48" s="44">
        <v>0</v>
      </c>
      <c r="P48" s="74">
        <v>0</v>
      </c>
    </row>
    <row r="49" spans="1:16" ht="15" customHeight="1" x14ac:dyDescent="0.2">
      <c r="A49" s="111"/>
      <c r="B49" s="114"/>
      <c r="C49" s="84" t="s">
        <v>51</v>
      </c>
      <c r="D49" s="44">
        <v>323</v>
      </c>
      <c r="E49" s="53">
        <v>2.3465E-2</v>
      </c>
      <c r="F49" s="44">
        <v>203884.13003100001</v>
      </c>
      <c r="G49" s="66">
        <v>0.65325100000000003</v>
      </c>
      <c r="H49" s="43">
        <v>91</v>
      </c>
      <c r="I49" s="44">
        <v>211094</v>
      </c>
      <c r="J49" s="74">
        <v>0.725275</v>
      </c>
      <c r="K49" s="44">
        <v>232</v>
      </c>
      <c r="L49" s="44">
        <v>201056.12069000001</v>
      </c>
      <c r="M49" s="66">
        <v>0.625</v>
      </c>
      <c r="N49" s="43">
        <v>0</v>
      </c>
      <c r="O49" s="44">
        <v>0</v>
      </c>
      <c r="P49" s="74">
        <v>0</v>
      </c>
    </row>
    <row r="50" spans="1:16" s="3" customFormat="1" ht="15" customHeight="1" x14ac:dyDescent="0.2">
      <c r="A50" s="111"/>
      <c r="B50" s="114"/>
      <c r="C50" s="84" t="s">
        <v>52</v>
      </c>
      <c r="D50" s="35">
        <v>215</v>
      </c>
      <c r="E50" s="55">
        <v>1.8808999999999999E-2</v>
      </c>
      <c r="F50" s="35">
        <v>224908.10232599999</v>
      </c>
      <c r="G50" s="68">
        <v>0.75348800000000005</v>
      </c>
      <c r="H50" s="43">
        <v>60</v>
      </c>
      <c r="I50" s="44">
        <v>217128.75</v>
      </c>
      <c r="J50" s="74">
        <v>0.56666700000000003</v>
      </c>
      <c r="K50" s="35">
        <v>155</v>
      </c>
      <c r="L50" s="35">
        <v>227919.46451600001</v>
      </c>
      <c r="M50" s="68">
        <v>0.82580600000000004</v>
      </c>
      <c r="N50" s="43">
        <v>0</v>
      </c>
      <c r="O50" s="44">
        <v>0</v>
      </c>
      <c r="P50" s="74">
        <v>0</v>
      </c>
    </row>
    <row r="51" spans="1:16" ht="15" customHeight="1" x14ac:dyDescent="0.2">
      <c r="A51" s="111"/>
      <c r="B51" s="114"/>
      <c r="C51" s="84" t="s">
        <v>53</v>
      </c>
      <c r="D51" s="44">
        <v>120</v>
      </c>
      <c r="E51" s="53">
        <v>1.1892E-2</v>
      </c>
      <c r="F51" s="44">
        <v>229179.89166699999</v>
      </c>
      <c r="G51" s="66">
        <v>0.68333299999999997</v>
      </c>
      <c r="H51" s="43">
        <v>36</v>
      </c>
      <c r="I51" s="44">
        <v>203388.38888899999</v>
      </c>
      <c r="J51" s="74">
        <v>0.41666700000000001</v>
      </c>
      <c r="K51" s="44">
        <v>84</v>
      </c>
      <c r="L51" s="44">
        <v>240233.392857</v>
      </c>
      <c r="M51" s="66">
        <v>0.79761899999999997</v>
      </c>
      <c r="N51" s="43">
        <v>0</v>
      </c>
      <c r="O51" s="44">
        <v>0</v>
      </c>
      <c r="P51" s="74">
        <v>0</v>
      </c>
    </row>
    <row r="52" spans="1:16" ht="15" customHeight="1" x14ac:dyDescent="0.2">
      <c r="A52" s="111"/>
      <c r="B52" s="114"/>
      <c r="C52" s="84" t="s">
        <v>54</v>
      </c>
      <c r="D52" s="44">
        <v>45</v>
      </c>
      <c r="E52" s="53">
        <v>5.4530000000000004E-3</v>
      </c>
      <c r="F52" s="44">
        <v>244977.11111100001</v>
      </c>
      <c r="G52" s="66">
        <v>0.66666700000000001</v>
      </c>
      <c r="H52" s="43">
        <v>13</v>
      </c>
      <c r="I52" s="44">
        <v>221192.692308</v>
      </c>
      <c r="J52" s="74">
        <v>0.38461499999999998</v>
      </c>
      <c r="K52" s="44">
        <v>32</v>
      </c>
      <c r="L52" s="44">
        <v>254639.53125</v>
      </c>
      <c r="M52" s="66">
        <v>0.78125</v>
      </c>
      <c r="N52" s="43">
        <v>0</v>
      </c>
      <c r="O52" s="44">
        <v>0</v>
      </c>
      <c r="P52" s="74">
        <v>0</v>
      </c>
    </row>
    <row r="53" spans="1:16" ht="15" customHeight="1" x14ac:dyDescent="0.2">
      <c r="A53" s="111"/>
      <c r="B53" s="114"/>
      <c r="C53" s="84" t="s">
        <v>55</v>
      </c>
      <c r="D53" s="44">
        <v>14</v>
      </c>
      <c r="E53" s="53">
        <v>2.0960000000000002E-3</v>
      </c>
      <c r="F53" s="44">
        <v>313743.928571</v>
      </c>
      <c r="G53" s="66">
        <v>0.85714299999999999</v>
      </c>
      <c r="H53" s="43">
        <v>3</v>
      </c>
      <c r="I53" s="44">
        <v>331324.66666699998</v>
      </c>
      <c r="J53" s="74">
        <v>0.33333299999999999</v>
      </c>
      <c r="K53" s="44">
        <v>11</v>
      </c>
      <c r="L53" s="44">
        <v>308949.18181799998</v>
      </c>
      <c r="M53" s="66">
        <v>1</v>
      </c>
      <c r="N53" s="43">
        <v>0</v>
      </c>
      <c r="O53" s="44">
        <v>0</v>
      </c>
      <c r="P53" s="74">
        <v>0</v>
      </c>
    </row>
    <row r="54" spans="1:16" s="3" customFormat="1" ht="15" customHeight="1" x14ac:dyDescent="0.2">
      <c r="A54" s="111"/>
      <c r="B54" s="114"/>
      <c r="C54" s="84" t="s">
        <v>56</v>
      </c>
      <c r="D54" s="35">
        <v>3</v>
      </c>
      <c r="E54" s="55">
        <v>2.5999999999999998E-4</v>
      </c>
      <c r="F54" s="35">
        <v>333056</v>
      </c>
      <c r="G54" s="68">
        <v>1.3333330000000001</v>
      </c>
      <c r="H54" s="43">
        <v>0</v>
      </c>
      <c r="I54" s="44">
        <v>0</v>
      </c>
      <c r="J54" s="74">
        <v>0</v>
      </c>
      <c r="K54" s="35">
        <v>3</v>
      </c>
      <c r="L54" s="35">
        <v>333056</v>
      </c>
      <c r="M54" s="68">
        <v>1.3333330000000001</v>
      </c>
      <c r="N54" s="43">
        <v>0</v>
      </c>
      <c r="O54" s="44">
        <v>0</v>
      </c>
      <c r="P54" s="74">
        <v>0</v>
      </c>
    </row>
    <row r="55" spans="1:16" s="3" customFormat="1" ht="15" customHeight="1" x14ac:dyDescent="0.2">
      <c r="A55" s="112"/>
      <c r="B55" s="115"/>
      <c r="C55" s="85" t="s">
        <v>9</v>
      </c>
      <c r="D55" s="46">
        <v>1615</v>
      </c>
      <c r="E55" s="54">
        <v>1.7543E-2</v>
      </c>
      <c r="F55" s="46">
        <v>195900.68544900001</v>
      </c>
      <c r="G55" s="67">
        <v>0.50897800000000004</v>
      </c>
      <c r="H55" s="87">
        <v>440</v>
      </c>
      <c r="I55" s="46">
        <v>195903.227273</v>
      </c>
      <c r="J55" s="75">
        <v>0.46363599999999999</v>
      </c>
      <c r="K55" s="46">
        <v>1175</v>
      </c>
      <c r="L55" s="46">
        <v>195899.73361699999</v>
      </c>
      <c r="M55" s="67">
        <v>0.52595700000000001</v>
      </c>
      <c r="N55" s="87">
        <v>0</v>
      </c>
      <c r="O55" s="46">
        <v>0</v>
      </c>
      <c r="P55" s="75">
        <v>0</v>
      </c>
    </row>
    <row r="56" spans="1:16" ht="15" customHeight="1" x14ac:dyDescent="0.2">
      <c r="A56" s="110">
        <v>5</v>
      </c>
      <c r="B56" s="113" t="s">
        <v>60</v>
      </c>
      <c r="C56" s="84" t="s">
        <v>46</v>
      </c>
      <c r="D56" s="44">
        <v>93</v>
      </c>
      <c r="E56" s="53">
        <v>1</v>
      </c>
      <c r="F56" s="44">
        <v>70941.559139999998</v>
      </c>
      <c r="G56" s="66">
        <v>0.15053800000000001</v>
      </c>
      <c r="H56" s="43">
        <v>48</v>
      </c>
      <c r="I56" s="44">
        <v>71487.25</v>
      </c>
      <c r="J56" s="74">
        <v>8.3333000000000004E-2</v>
      </c>
      <c r="K56" s="44">
        <v>45</v>
      </c>
      <c r="L56" s="44">
        <v>70359.488889</v>
      </c>
      <c r="M56" s="66">
        <v>0.222222</v>
      </c>
      <c r="N56" s="43">
        <v>0</v>
      </c>
      <c r="O56" s="44">
        <v>0</v>
      </c>
      <c r="P56" s="74">
        <v>0</v>
      </c>
    </row>
    <row r="57" spans="1:16" ht="15" customHeight="1" x14ac:dyDescent="0.2">
      <c r="A57" s="111"/>
      <c r="B57" s="114"/>
      <c r="C57" s="84" t="s">
        <v>47</v>
      </c>
      <c r="D57" s="44">
        <v>363</v>
      </c>
      <c r="E57" s="53">
        <v>1</v>
      </c>
      <c r="F57" s="44">
        <v>118880.90358100001</v>
      </c>
      <c r="G57" s="66">
        <v>8.5399000000000003E-2</v>
      </c>
      <c r="H57" s="43">
        <v>143</v>
      </c>
      <c r="I57" s="44">
        <v>118216.440559</v>
      </c>
      <c r="J57" s="74">
        <v>9.7902000000000003E-2</v>
      </c>
      <c r="K57" s="44">
        <v>220</v>
      </c>
      <c r="L57" s="44">
        <v>119312.80454500001</v>
      </c>
      <c r="M57" s="66">
        <v>7.7272999999999994E-2</v>
      </c>
      <c r="N57" s="43">
        <v>0</v>
      </c>
      <c r="O57" s="44">
        <v>0</v>
      </c>
      <c r="P57" s="74">
        <v>0</v>
      </c>
    </row>
    <row r="58" spans="1:16" ht="15" customHeight="1" x14ac:dyDescent="0.2">
      <c r="A58" s="111"/>
      <c r="B58" s="114"/>
      <c r="C58" s="84" t="s">
        <v>48</v>
      </c>
      <c r="D58" s="44">
        <v>3960</v>
      </c>
      <c r="E58" s="53">
        <v>1</v>
      </c>
      <c r="F58" s="44">
        <v>145916.341162</v>
      </c>
      <c r="G58" s="66">
        <v>7.7524999999999997E-2</v>
      </c>
      <c r="H58" s="43">
        <v>1578</v>
      </c>
      <c r="I58" s="44">
        <v>149429.66223099999</v>
      </c>
      <c r="J58" s="74">
        <v>0.10012699999999999</v>
      </c>
      <c r="K58" s="44">
        <v>2382</v>
      </c>
      <c r="L58" s="44">
        <v>143588.87657399999</v>
      </c>
      <c r="M58" s="66">
        <v>6.2551999999999996E-2</v>
      </c>
      <c r="N58" s="43">
        <v>0</v>
      </c>
      <c r="O58" s="44">
        <v>0</v>
      </c>
      <c r="P58" s="74">
        <v>0</v>
      </c>
    </row>
    <row r="59" spans="1:16" ht="15" customHeight="1" x14ac:dyDescent="0.2">
      <c r="A59" s="111"/>
      <c r="B59" s="114"/>
      <c r="C59" s="84" t="s">
        <v>49</v>
      </c>
      <c r="D59" s="44">
        <v>11546</v>
      </c>
      <c r="E59" s="53">
        <v>1</v>
      </c>
      <c r="F59" s="44">
        <v>161686.532912</v>
      </c>
      <c r="G59" s="66">
        <v>0.21574599999999999</v>
      </c>
      <c r="H59" s="43">
        <v>4532</v>
      </c>
      <c r="I59" s="44">
        <v>164229.21932900001</v>
      </c>
      <c r="J59" s="74">
        <v>0.28221499999999999</v>
      </c>
      <c r="K59" s="44">
        <v>7014</v>
      </c>
      <c r="L59" s="44">
        <v>160043.61092100001</v>
      </c>
      <c r="M59" s="66">
        <v>0.17279700000000001</v>
      </c>
      <c r="N59" s="43">
        <v>0</v>
      </c>
      <c r="O59" s="44">
        <v>0</v>
      </c>
      <c r="P59" s="74">
        <v>0</v>
      </c>
    </row>
    <row r="60" spans="1:16" ht="15" customHeight="1" x14ac:dyDescent="0.2">
      <c r="A60" s="111"/>
      <c r="B60" s="114"/>
      <c r="C60" s="84" t="s">
        <v>50</v>
      </c>
      <c r="D60" s="44">
        <v>14333</v>
      </c>
      <c r="E60" s="53">
        <v>1</v>
      </c>
      <c r="F60" s="44">
        <v>182665.17770199999</v>
      </c>
      <c r="G60" s="66">
        <v>0.45594099999999999</v>
      </c>
      <c r="H60" s="43">
        <v>5454</v>
      </c>
      <c r="I60" s="44">
        <v>187180.68023500001</v>
      </c>
      <c r="J60" s="74">
        <v>0.54748799999999997</v>
      </c>
      <c r="K60" s="44">
        <v>8879</v>
      </c>
      <c r="L60" s="44">
        <v>179891.49251000001</v>
      </c>
      <c r="M60" s="66">
        <v>0.39970699999999998</v>
      </c>
      <c r="N60" s="43">
        <v>0</v>
      </c>
      <c r="O60" s="44">
        <v>0</v>
      </c>
      <c r="P60" s="74">
        <v>0</v>
      </c>
    </row>
    <row r="61" spans="1:16" ht="15" customHeight="1" x14ac:dyDescent="0.2">
      <c r="A61" s="111"/>
      <c r="B61" s="114"/>
      <c r="C61" s="84" t="s">
        <v>51</v>
      </c>
      <c r="D61" s="44">
        <v>13765</v>
      </c>
      <c r="E61" s="53">
        <v>1</v>
      </c>
      <c r="F61" s="44">
        <v>204652.28223800001</v>
      </c>
      <c r="G61" s="66">
        <v>0.74006499999999997</v>
      </c>
      <c r="H61" s="43">
        <v>5164</v>
      </c>
      <c r="I61" s="44">
        <v>204672.84818</v>
      </c>
      <c r="J61" s="74">
        <v>0.72366399999999997</v>
      </c>
      <c r="K61" s="44">
        <v>8601</v>
      </c>
      <c r="L61" s="44">
        <v>204639.934542</v>
      </c>
      <c r="M61" s="66">
        <v>0.74991300000000005</v>
      </c>
      <c r="N61" s="43">
        <v>0</v>
      </c>
      <c r="O61" s="44">
        <v>0</v>
      </c>
      <c r="P61" s="74">
        <v>0</v>
      </c>
    </row>
    <row r="62" spans="1:16" s="3" customFormat="1" ht="15" customHeight="1" x14ac:dyDescent="0.2">
      <c r="A62" s="111"/>
      <c r="B62" s="114"/>
      <c r="C62" s="84" t="s">
        <v>52</v>
      </c>
      <c r="D62" s="35">
        <v>11431</v>
      </c>
      <c r="E62" s="55">
        <v>1</v>
      </c>
      <c r="F62" s="35">
        <v>214711.89344799999</v>
      </c>
      <c r="G62" s="68">
        <v>0.91190599999999999</v>
      </c>
      <c r="H62" s="43">
        <v>4413</v>
      </c>
      <c r="I62" s="44">
        <v>203747.523907</v>
      </c>
      <c r="J62" s="74">
        <v>0.73328800000000005</v>
      </c>
      <c r="K62" s="35">
        <v>7018</v>
      </c>
      <c r="L62" s="35">
        <v>221606.41649999999</v>
      </c>
      <c r="M62" s="68">
        <v>1.0242230000000001</v>
      </c>
      <c r="N62" s="43">
        <v>0</v>
      </c>
      <c r="O62" s="44">
        <v>0</v>
      </c>
      <c r="P62" s="74">
        <v>0</v>
      </c>
    </row>
    <row r="63" spans="1:16" ht="15" customHeight="1" x14ac:dyDescent="0.2">
      <c r="A63" s="111"/>
      <c r="B63" s="114"/>
      <c r="C63" s="84" t="s">
        <v>53</v>
      </c>
      <c r="D63" s="44">
        <v>10091</v>
      </c>
      <c r="E63" s="53">
        <v>1</v>
      </c>
      <c r="F63" s="44">
        <v>221083.36190700001</v>
      </c>
      <c r="G63" s="66">
        <v>0.96610799999999997</v>
      </c>
      <c r="H63" s="43">
        <v>3940</v>
      </c>
      <c r="I63" s="44">
        <v>204327.83248700001</v>
      </c>
      <c r="J63" s="74">
        <v>0.69416199999999995</v>
      </c>
      <c r="K63" s="44">
        <v>6151</v>
      </c>
      <c r="L63" s="44">
        <v>231816.053487</v>
      </c>
      <c r="M63" s="66">
        <v>1.1403019999999999</v>
      </c>
      <c r="N63" s="43">
        <v>0</v>
      </c>
      <c r="O63" s="44">
        <v>0</v>
      </c>
      <c r="P63" s="74">
        <v>0</v>
      </c>
    </row>
    <row r="64" spans="1:16" ht="15" customHeight="1" x14ac:dyDescent="0.2">
      <c r="A64" s="111"/>
      <c r="B64" s="114"/>
      <c r="C64" s="84" t="s">
        <v>54</v>
      </c>
      <c r="D64" s="44">
        <v>8252</v>
      </c>
      <c r="E64" s="53">
        <v>1</v>
      </c>
      <c r="F64" s="44">
        <v>221237.267208</v>
      </c>
      <c r="G64" s="66">
        <v>0.89651000000000003</v>
      </c>
      <c r="H64" s="43">
        <v>3120</v>
      </c>
      <c r="I64" s="44">
        <v>196191.426603</v>
      </c>
      <c r="J64" s="74">
        <v>0.49166700000000002</v>
      </c>
      <c r="K64" s="44">
        <v>5132</v>
      </c>
      <c r="L64" s="44">
        <v>236463.888932</v>
      </c>
      <c r="M64" s="66">
        <v>1.1426339999999999</v>
      </c>
      <c r="N64" s="43">
        <v>0</v>
      </c>
      <c r="O64" s="44">
        <v>0</v>
      </c>
      <c r="P64" s="74">
        <v>0</v>
      </c>
    </row>
    <row r="65" spans="1:16" ht="15" customHeight="1" x14ac:dyDescent="0.2">
      <c r="A65" s="111"/>
      <c r="B65" s="114"/>
      <c r="C65" s="84" t="s">
        <v>55</v>
      </c>
      <c r="D65" s="44">
        <v>6679</v>
      </c>
      <c r="E65" s="53">
        <v>1</v>
      </c>
      <c r="F65" s="44">
        <v>227578.455907</v>
      </c>
      <c r="G65" s="66">
        <v>0.69711000000000001</v>
      </c>
      <c r="H65" s="43">
        <v>2489</v>
      </c>
      <c r="I65" s="44">
        <v>196515.60867799999</v>
      </c>
      <c r="J65" s="74">
        <v>0.273202</v>
      </c>
      <c r="K65" s="44">
        <v>4190</v>
      </c>
      <c r="L65" s="44">
        <v>246030.82506</v>
      </c>
      <c r="M65" s="66">
        <v>0.94892600000000005</v>
      </c>
      <c r="N65" s="43">
        <v>0</v>
      </c>
      <c r="O65" s="44">
        <v>0</v>
      </c>
      <c r="P65" s="74">
        <v>0</v>
      </c>
    </row>
    <row r="66" spans="1:16" s="3" customFormat="1" ht="15" customHeight="1" x14ac:dyDescent="0.2">
      <c r="A66" s="111"/>
      <c r="B66" s="114"/>
      <c r="C66" s="84" t="s">
        <v>56</v>
      </c>
      <c r="D66" s="35">
        <v>11548</v>
      </c>
      <c r="E66" s="55">
        <v>1</v>
      </c>
      <c r="F66" s="35">
        <v>209583.89513300001</v>
      </c>
      <c r="G66" s="68">
        <v>0.36196699999999998</v>
      </c>
      <c r="H66" s="43">
        <v>4857</v>
      </c>
      <c r="I66" s="44">
        <v>174374.34301000001</v>
      </c>
      <c r="J66" s="74">
        <v>7.4942999999999996E-2</v>
      </c>
      <c r="K66" s="35">
        <v>6691</v>
      </c>
      <c r="L66" s="35">
        <v>235142.525333</v>
      </c>
      <c r="M66" s="68">
        <v>0.57031799999999999</v>
      </c>
      <c r="N66" s="43">
        <v>0</v>
      </c>
      <c r="O66" s="44">
        <v>0</v>
      </c>
      <c r="P66" s="74">
        <v>0</v>
      </c>
    </row>
    <row r="67" spans="1:16" s="3" customFormat="1" ht="15" customHeight="1" x14ac:dyDescent="0.2">
      <c r="A67" s="112"/>
      <c r="B67" s="115"/>
      <c r="C67" s="85" t="s">
        <v>9</v>
      </c>
      <c r="D67" s="46">
        <v>92061</v>
      </c>
      <c r="E67" s="54">
        <v>1</v>
      </c>
      <c r="F67" s="46">
        <v>199659.31856099999</v>
      </c>
      <c r="G67" s="67">
        <v>0.60798799999999997</v>
      </c>
      <c r="H67" s="87">
        <v>35738</v>
      </c>
      <c r="I67" s="46">
        <v>188331.956293</v>
      </c>
      <c r="J67" s="75">
        <v>0.46804499999999999</v>
      </c>
      <c r="K67" s="46">
        <v>56323</v>
      </c>
      <c r="L67" s="46">
        <v>206846.74239699999</v>
      </c>
      <c r="M67" s="67">
        <v>0.69678499999999999</v>
      </c>
      <c r="N67" s="87">
        <v>0</v>
      </c>
      <c r="O67" s="46">
        <v>0</v>
      </c>
      <c r="P67" s="75">
        <v>0</v>
      </c>
    </row>
    <row r="68" spans="1:16" s="3" customFormat="1" ht="15" customHeight="1" x14ac:dyDescent="0.2">
      <c r="A68" s="78"/>
      <c r="B68" s="79"/>
      <c r="C68" s="81"/>
      <c r="D68" s="45"/>
      <c r="E68" s="76"/>
      <c r="F68" s="45"/>
      <c r="G68" s="77"/>
      <c r="H68" s="45"/>
      <c r="I68" s="45"/>
      <c r="J68" s="77"/>
      <c r="K68" s="45"/>
      <c r="L68" s="45"/>
      <c r="M68" s="77"/>
      <c r="N68" s="45"/>
      <c r="O68" s="45"/>
      <c r="P68" s="77"/>
    </row>
    <row r="69" spans="1:16" s="37" customFormat="1" ht="15" customHeight="1" x14ac:dyDescent="0.2">
      <c r="A69" s="38" t="s">
        <v>2</v>
      </c>
      <c r="C69" s="82"/>
      <c r="D69" s="86">
        <f>+Nacional!D69</f>
        <v>45621</v>
      </c>
      <c r="F69" s="60"/>
      <c r="G69" s="69"/>
      <c r="H69" s="60"/>
      <c r="I69" s="60"/>
      <c r="J69" s="69"/>
      <c r="K69" s="60"/>
      <c r="L69" s="60"/>
      <c r="M69" s="69"/>
      <c r="N69" s="60"/>
      <c r="O69" s="60"/>
      <c r="P69" s="69"/>
    </row>
    <row r="70" spans="1:16" ht="15" customHeight="1" x14ac:dyDescent="0.2">
      <c r="A70" s="47"/>
      <c r="B70" s="24"/>
      <c r="C70" s="83"/>
      <c r="D70" s="61"/>
      <c r="E70" s="56"/>
      <c r="F70" s="61"/>
      <c r="G70" s="70"/>
      <c r="H70" s="61"/>
      <c r="I70" s="61"/>
      <c r="J70" s="70"/>
      <c r="K70" s="61"/>
      <c r="L70" s="61"/>
      <c r="M70" s="70"/>
      <c r="N70" s="61"/>
      <c r="O70" s="61"/>
      <c r="P70" s="70"/>
    </row>
    <row r="71" spans="1:16" ht="15" customHeight="1" x14ac:dyDescent="0.2">
      <c r="A71" s="48"/>
      <c r="C71" s="23"/>
      <c r="D71" s="35"/>
      <c r="E71" s="55"/>
      <c r="F71" s="35"/>
      <c r="G71" s="68"/>
      <c r="H71" s="35"/>
      <c r="I71" s="35"/>
      <c r="J71" s="68"/>
      <c r="K71" s="35"/>
      <c r="L71" s="35"/>
      <c r="M71" s="68"/>
      <c r="N71" s="35"/>
      <c r="O71" s="35"/>
      <c r="P71" s="68"/>
    </row>
    <row r="72" spans="1:16" ht="15" customHeight="1" x14ac:dyDescent="0.2">
      <c r="A72" s="48"/>
      <c r="C72" s="23"/>
      <c r="D72" s="35"/>
      <c r="E72" s="55"/>
      <c r="F72" s="35"/>
      <c r="G72" s="68"/>
      <c r="H72" s="35"/>
      <c r="I72" s="35"/>
      <c r="J72" s="68"/>
      <c r="K72" s="35"/>
      <c r="L72" s="35"/>
      <c r="M72" s="68"/>
      <c r="N72" s="35"/>
      <c r="O72" s="35"/>
      <c r="P72" s="68"/>
    </row>
    <row r="73" spans="1:16" ht="15" customHeight="1" x14ac:dyDescent="0.2">
      <c r="A73" s="48"/>
      <c r="C73" s="23"/>
      <c r="D73" s="35"/>
      <c r="E73" s="55"/>
      <c r="F73" s="35"/>
      <c r="G73" s="68"/>
      <c r="H73" s="35"/>
      <c r="I73" s="35"/>
      <c r="J73" s="68"/>
      <c r="K73" s="35"/>
      <c r="L73" s="35"/>
      <c r="M73" s="68"/>
      <c r="N73" s="35"/>
      <c r="O73" s="35"/>
      <c r="P73" s="68"/>
    </row>
    <row r="74" spans="1:16" ht="15" customHeight="1" x14ac:dyDescent="0.2">
      <c r="A74" s="48"/>
      <c r="C74" s="23"/>
      <c r="D74" s="35"/>
      <c r="E74" s="55"/>
      <c r="F74" s="35"/>
      <c r="G74" s="68"/>
      <c r="H74" s="35"/>
      <c r="I74" s="35"/>
      <c r="J74" s="68"/>
      <c r="K74" s="35"/>
      <c r="L74" s="35"/>
      <c r="M74" s="68"/>
      <c r="N74" s="35"/>
      <c r="O74" s="35"/>
      <c r="P74" s="68"/>
    </row>
    <row r="75" spans="1:16" ht="15" customHeight="1" x14ac:dyDescent="0.2">
      <c r="A75" s="48"/>
      <c r="C75" s="23"/>
      <c r="D75" s="35"/>
      <c r="E75" s="55"/>
      <c r="F75" s="35"/>
      <c r="G75" s="68"/>
      <c r="H75" s="35"/>
      <c r="I75" s="35"/>
      <c r="J75" s="68"/>
      <c r="K75" s="35"/>
      <c r="L75" s="35"/>
      <c r="M75" s="68"/>
      <c r="N75" s="35"/>
      <c r="O75" s="35"/>
      <c r="P75" s="68"/>
    </row>
    <row r="76" spans="1:16" ht="15" customHeight="1" x14ac:dyDescent="0.2">
      <c r="A76" s="48"/>
      <c r="C76" s="23"/>
      <c r="D76" s="35"/>
      <c r="E76" s="55"/>
      <c r="F76" s="35"/>
      <c r="G76" s="68"/>
      <c r="H76" s="35"/>
      <c r="I76" s="35"/>
      <c r="J76" s="68"/>
      <c r="K76" s="35"/>
      <c r="L76" s="35"/>
      <c r="M76" s="68"/>
      <c r="N76" s="35"/>
      <c r="O76" s="35"/>
      <c r="P76" s="68"/>
    </row>
    <row r="77" spans="1:16" ht="15" customHeight="1" x14ac:dyDescent="0.2">
      <c r="A77" s="48"/>
      <c r="C77" s="23"/>
      <c r="D77" s="35"/>
      <c r="E77" s="55"/>
      <c r="F77" s="35"/>
      <c r="G77" s="68"/>
      <c r="H77" s="35"/>
      <c r="I77" s="35"/>
      <c r="J77" s="68"/>
      <c r="K77" s="35"/>
      <c r="L77" s="35"/>
      <c r="M77" s="68"/>
      <c r="N77" s="35"/>
      <c r="O77" s="35"/>
      <c r="P77" s="68"/>
    </row>
    <row r="78" spans="1:16" ht="15" customHeight="1" x14ac:dyDescent="0.2">
      <c r="A78" s="48"/>
      <c r="C78" s="23"/>
      <c r="D78" s="35"/>
      <c r="E78" s="55"/>
      <c r="F78" s="35"/>
      <c r="G78" s="68"/>
      <c r="H78" s="35"/>
      <c r="I78" s="35"/>
      <c r="J78" s="68"/>
      <c r="K78" s="35"/>
      <c r="L78" s="35"/>
      <c r="M78" s="68"/>
      <c r="N78" s="35"/>
      <c r="O78" s="35"/>
      <c r="P78" s="68"/>
    </row>
    <row r="79" spans="1:16" ht="15" customHeight="1" x14ac:dyDescent="0.2">
      <c r="A79" s="48"/>
      <c r="C79" s="23"/>
      <c r="D79" s="35"/>
      <c r="E79" s="55"/>
      <c r="F79" s="35"/>
      <c r="G79" s="68"/>
      <c r="H79" s="35"/>
      <c r="I79" s="35"/>
      <c r="J79" s="68"/>
      <c r="K79" s="35"/>
      <c r="L79" s="35"/>
      <c r="M79" s="68"/>
      <c r="N79" s="35"/>
      <c r="O79" s="35"/>
      <c r="P79" s="68"/>
    </row>
    <row r="80" spans="1:16" ht="15" customHeight="1" x14ac:dyDescent="0.2">
      <c r="A80" s="48"/>
      <c r="C80" s="23"/>
      <c r="D80" s="35"/>
      <c r="E80" s="55"/>
      <c r="F80" s="35"/>
      <c r="G80" s="68"/>
      <c r="H80" s="35"/>
      <c r="I80" s="35"/>
      <c r="J80" s="68"/>
      <c r="K80" s="35"/>
      <c r="L80" s="35"/>
      <c r="M80" s="68"/>
      <c r="N80" s="35"/>
      <c r="O80" s="35"/>
      <c r="P80" s="68"/>
    </row>
    <row r="81" spans="1:16" ht="15" customHeight="1" x14ac:dyDescent="0.2">
      <c r="A81" s="48"/>
      <c r="C81" s="23"/>
      <c r="D81" s="35"/>
      <c r="E81" s="55"/>
      <c r="F81" s="35"/>
      <c r="G81" s="68"/>
      <c r="H81" s="35"/>
      <c r="I81" s="35"/>
      <c r="J81" s="68"/>
      <c r="K81" s="35"/>
      <c r="L81" s="35"/>
      <c r="M81" s="68"/>
      <c r="N81" s="35"/>
      <c r="O81" s="35"/>
      <c r="P81" s="68"/>
    </row>
    <row r="82" spans="1:16" ht="15" customHeight="1" x14ac:dyDescent="0.2">
      <c r="A82" s="48"/>
      <c r="C82" s="23"/>
      <c r="D82" s="35"/>
      <c r="E82" s="55"/>
      <c r="F82" s="35"/>
      <c r="G82" s="68"/>
      <c r="H82" s="35"/>
      <c r="I82" s="35"/>
      <c r="J82" s="68"/>
      <c r="K82" s="35"/>
      <c r="L82" s="35"/>
      <c r="M82" s="68"/>
      <c r="N82" s="35"/>
      <c r="O82" s="35"/>
      <c r="P82" s="68"/>
    </row>
    <row r="83" spans="1:16" ht="15" customHeight="1" x14ac:dyDescent="0.2">
      <c r="A83" s="48"/>
      <c r="C83" s="23"/>
      <c r="D83" s="35"/>
      <c r="E83" s="55"/>
      <c r="F83" s="35"/>
      <c r="G83" s="68"/>
      <c r="H83" s="35"/>
      <c r="I83" s="35"/>
      <c r="J83" s="68"/>
      <c r="K83" s="35"/>
      <c r="L83" s="35"/>
      <c r="M83" s="68"/>
      <c r="N83" s="35"/>
      <c r="O83" s="35"/>
      <c r="P83" s="68"/>
    </row>
    <row r="84" spans="1:16" ht="15" customHeight="1" x14ac:dyDescent="0.2">
      <c r="A84" s="48"/>
      <c r="C84" s="23"/>
      <c r="D84" s="35"/>
      <c r="E84" s="55"/>
      <c r="F84" s="35"/>
      <c r="G84" s="68"/>
      <c r="H84" s="35"/>
      <c r="I84" s="35"/>
      <c r="J84" s="68"/>
      <c r="K84" s="35"/>
      <c r="L84" s="35"/>
      <c r="M84" s="68"/>
      <c r="N84" s="35"/>
      <c r="O84" s="35"/>
      <c r="P84" s="68"/>
    </row>
    <row r="85" spans="1:16" ht="15" customHeight="1" x14ac:dyDescent="0.2">
      <c r="A85" s="48"/>
      <c r="C85" s="23"/>
      <c r="D85" s="35"/>
      <c r="E85" s="55"/>
      <c r="F85" s="35"/>
      <c r="G85" s="68"/>
      <c r="H85" s="35"/>
      <c r="I85" s="35"/>
      <c r="J85" s="68"/>
      <c r="K85" s="35"/>
      <c r="L85" s="35"/>
      <c r="M85" s="68"/>
      <c r="N85" s="35"/>
      <c r="O85" s="35"/>
      <c r="P85" s="68"/>
    </row>
    <row r="86" spans="1:16" ht="15" customHeight="1" x14ac:dyDescent="0.2">
      <c r="A86" s="48"/>
      <c r="C86" s="23"/>
      <c r="D86" s="35"/>
      <c r="E86" s="55"/>
      <c r="F86" s="35"/>
      <c r="G86" s="68"/>
      <c r="H86" s="35"/>
      <c r="I86" s="35"/>
      <c r="J86" s="68"/>
      <c r="K86" s="35"/>
      <c r="L86" s="35"/>
      <c r="M86" s="68"/>
      <c r="N86" s="35"/>
      <c r="O86" s="35"/>
      <c r="P86" s="68"/>
    </row>
    <row r="87" spans="1:16" ht="15" customHeight="1" x14ac:dyDescent="0.2">
      <c r="A87" s="48"/>
      <c r="C87" s="23"/>
      <c r="D87" s="35"/>
      <c r="E87" s="55"/>
      <c r="F87" s="35"/>
      <c r="G87" s="68"/>
      <c r="H87" s="35"/>
      <c r="I87" s="35"/>
      <c r="J87" s="68"/>
      <c r="K87" s="35"/>
      <c r="L87" s="35"/>
      <c r="M87" s="68"/>
      <c r="N87" s="35"/>
      <c r="O87" s="35"/>
      <c r="P87" s="68"/>
    </row>
    <row r="88" spans="1:16" ht="15" customHeight="1" x14ac:dyDescent="0.2">
      <c r="A88" s="48"/>
      <c r="C88" s="23"/>
      <c r="D88" s="35"/>
      <c r="E88" s="55"/>
      <c r="F88" s="35"/>
      <c r="G88" s="68"/>
      <c r="H88" s="35"/>
      <c r="I88" s="35"/>
      <c r="J88" s="68"/>
      <c r="K88" s="35"/>
      <c r="L88" s="35"/>
      <c r="M88" s="68"/>
      <c r="N88" s="35"/>
      <c r="O88" s="35"/>
      <c r="P88" s="68"/>
    </row>
    <row r="89" spans="1:16" ht="15" customHeight="1" x14ac:dyDescent="0.2">
      <c r="A89" s="48"/>
      <c r="C89" s="23"/>
      <c r="D89" s="35"/>
      <c r="E89" s="55"/>
      <c r="F89" s="35"/>
      <c r="G89" s="68"/>
      <c r="H89" s="35"/>
      <c r="I89" s="35"/>
      <c r="J89" s="68"/>
      <c r="K89" s="35"/>
      <c r="L89" s="35"/>
      <c r="M89" s="68"/>
      <c r="N89" s="35"/>
      <c r="O89" s="35"/>
      <c r="P89" s="68"/>
    </row>
    <row r="90" spans="1:16" ht="15" customHeight="1" x14ac:dyDescent="0.2">
      <c r="A90" s="48"/>
      <c r="C90" s="23"/>
      <c r="D90" s="35"/>
      <c r="E90" s="55"/>
      <c r="F90" s="35"/>
      <c r="G90" s="68"/>
      <c r="H90" s="35"/>
      <c r="I90" s="35"/>
      <c r="J90" s="68"/>
      <c r="K90" s="35"/>
      <c r="L90" s="35"/>
      <c r="M90" s="68"/>
      <c r="N90" s="35"/>
      <c r="O90" s="35"/>
      <c r="P90" s="68"/>
    </row>
    <row r="91" spans="1:16" ht="15" customHeight="1" x14ac:dyDescent="0.2">
      <c r="A91" s="48"/>
      <c r="C91" s="23"/>
      <c r="D91" s="35"/>
      <c r="E91" s="55"/>
      <c r="F91" s="35"/>
      <c r="G91" s="68"/>
      <c r="H91" s="35"/>
      <c r="I91" s="35"/>
      <c r="J91" s="68"/>
      <c r="K91" s="35"/>
      <c r="L91" s="35"/>
      <c r="M91" s="68"/>
      <c r="N91" s="35"/>
      <c r="O91" s="35"/>
      <c r="P91" s="68"/>
    </row>
    <row r="92" spans="1:16" ht="15" customHeight="1" x14ac:dyDescent="0.2">
      <c r="A92" s="48"/>
      <c r="C92" s="23"/>
      <c r="D92" s="35"/>
      <c r="E92" s="55"/>
      <c r="F92" s="35"/>
      <c r="G92" s="68"/>
      <c r="H92" s="35"/>
      <c r="I92" s="35"/>
      <c r="J92" s="68"/>
      <c r="K92" s="35"/>
      <c r="L92" s="35"/>
      <c r="M92" s="68"/>
      <c r="N92" s="35"/>
      <c r="O92" s="35"/>
      <c r="P92" s="68"/>
    </row>
    <row r="93" spans="1:16" ht="15" customHeight="1" x14ac:dyDescent="0.2">
      <c r="A93" s="48"/>
      <c r="C93" s="23"/>
      <c r="D93" s="35"/>
      <c r="E93" s="55"/>
      <c r="F93" s="35"/>
      <c r="G93" s="68"/>
      <c r="H93" s="35"/>
      <c r="I93" s="35"/>
      <c r="J93" s="68"/>
      <c r="K93" s="35"/>
      <c r="L93" s="35"/>
      <c r="M93" s="68"/>
      <c r="N93" s="35"/>
      <c r="O93" s="35"/>
      <c r="P93" s="68"/>
    </row>
    <row r="94" spans="1:16" ht="15" customHeight="1" x14ac:dyDescent="0.2">
      <c r="A94" s="48"/>
      <c r="C94" s="23"/>
      <c r="D94" s="35"/>
      <c r="E94" s="55"/>
      <c r="F94" s="35"/>
      <c r="G94" s="68"/>
      <c r="H94" s="35"/>
      <c r="I94" s="35"/>
      <c r="J94" s="68"/>
      <c r="K94" s="35"/>
      <c r="L94" s="35"/>
      <c r="M94" s="68"/>
      <c r="N94" s="35"/>
      <c r="O94" s="35"/>
      <c r="P94" s="68"/>
    </row>
    <row r="95" spans="1:16" ht="15" customHeight="1" x14ac:dyDescent="0.2">
      <c r="A95" s="48"/>
      <c r="C95" s="23"/>
      <c r="D95" s="35"/>
      <c r="E95" s="55"/>
      <c r="F95" s="35"/>
      <c r="G95" s="68"/>
      <c r="H95" s="35"/>
      <c r="I95" s="35"/>
      <c r="J95" s="68"/>
      <c r="K95" s="35"/>
      <c r="L95" s="35"/>
      <c r="M95" s="68"/>
      <c r="N95" s="35"/>
      <c r="O95" s="35"/>
      <c r="P95" s="68"/>
    </row>
  </sheetData>
  <mergeCells count="19">
    <mergeCell ref="A2:P2"/>
    <mergeCell ref="A3:P3"/>
    <mergeCell ref="A6:A7"/>
    <mergeCell ref="B6:B7"/>
    <mergeCell ref="C6:C7"/>
    <mergeCell ref="D6:G6"/>
    <mergeCell ref="H6:J6"/>
    <mergeCell ref="K6:M6"/>
    <mergeCell ref="N6:P6"/>
    <mergeCell ref="A44:A55"/>
    <mergeCell ref="B44:B55"/>
    <mergeCell ref="A56:A67"/>
    <mergeCell ref="B56:B67"/>
    <mergeCell ref="A8:A19"/>
    <mergeCell ref="B8:B19"/>
    <mergeCell ref="A20:A31"/>
    <mergeCell ref="B20:B31"/>
    <mergeCell ref="A32:A43"/>
    <mergeCell ref="B32:B43"/>
  </mergeCells>
  <conditionalFormatting sqref="D8:D19">
    <cfRule type="cellIs" dxfId="280" priority="30" operator="notEqual">
      <formula>H8+K8+N8</formula>
    </cfRule>
  </conditionalFormatting>
  <conditionalFormatting sqref="D20:D30">
    <cfRule type="cellIs" dxfId="279" priority="29" operator="notEqual">
      <formula>H20+K20+N20</formula>
    </cfRule>
  </conditionalFormatting>
  <conditionalFormatting sqref="D32:D42">
    <cfRule type="cellIs" dxfId="278" priority="28" operator="notEqual">
      <formula>H32+K32+N32</formula>
    </cfRule>
  </conditionalFormatting>
  <conditionalFormatting sqref="D44:D54">
    <cfRule type="cellIs" dxfId="277" priority="27" operator="notEqual">
      <formula>H44+K44+N44</formula>
    </cfRule>
  </conditionalFormatting>
  <conditionalFormatting sqref="D56:D66">
    <cfRule type="cellIs" dxfId="276" priority="26" operator="notEqual">
      <formula>H56+K56+N56</formula>
    </cfRule>
  </conditionalFormatting>
  <conditionalFormatting sqref="D19">
    <cfRule type="cellIs" dxfId="275" priority="25" operator="notEqual">
      <formula>SUM(D8:D18)</formula>
    </cfRule>
  </conditionalFormatting>
  <conditionalFormatting sqref="D31">
    <cfRule type="cellIs" dxfId="274" priority="24" operator="notEqual">
      <formula>H31+K31+N31</formula>
    </cfRule>
  </conditionalFormatting>
  <conditionalFormatting sqref="D31">
    <cfRule type="cellIs" dxfId="273" priority="23" operator="notEqual">
      <formula>SUM(D20:D30)</formula>
    </cfRule>
  </conditionalFormatting>
  <conditionalFormatting sqref="D43">
    <cfRule type="cellIs" dxfId="272" priority="22" operator="notEqual">
      <formula>H43+K43+N43</formula>
    </cfRule>
  </conditionalFormatting>
  <conditionalFormatting sqref="D43">
    <cfRule type="cellIs" dxfId="271" priority="21" operator="notEqual">
      <formula>SUM(D32:D42)</formula>
    </cfRule>
  </conditionalFormatting>
  <conditionalFormatting sqref="D55">
    <cfRule type="cellIs" dxfId="270" priority="20" operator="notEqual">
      <formula>H55+K55+N55</formula>
    </cfRule>
  </conditionalFormatting>
  <conditionalFormatting sqref="D55">
    <cfRule type="cellIs" dxfId="269" priority="19" operator="notEqual">
      <formula>SUM(D44:D54)</formula>
    </cfRule>
  </conditionalFormatting>
  <conditionalFormatting sqref="D67">
    <cfRule type="cellIs" dxfId="268" priority="18" operator="notEqual">
      <formula>H67+K67+N67</formula>
    </cfRule>
  </conditionalFormatting>
  <conditionalFormatting sqref="D67">
    <cfRule type="cellIs" dxfId="267" priority="17" operator="notEqual">
      <formula>SUM(D56:D66)</formula>
    </cfRule>
  </conditionalFormatting>
  <conditionalFormatting sqref="H19">
    <cfRule type="cellIs" dxfId="266" priority="16" operator="notEqual">
      <formula>SUM(H8:H18)</formula>
    </cfRule>
  </conditionalFormatting>
  <conditionalFormatting sqref="K19">
    <cfRule type="cellIs" dxfId="265" priority="15" operator="notEqual">
      <formula>SUM(K8:K18)</formula>
    </cfRule>
  </conditionalFormatting>
  <conditionalFormatting sqref="N19">
    <cfRule type="cellIs" dxfId="264" priority="14" operator="notEqual">
      <formula>SUM(N8:N18)</formula>
    </cfRule>
  </conditionalFormatting>
  <conditionalFormatting sqref="H31">
    <cfRule type="cellIs" dxfId="263" priority="13" operator="notEqual">
      <formula>SUM(H20:H30)</formula>
    </cfRule>
  </conditionalFormatting>
  <conditionalFormatting sqref="K31">
    <cfRule type="cellIs" dxfId="262" priority="12" operator="notEqual">
      <formula>SUM(K20:K30)</formula>
    </cfRule>
  </conditionalFormatting>
  <conditionalFormatting sqref="N31">
    <cfRule type="cellIs" dxfId="261" priority="11" operator="notEqual">
      <formula>SUM(N20:N30)</formula>
    </cfRule>
  </conditionalFormatting>
  <conditionalFormatting sqref="H43">
    <cfRule type="cellIs" dxfId="260" priority="10" operator="notEqual">
      <formula>SUM(H32:H42)</formula>
    </cfRule>
  </conditionalFormatting>
  <conditionalFormatting sqref="K43">
    <cfRule type="cellIs" dxfId="259" priority="9" operator="notEqual">
      <formula>SUM(K32:K42)</formula>
    </cfRule>
  </conditionalFormatting>
  <conditionalFormatting sqref="N43">
    <cfRule type="cellIs" dxfId="258" priority="8" operator="notEqual">
      <formula>SUM(N32:N42)</formula>
    </cfRule>
  </conditionalFormatting>
  <conditionalFormatting sqref="H55">
    <cfRule type="cellIs" dxfId="257" priority="7" operator="notEqual">
      <formula>SUM(H44:H54)</formula>
    </cfRule>
  </conditionalFormatting>
  <conditionalFormatting sqref="K55">
    <cfRule type="cellIs" dxfId="256" priority="6" operator="notEqual">
      <formula>SUM(K44:K54)</formula>
    </cfRule>
  </conditionalFormatting>
  <conditionalFormatting sqref="N55">
    <cfRule type="cellIs" dxfId="255" priority="5" operator="notEqual">
      <formula>SUM(N44:N54)</formula>
    </cfRule>
  </conditionalFormatting>
  <conditionalFormatting sqref="H67">
    <cfRule type="cellIs" dxfId="254" priority="4" operator="notEqual">
      <formula>SUM(H56:H66)</formula>
    </cfRule>
  </conditionalFormatting>
  <conditionalFormatting sqref="K67">
    <cfRule type="cellIs" dxfId="253" priority="3" operator="notEqual">
      <formula>SUM(K56:K66)</formula>
    </cfRule>
  </conditionalFormatting>
  <conditionalFormatting sqref="N67">
    <cfRule type="cellIs" dxfId="252" priority="2" operator="notEqual">
      <formula>SUM(N56:N66)</formula>
    </cfRule>
  </conditionalFormatting>
  <conditionalFormatting sqref="D32:D43">
    <cfRule type="cellIs" dxfId="251" priority="1" operator="notEqual">
      <formula>D20-D8</formula>
    </cfRule>
  </conditionalFormatting>
  <printOptions horizontalCentered="1"/>
  <pageMargins left="0.31496062992125984" right="0.31496062992125984" top="0.74803149606299213" bottom="0.74803149606299213" header="0.31496062992125984" footer="0.31496062992125984"/>
  <pageSetup scale="66" fitToHeight="0" orientation="landscape" r:id="rId1"/>
  <rowBreaks count="1" manualBreakCount="1">
    <brk id="43" max="15" man="1"/>
  </row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P95"/>
  <sheetViews>
    <sheetView zoomScaleNormal="100" workbookViewId="0">
      <pane xSplit="2" ySplit="7" topLeftCell="C8" activePane="bottomRight" state="frozen"/>
      <selection pane="topRight" activeCell="C1" sqref="C1"/>
      <selection pane="bottomLeft" activeCell="A9" sqref="A9"/>
      <selection pane="bottomRight" activeCell="C8" sqref="C8"/>
    </sheetView>
  </sheetViews>
  <sheetFormatPr baseColWidth="10" defaultColWidth="10.5" defaultRowHeight="15" customHeight="1" x14ac:dyDescent="0.2"/>
  <cols>
    <col min="1" max="1" width="5" style="3" customWidth="1"/>
    <col min="2" max="2" width="15.83203125" style="1" customWidth="1"/>
    <col min="3" max="3" width="15.6640625" style="80" customWidth="1"/>
    <col min="4" max="4" width="16.5" style="36" customWidth="1"/>
    <col min="5" max="5" width="12.33203125" style="49" customWidth="1"/>
    <col min="6" max="6" width="16.5" style="36" customWidth="1"/>
    <col min="7" max="7" width="16.5" style="62" customWidth="1"/>
    <col min="8" max="9" width="16.5" style="36" customWidth="1"/>
    <col min="10" max="10" width="16.5" style="62" customWidth="1"/>
    <col min="11" max="12" width="16.5" style="36" customWidth="1"/>
    <col min="13" max="13" width="16.5" style="62" customWidth="1"/>
    <col min="14" max="15" width="16.5" style="36" customWidth="1"/>
    <col min="16" max="16" width="16.5" style="62" customWidth="1"/>
    <col min="17" max="28" width="16.5" style="1" customWidth="1"/>
    <col min="29" max="16384" width="10.5" style="1"/>
  </cols>
  <sheetData>
    <row r="1" spans="1:16" ht="15" customHeight="1" x14ac:dyDescent="0.2">
      <c r="B1" s="42"/>
    </row>
    <row r="2" spans="1:16" ht="24.6" customHeight="1" x14ac:dyDescent="0.2">
      <c r="A2" s="116" t="s">
        <v>71</v>
      </c>
      <c r="B2" s="116"/>
      <c r="C2" s="116"/>
      <c r="D2" s="116"/>
      <c r="E2" s="116"/>
      <c r="F2" s="116"/>
      <c r="G2" s="116"/>
      <c r="H2" s="116"/>
      <c r="I2" s="116"/>
      <c r="J2" s="116"/>
      <c r="K2" s="116"/>
      <c r="L2" s="116"/>
      <c r="M2" s="116"/>
      <c r="N2" s="116"/>
      <c r="O2" s="116"/>
      <c r="P2" s="116"/>
    </row>
    <row r="3" spans="1:16" s="21" customFormat="1" ht="15" customHeight="1" x14ac:dyDescent="0.2">
      <c r="A3" s="117" t="str">
        <f>+Notas!C6</f>
        <v>OCTUBRE 2023 Y OCTUBRE 2024</v>
      </c>
      <c r="B3" s="117"/>
      <c r="C3" s="117"/>
      <c r="D3" s="117"/>
      <c r="E3" s="117"/>
      <c r="F3" s="117"/>
      <c r="G3" s="117"/>
      <c r="H3" s="117"/>
      <c r="I3" s="117"/>
      <c r="J3" s="117"/>
      <c r="K3" s="117"/>
      <c r="L3" s="117"/>
      <c r="M3" s="117"/>
      <c r="N3" s="117"/>
      <c r="O3" s="117"/>
      <c r="P3" s="117"/>
    </row>
    <row r="4" spans="1:16" ht="15" customHeight="1" x14ac:dyDescent="0.2">
      <c r="A4" s="34"/>
      <c r="B4" s="34"/>
      <c r="C4" s="40"/>
      <c r="D4" s="57"/>
      <c r="E4" s="50"/>
      <c r="F4" s="57"/>
      <c r="G4" s="63"/>
      <c r="H4" s="57"/>
      <c r="I4" s="57"/>
      <c r="J4" s="63"/>
      <c r="K4" s="57"/>
      <c r="L4" s="57"/>
      <c r="M4" s="63"/>
      <c r="N4" s="57"/>
      <c r="O4" s="57"/>
      <c r="P4" s="63"/>
    </row>
    <row r="5" spans="1:16" ht="15" customHeight="1" x14ac:dyDescent="0.2">
      <c r="A5" s="20"/>
      <c r="B5" s="20"/>
      <c r="C5" s="20"/>
      <c r="D5" s="58"/>
      <c r="E5" s="51"/>
      <c r="F5" s="58"/>
      <c r="G5" s="64"/>
      <c r="H5" s="58"/>
      <c r="I5" s="58"/>
      <c r="J5" s="64"/>
      <c r="K5" s="58"/>
      <c r="L5" s="58"/>
      <c r="M5" s="64"/>
      <c r="N5" s="58"/>
      <c r="O5" s="58"/>
      <c r="P5" s="64"/>
    </row>
    <row r="6" spans="1:16" ht="21.6" customHeight="1" x14ac:dyDescent="0.2">
      <c r="A6" s="118" t="s">
        <v>5</v>
      </c>
      <c r="B6" s="118" t="s">
        <v>35</v>
      </c>
      <c r="C6" s="120" t="s">
        <v>36</v>
      </c>
      <c r="D6" s="122" t="s">
        <v>37</v>
      </c>
      <c r="E6" s="122"/>
      <c r="F6" s="122"/>
      <c r="G6" s="122"/>
      <c r="H6" s="123" t="s">
        <v>42</v>
      </c>
      <c r="I6" s="122"/>
      <c r="J6" s="124"/>
      <c r="K6" s="122" t="s">
        <v>43</v>
      </c>
      <c r="L6" s="122"/>
      <c r="M6" s="122"/>
      <c r="N6" s="123" t="s">
        <v>44</v>
      </c>
      <c r="O6" s="122"/>
      <c r="P6" s="124"/>
    </row>
    <row r="7" spans="1:16" s="2" customFormat="1" ht="42" x14ac:dyDescent="0.2">
      <c r="A7" s="119"/>
      <c r="B7" s="119"/>
      <c r="C7" s="121"/>
      <c r="D7" s="71" t="s">
        <v>38</v>
      </c>
      <c r="E7" s="52" t="s">
        <v>39</v>
      </c>
      <c r="F7" s="59" t="s">
        <v>40</v>
      </c>
      <c r="G7" s="65" t="s">
        <v>41</v>
      </c>
      <c r="H7" s="72" t="s">
        <v>38</v>
      </c>
      <c r="I7" s="59" t="s">
        <v>40</v>
      </c>
      <c r="J7" s="73" t="s">
        <v>41</v>
      </c>
      <c r="K7" s="71" t="s">
        <v>38</v>
      </c>
      <c r="L7" s="59" t="s">
        <v>40</v>
      </c>
      <c r="M7" s="65" t="s">
        <v>41</v>
      </c>
      <c r="N7" s="72" t="s">
        <v>38</v>
      </c>
      <c r="O7" s="59" t="s">
        <v>40</v>
      </c>
      <c r="P7" s="73" t="s">
        <v>41</v>
      </c>
    </row>
    <row r="8" spans="1:16" ht="15" customHeight="1" x14ac:dyDescent="0.2">
      <c r="A8" s="110">
        <v>1</v>
      </c>
      <c r="B8" s="113" t="s">
        <v>45</v>
      </c>
      <c r="C8" s="84" t="s">
        <v>46</v>
      </c>
      <c r="D8" s="44">
        <v>6</v>
      </c>
      <c r="E8" s="53">
        <v>0.18181800000000001</v>
      </c>
      <c r="F8" s="44">
        <v>56080.820655000003</v>
      </c>
      <c r="G8" s="66">
        <v>0.16666700000000001</v>
      </c>
      <c r="H8" s="43">
        <v>2</v>
      </c>
      <c r="I8" s="44">
        <v>109903.641758</v>
      </c>
      <c r="J8" s="74">
        <v>0.5</v>
      </c>
      <c r="K8" s="44">
        <v>4</v>
      </c>
      <c r="L8" s="44">
        <v>29169.410102999998</v>
      </c>
      <c r="M8" s="66">
        <v>0</v>
      </c>
      <c r="N8" s="43">
        <v>0</v>
      </c>
      <c r="O8" s="44">
        <v>0</v>
      </c>
      <c r="P8" s="74">
        <v>0</v>
      </c>
    </row>
    <row r="9" spans="1:16" ht="15" customHeight="1" x14ac:dyDescent="0.2">
      <c r="A9" s="111"/>
      <c r="B9" s="114"/>
      <c r="C9" s="84" t="s">
        <v>47</v>
      </c>
      <c r="D9" s="44">
        <v>48</v>
      </c>
      <c r="E9" s="53">
        <v>0.324324</v>
      </c>
      <c r="F9" s="44">
        <v>83829.564490000004</v>
      </c>
      <c r="G9" s="66">
        <v>0.125</v>
      </c>
      <c r="H9" s="43">
        <v>12</v>
      </c>
      <c r="I9" s="44">
        <v>90160.114382999993</v>
      </c>
      <c r="J9" s="74">
        <v>0.25</v>
      </c>
      <c r="K9" s="44">
        <v>36</v>
      </c>
      <c r="L9" s="44">
        <v>81719.381192000001</v>
      </c>
      <c r="M9" s="66">
        <v>8.3333000000000004E-2</v>
      </c>
      <c r="N9" s="43">
        <v>0</v>
      </c>
      <c r="O9" s="44">
        <v>0</v>
      </c>
      <c r="P9" s="74">
        <v>0</v>
      </c>
    </row>
    <row r="10" spans="1:16" ht="15" customHeight="1" x14ac:dyDescent="0.2">
      <c r="A10" s="111"/>
      <c r="B10" s="114"/>
      <c r="C10" s="84" t="s">
        <v>48</v>
      </c>
      <c r="D10" s="44">
        <v>389</v>
      </c>
      <c r="E10" s="53">
        <v>0.25048300000000001</v>
      </c>
      <c r="F10" s="44">
        <v>96961.198250999994</v>
      </c>
      <c r="G10" s="66">
        <v>0.13367599999999999</v>
      </c>
      <c r="H10" s="43">
        <v>148</v>
      </c>
      <c r="I10" s="44">
        <v>109551.411949</v>
      </c>
      <c r="J10" s="74">
        <v>0.25675700000000001</v>
      </c>
      <c r="K10" s="44">
        <v>241</v>
      </c>
      <c r="L10" s="44">
        <v>89229.448759999999</v>
      </c>
      <c r="M10" s="66">
        <v>5.8090999999999997E-2</v>
      </c>
      <c r="N10" s="43">
        <v>0</v>
      </c>
      <c r="O10" s="44">
        <v>0</v>
      </c>
      <c r="P10" s="74">
        <v>0</v>
      </c>
    </row>
    <row r="11" spans="1:16" ht="15" customHeight="1" x14ac:dyDescent="0.2">
      <c r="A11" s="111"/>
      <c r="B11" s="114"/>
      <c r="C11" s="84" t="s">
        <v>49</v>
      </c>
      <c r="D11" s="44">
        <v>862</v>
      </c>
      <c r="E11" s="53">
        <v>0.162826</v>
      </c>
      <c r="F11" s="44">
        <v>108318.352614</v>
      </c>
      <c r="G11" s="66">
        <v>0.279582</v>
      </c>
      <c r="H11" s="43">
        <v>366</v>
      </c>
      <c r="I11" s="44">
        <v>121347.68156300001</v>
      </c>
      <c r="J11" s="74">
        <v>0.38524599999999998</v>
      </c>
      <c r="K11" s="44">
        <v>496</v>
      </c>
      <c r="L11" s="44">
        <v>98703.968752999994</v>
      </c>
      <c r="M11" s="66">
        <v>0.20161299999999999</v>
      </c>
      <c r="N11" s="43">
        <v>0</v>
      </c>
      <c r="O11" s="44">
        <v>0</v>
      </c>
      <c r="P11" s="74">
        <v>0</v>
      </c>
    </row>
    <row r="12" spans="1:16" ht="15" customHeight="1" x14ac:dyDescent="0.2">
      <c r="A12" s="111"/>
      <c r="B12" s="114"/>
      <c r="C12" s="84" t="s">
        <v>50</v>
      </c>
      <c r="D12" s="44">
        <v>819</v>
      </c>
      <c r="E12" s="53">
        <v>0.12517200000000001</v>
      </c>
      <c r="F12" s="44">
        <v>131863.541773</v>
      </c>
      <c r="G12" s="66">
        <v>0.51770499999999997</v>
      </c>
      <c r="H12" s="43">
        <v>347</v>
      </c>
      <c r="I12" s="44">
        <v>155245.72422999999</v>
      </c>
      <c r="J12" s="74">
        <v>0.72334299999999996</v>
      </c>
      <c r="K12" s="44">
        <v>472</v>
      </c>
      <c r="L12" s="44">
        <v>114673.67458399999</v>
      </c>
      <c r="M12" s="66">
        <v>0.36652499999999999</v>
      </c>
      <c r="N12" s="43">
        <v>0</v>
      </c>
      <c r="O12" s="44">
        <v>0</v>
      </c>
      <c r="P12" s="74">
        <v>0</v>
      </c>
    </row>
    <row r="13" spans="1:16" ht="15" customHeight="1" x14ac:dyDescent="0.2">
      <c r="A13" s="111"/>
      <c r="B13" s="114"/>
      <c r="C13" s="84" t="s">
        <v>51</v>
      </c>
      <c r="D13" s="44">
        <v>698</v>
      </c>
      <c r="E13" s="53">
        <v>0.118991</v>
      </c>
      <c r="F13" s="44">
        <v>140035.937615</v>
      </c>
      <c r="G13" s="66">
        <v>0.68051600000000001</v>
      </c>
      <c r="H13" s="43">
        <v>263</v>
      </c>
      <c r="I13" s="44">
        <v>153462.15709699999</v>
      </c>
      <c r="J13" s="74">
        <v>0.79467699999999997</v>
      </c>
      <c r="K13" s="44">
        <v>435</v>
      </c>
      <c r="L13" s="44">
        <v>131918.47618200001</v>
      </c>
      <c r="M13" s="66">
        <v>0.61149399999999998</v>
      </c>
      <c r="N13" s="43">
        <v>0</v>
      </c>
      <c r="O13" s="44">
        <v>0</v>
      </c>
      <c r="P13" s="74">
        <v>0</v>
      </c>
    </row>
    <row r="14" spans="1:16" s="3" customFormat="1" ht="15" customHeight="1" x14ac:dyDescent="0.2">
      <c r="A14" s="111"/>
      <c r="B14" s="114"/>
      <c r="C14" s="84" t="s">
        <v>52</v>
      </c>
      <c r="D14" s="35">
        <v>480</v>
      </c>
      <c r="E14" s="55">
        <v>9.8562999999999998E-2</v>
      </c>
      <c r="F14" s="35">
        <v>150983.00196600001</v>
      </c>
      <c r="G14" s="68">
        <v>0.8</v>
      </c>
      <c r="H14" s="43">
        <v>171</v>
      </c>
      <c r="I14" s="44">
        <v>161416.682528</v>
      </c>
      <c r="J14" s="74">
        <v>0.87134500000000004</v>
      </c>
      <c r="K14" s="35">
        <v>309</v>
      </c>
      <c r="L14" s="35">
        <v>145209.02340199999</v>
      </c>
      <c r="M14" s="68">
        <v>0.76051800000000003</v>
      </c>
      <c r="N14" s="43">
        <v>0</v>
      </c>
      <c r="O14" s="44">
        <v>0</v>
      </c>
      <c r="P14" s="74">
        <v>0</v>
      </c>
    </row>
    <row r="15" spans="1:16" ht="15" customHeight="1" x14ac:dyDescent="0.2">
      <c r="A15" s="111"/>
      <c r="B15" s="114"/>
      <c r="C15" s="84" t="s">
        <v>53</v>
      </c>
      <c r="D15" s="44">
        <v>349</v>
      </c>
      <c r="E15" s="53">
        <v>8.0638000000000001E-2</v>
      </c>
      <c r="F15" s="44">
        <v>151547.90706200001</v>
      </c>
      <c r="G15" s="66">
        <v>0.75644699999999998</v>
      </c>
      <c r="H15" s="43">
        <v>135</v>
      </c>
      <c r="I15" s="44">
        <v>148891.75566299999</v>
      </c>
      <c r="J15" s="74">
        <v>0.6</v>
      </c>
      <c r="K15" s="44">
        <v>214</v>
      </c>
      <c r="L15" s="44">
        <v>153223.51658900001</v>
      </c>
      <c r="M15" s="66">
        <v>0.85514000000000001</v>
      </c>
      <c r="N15" s="43">
        <v>0</v>
      </c>
      <c r="O15" s="44">
        <v>0</v>
      </c>
      <c r="P15" s="74">
        <v>0</v>
      </c>
    </row>
    <row r="16" spans="1:16" ht="15" customHeight="1" x14ac:dyDescent="0.2">
      <c r="A16" s="111"/>
      <c r="B16" s="114"/>
      <c r="C16" s="84" t="s">
        <v>54</v>
      </c>
      <c r="D16" s="44">
        <v>289</v>
      </c>
      <c r="E16" s="53">
        <v>8.0077999999999996E-2</v>
      </c>
      <c r="F16" s="44">
        <v>157608.08074400001</v>
      </c>
      <c r="G16" s="66">
        <v>0.688581</v>
      </c>
      <c r="H16" s="43">
        <v>122</v>
      </c>
      <c r="I16" s="44">
        <v>146424.71950800001</v>
      </c>
      <c r="J16" s="74">
        <v>0.45901599999999998</v>
      </c>
      <c r="K16" s="44">
        <v>167</v>
      </c>
      <c r="L16" s="44">
        <v>165777.961407</v>
      </c>
      <c r="M16" s="66">
        <v>0.85628700000000002</v>
      </c>
      <c r="N16" s="43">
        <v>0</v>
      </c>
      <c r="O16" s="44">
        <v>0</v>
      </c>
      <c r="P16" s="74">
        <v>0</v>
      </c>
    </row>
    <row r="17" spans="1:16" ht="15" customHeight="1" x14ac:dyDescent="0.2">
      <c r="A17" s="111"/>
      <c r="B17" s="114"/>
      <c r="C17" s="84" t="s">
        <v>55</v>
      </c>
      <c r="D17" s="44">
        <v>321</v>
      </c>
      <c r="E17" s="53">
        <v>0.10594099999999999</v>
      </c>
      <c r="F17" s="44">
        <v>145104.59689300001</v>
      </c>
      <c r="G17" s="66">
        <v>0.36760100000000001</v>
      </c>
      <c r="H17" s="43">
        <v>181</v>
      </c>
      <c r="I17" s="44">
        <v>133520.184855</v>
      </c>
      <c r="J17" s="74">
        <v>0.18784500000000001</v>
      </c>
      <c r="K17" s="44">
        <v>140</v>
      </c>
      <c r="L17" s="44">
        <v>160081.58674299999</v>
      </c>
      <c r="M17" s="66">
        <v>0.6</v>
      </c>
      <c r="N17" s="43">
        <v>0</v>
      </c>
      <c r="O17" s="44">
        <v>0</v>
      </c>
      <c r="P17" s="74">
        <v>0</v>
      </c>
    </row>
    <row r="18" spans="1:16" s="3" customFormat="1" ht="15" customHeight="1" x14ac:dyDescent="0.2">
      <c r="A18" s="111"/>
      <c r="B18" s="114"/>
      <c r="C18" s="84" t="s">
        <v>56</v>
      </c>
      <c r="D18" s="35">
        <v>479</v>
      </c>
      <c r="E18" s="55">
        <v>9.2992000000000005E-2</v>
      </c>
      <c r="F18" s="35">
        <v>165030.29060499999</v>
      </c>
      <c r="G18" s="68">
        <v>0.317328</v>
      </c>
      <c r="H18" s="43">
        <v>193</v>
      </c>
      <c r="I18" s="44">
        <v>146493.37063700001</v>
      </c>
      <c r="J18" s="74">
        <v>8.8082999999999995E-2</v>
      </c>
      <c r="K18" s="35">
        <v>286</v>
      </c>
      <c r="L18" s="35">
        <v>177539.470863</v>
      </c>
      <c r="M18" s="68">
        <v>0.472028</v>
      </c>
      <c r="N18" s="43">
        <v>0</v>
      </c>
      <c r="O18" s="44">
        <v>0</v>
      </c>
      <c r="P18" s="74">
        <v>0</v>
      </c>
    </row>
    <row r="19" spans="1:16" s="3" customFormat="1" ht="15" customHeight="1" x14ac:dyDescent="0.2">
      <c r="A19" s="112"/>
      <c r="B19" s="115"/>
      <c r="C19" s="85" t="s">
        <v>9</v>
      </c>
      <c r="D19" s="46">
        <v>4740</v>
      </c>
      <c r="E19" s="54">
        <v>0.117254</v>
      </c>
      <c r="F19" s="46">
        <v>134541.94850299999</v>
      </c>
      <c r="G19" s="67">
        <v>0.48860799999999999</v>
      </c>
      <c r="H19" s="87">
        <v>1940</v>
      </c>
      <c r="I19" s="46">
        <v>141322.80010299999</v>
      </c>
      <c r="J19" s="75">
        <v>0.50515500000000002</v>
      </c>
      <c r="K19" s="46">
        <v>2800</v>
      </c>
      <c r="L19" s="46">
        <v>129843.78703799999</v>
      </c>
      <c r="M19" s="67">
        <v>0.47714299999999998</v>
      </c>
      <c r="N19" s="87">
        <v>0</v>
      </c>
      <c r="O19" s="46">
        <v>0</v>
      </c>
      <c r="P19" s="75">
        <v>0</v>
      </c>
    </row>
    <row r="20" spans="1:16" ht="15" customHeight="1" x14ac:dyDescent="0.2">
      <c r="A20" s="110">
        <v>2</v>
      </c>
      <c r="B20" s="113" t="s">
        <v>57</v>
      </c>
      <c r="C20" s="84" t="s">
        <v>46</v>
      </c>
      <c r="D20" s="44">
        <v>9</v>
      </c>
      <c r="E20" s="53">
        <v>0.272727</v>
      </c>
      <c r="F20" s="44">
        <v>73543.444443999993</v>
      </c>
      <c r="G20" s="66">
        <v>0.44444400000000001</v>
      </c>
      <c r="H20" s="43">
        <v>4</v>
      </c>
      <c r="I20" s="44">
        <v>84556.5</v>
      </c>
      <c r="J20" s="74">
        <v>0.75</v>
      </c>
      <c r="K20" s="44">
        <v>5</v>
      </c>
      <c r="L20" s="44">
        <v>64733</v>
      </c>
      <c r="M20" s="66">
        <v>0.2</v>
      </c>
      <c r="N20" s="43">
        <v>0</v>
      </c>
      <c r="O20" s="44">
        <v>0</v>
      </c>
      <c r="P20" s="74">
        <v>0</v>
      </c>
    </row>
    <row r="21" spans="1:16" ht="15" customHeight="1" x14ac:dyDescent="0.2">
      <c r="A21" s="111"/>
      <c r="B21" s="114"/>
      <c r="C21" s="84" t="s">
        <v>47</v>
      </c>
      <c r="D21" s="44">
        <v>38</v>
      </c>
      <c r="E21" s="53">
        <v>0.25675700000000001</v>
      </c>
      <c r="F21" s="44">
        <v>121245.236842</v>
      </c>
      <c r="G21" s="66">
        <v>0</v>
      </c>
      <c r="H21" s="43">
        <v>13</v>
      </c>
      <c r="I21" s="44">
        <v>119015.307692</v>
      </c>
      <c r="J21" s="74">
        <v>0</v>
      </c>
      <c r="K21" s="44">
        <v>25</v>
      </c>
      <c r="L21" s="44">
        <v>122404.8</v>
      </c>
      <c r="M21" s="66">
        <v>0</v>
      </c>
      <c r="N21" s="43">
        <v>0</v>
      </c>
      <c r="O21" s="44">
        <v>0</v>
      </c>
      <c r="P21" s="74">
        <v>0</v>
      </c>
    </row>
    <row r="22" spans="1:16" ht="15" customHeight="1" x14ac:dyDescent="0.2">
      <c r="A22" s="111"/>
      <c r="B22" s="114"/>
      <c r="C22" s="84" t="s">
        <v>48</v>
      </c>
      <c r="D22" s="44">
        <v>213</v>
      </c>
      <c r="E22" s="53">
        <v>0.137154</v>
      </c>
      <c r="F22" s="44">
        <v>156848.84507000001</v>
      </c>
      <c r="G22" s="66">
        <v>8.4506999999999999E-2</v>
      </c>
      <c r="H22" s="43">
        <v>93</v>
      </c>
      <c r="I22" s="44">
        <v>154575.50537599999</v>
      </c>
      <c r="J22" s="74">
        <v>9.6773999999999999E-2</v>
      </c>
      <c r="K22" s="44">
        <v>120</v>
      </c>
      <c r="L22" s="44">
        <v>158610.68333299999</v>
      </c>
      <c r="M22" s="66">
        <v>7.4999999999999997E-2</v>
      </c>
      <c r="N22" s="43">
        <v>0</v>
      </c>
      <c r="O22" s="44">
        <v>0</v>
      </c>
      <c r="P22" s="74">
        <v>0</v>
      </c>
    </row>
    <row r="23" spans="1:16" ht="15" customHeight="1" x14ac:dyDescent="0.2">
      <c r="A23" s="111"/>
      <c r="B23" s="114"/>
      <c r="C23" s="84" t="s">
        <v>49</v>
      </c>
      <c r="D23" s="44">
        <v>182</v>
      </c>
      <c r="E23" s="53">
        <v>3.4379E-2</v>
      </c>
      <c r="F23" s="44">
        <v>163090.10439600001</v>
      </c>
      <c r="G23" s="66">
        <v>0.17582400000000001</v>
      </c>
      <c r="H23" s="43">
        <v>81</v>
      </c>
      <c r="I23" s="44">
        <v>162883.864198</v>
      </c>
      <c r="J23" s="74">
        <v>0.20987700000000001</v>
      </c>
      <c r="K23" s="44">
        <v>101</v>
      </c>
      <c r="L23" s="44">
        <v>163255.50495</v>
      </c>
      <c r="M23" s="66">
        <v>0.14851500000000001</v>
      </c>
      <c r="N23" s="43">
        <v>0</v>
      </c>
      <c r="O23" s="44">
        <v>0</v>
      </c>
      <c r="P23" s="74">
        <v>0</v>
      </c>
    </row>
    <row r="24" spans="1:16" ht="15" customHeight="1" x14ac:dyDescent="0.2">
      <c r="A24" s="111"/>
      <c r="B24" s="114"/>
      <c r="C24" s="84" t="s">
        <v>50</v>
      </c>
      <c r="D24" s="44">
        <v>127</v>
      </c>
      <c r="E24" s="53">
        <v>1.941E-2</v>
      </c>
      <c r="F24" s="44">
        <v>189344.27559100001</v>
      </c>
      <c r="G24" s="66">
        <v>0.26771699999999998</v>
      </c>
      <c r="H24" s="43">
        <v>43</v>
      </c>
      <c r="I24" s="44">
        <v>209419.55814000001</v>
      </c>
      <c r="J24" s="74">
        <v>0.32558100000000001</v>
      </c>
      <c r="K24" s="44">
        <v>84</v>
      </c>
      <c r="L24" s="44">
        <v>179067.642857</v>
      </c>
      <c r="M24" s="66">
        <v>0.238095</v>
      </c>
      <c r="N24" s="43">
        <v>0</v>
      </c>
      <c r="O24" s="44">
        <v>0</v>
      </c>
      <c r="P24" s="74">
        <v>0</v>
      </c>
    </row>
    <row r="25" spans="1:16" ht="15" customHeight="1" x14ac:dyDescent="0.2">
      <c r="A25" s="111"/>
      <c r="B25" s="114"/>
      <c r="C25" s="84" t="s">
        <v>51</v>
      </c>
      <c r="D25" s="44">
        <v>84</v>
      </c>
      <c r="E25" s="53">
        <v>1.4319999999999999E-2</v>
      </c>
      <c r="F25" s="44">
        <v>199122.58333299999</v>
      </c>
      <c r="G25" s="66">
        <v>0.41666700000000001</v>
      </c>
      <c r="H25" s="43">
        <v>24</v>
      </c>
      <c r="I25" s="44">
        <v>200820.91666700001</v>
      </c>
      <c r="J25" s="74">
        <v>0.45833299999999999</v>
      </c>
      <c r="K25" s="44">
        <v>60</v>
      </c>
      <c r="L25" s="44">
        <v>198443.25</v>
      </c>
      <c r="M25" s="66">
        <v>0.4</v>
      </c>
      <c r="N25" s="43">
        <v>0</v>
      </c>
      <c r="O25" s="44">
        <v>0</v>
      </c>
      <c r="P25" s="74">
        <v>0</v>
      </c>
    </row>
    <row r="26" spans="1:16" s="3" customFormat="1" ht="15" customHeight="1" x14ac:dyDescent="0.2">
      <c r="A26" s="111"/>
      <c r="B26" s="114"/>
      <c r="C26" s="84" t="s">
        <v>52</v>
      </c>
      <c r="D26" s="35">
        <v>54</v>
      </c>
      <c r="E26" s="55">
        <v>1.1088000000000001E-2</v>
      </c>
      <c r="F26" s="35">
        <v>217951.27777799999</v>
      </c>
      <c r="G26" s="68">
        <v>0.51851899999999995</v>
      </c>
      <c r="H26" s="43">
        <v>16</v>
      </c>
      <c r="I26" s="44">
        <v>222444.125</v>
      </c>
      <c r="J26" s="74">
        <v>0.5</v>
      </c>
      <c r="K26" s="35">
        <v>38</v>
      </c>
      <c r="L26" s="35">
        <v>216059.55263200001</v>
      </c>
      <c r="M26" s="68">
        <v>0.52631600000000001</v>
      </c>
      <c r="N26" s="43">
        <v>0</v>
      </c>
      <c r="O26" s="44">
        <v>0</v>
      </c>
      <c r="P26" s="74">
        <v>0</v>
      </c>
    </row>
    <row r="27" spans="1:16" ht="15" customHeight="1" x14ac:dyDescent="0.2">
      <c r="A27" s="111"/>
      <c r="B27" s="114"/>
      <c r="C27" s="84" t="s">
        <v>53</v>
      </c>
      <c r="D27" s="44">
        <v>40</v>
      </c>
      <c r="E27" s="53">
        <v>9.2420000000000002E-3</v>
      </c>
      <c r="F27" s="44">
        <v>228566.55</v>
      </c>
      <c r="G27" s="66">
        <v>0.6</v>
      </c>
      <c r="H27" s="43">
        <v>20</v>
      </c>
      <c r="I27" s="44">
        <v>240674</v>
      </c>
      <c r="J27" s="74">
        <v>0.6</v>
      </c>
      <c r="K27" s="44">
        <v>20</v>
      </c>
      <c r="L27" s="44">
        <v>216459.1</v>
      </c>
      <c r="M27" s="66">
        <v>0.6</v>
      </c>
      <c r="N27" s="43">
        <v>0</v>
      </c>
      <c r="O27" s="44">
        <v>0</v>
      </c>
      <c r="P27" s="74">
        <v>0</v>
      </c>
    </row>
    <row r="28" spans="1:16" ht="15" customHeight="1" x14ac:dyDescent="0.2">
      <c r="A28" s="111"/>
      <c r="B28" s="114"/>
      <c r="C28" s="84" t="s">
        <v>54</v>
      </c>
      <c r="D28" s="44">
        <v>28</v>
      </c>
      <c r="E28" s="53">
        <v>7.7580000000000001E-3</v>
      </c>
      <c r="F28" s="44">
        <v>221651.5</v>
      </c>
      <c r="G28" s="66">
        <v>0.17857100000000001</v>
      </c>
      <c r="H28" s="43">
        <v>15</v>
      </c>
      <c r="I28" s="44">
        <v>223368.33333299999</v>
      </c>
      <c r="J28" s="74">
        <v>0.13333300000000001</v>
      </c>
      <c r="K28" s="44">
        <v>13</v>
      </c>
      <c r="L28" s="44">
        <v>219670.538462</v>
      </c>
      <c r="M28" s="66">
        <v>0.230769</v>
      </c>
      <c r="N28" s="43">
        <v>0</v>
      </c>
      <c r="O28" s="44">
        <v>0</v>
      </c>
      <c r="P28" s="74">
        <v>0</v>
      </c>
    </row>
    <row r="29" spans="1:16" ht="15" customHeight="1" x14ac:dyDescent="0.2">
      <c r="A29" s="111"/>
      <c r="B29" s="114"/>
      <c r="C29" s="84" t="s">
        <v>55</v>
      </c>
      <c r="D29" s="44">
        <v>13</v>
      </c>
      <c r="E29" s="53">
        <v>4.2900000000000004E-3</v>
      </c>
      <c r="F29" s="44">
        <v>193774.153846</v>
      </c>
      <c r="G29" s="66">
        <v>7.6923000000000005E-2</v>
      </c>
      <c r="H29" s="43">
        <v>5</v>
      </c>
      <c r="I29" s="44">
        <v>181271.8</v>
      </c>
      <c r="J29" s="74">
        <v>0</v>
      </c>
      <c r="K29" s="44">
        <v>8</v>
      </c>
      <c r="L29" s="44">
        <v>201588.125</v>
      </c>
      <c r="M29" s="66">
        <v>0.125</v>
      </c>
      <c r="N29" s="43">
        <v>0</v>
      </c>
      <c r="O29" s="44">
        <v>0</v>
      </c>
      <c r="P29" s="74">
        <v>0</v>
      </c>
    </row>
    <row r="30" spans="1:16" s="3" customFormat="1" ht="15" customHeight="1" x14ac:dyDescent="0.2">
      <c r="A30" s="111"/>
      <c r="B30" s="114"/>
      <c r="C30" s="84" t="s">
        <v>56</v>
      </c>
      <c r="D30" s="35">
        <v>13</v>
      </c>
      <c r="E30" s="55">
        <v>2.5240000000000002E-3</v>
      </c>
      <c r="F30" s="35">
        <v>129558.692308</v>
      </c>
      <c r="G30" s="68">
        <v>0</v>
      </c>
      <c r="H30" s="43">
        <v>11</v>
      </c>
      <c r="I30" s="44">
        <v>109927.90909099999</v>
      </c>
      <c r="J30" s="74">
        <v>0</v>
      </c>
      <c r="K30" s="35">
        <v>2</v>
      </c>
      <c r="L30" s="35">
        <v>237528</v>
      </c>
      <c r="M30" s="68">
        <v>0</v>
      </c>
      <c r="N30" s="43">
        <v>0</v>
      </c>
      <c r="O30" s="44">
        <v>0</v>
      </c>
      <c r="P30" s="74">
        <v>0</v>
      </c>
    </row>
    <row r="31" spans="1:16" s="3" customFormat="1" ht="15" customHeight="1" x14ac:dyDescent="0.2">
      <c r="A31" s="112"/>
      <c r="B31" s="115"/>
      <c r="C31" s="85" t="s">
        <v>9</v>
      </c>
      <c r="D31" s="46">
        <v>801</v>
      </c>
      <c r="E31" s="54">
        <v>1.9813999999999998E-2</v>
      </c>
      <c r="F31" s="46">
        <v>175349.60424499999</v>
      </c>
      <c r="G31" s="67">
        <v>0.225968</v>
      </c>
      <c r="H31" s="87">
        <v>325</v>
      </c>
      <c r="I31" s="46">
        <v>175747.569231</v>
      </c>
      <c r="J31" s="75">
        <v>0.233846</v>
      </c>
      <c r="K31" s="46">
        <v>476</v>
      </c>
      <c r="L31" s="46">
        <v>175077.88445400001</v>
      </c>
      <c r="M31" s="67">
        <v>0.22058800000000001</v>
      </c>
      <c r="N31" s="87">
        <v>0</v>
      </c>
      <c r="O31" s="46">
        <v>0</v>
      </c>
      <c r="P31" s="75">
        <v>0</v>
      </c>
    </row>
    <row r="32" spans="1:16" ht="15" customHeight="1" x14ac:dyDescent="0.2">
      <c r="A32" s="110">
        <v>3</v>
      </c>
      <c r="B32" s="113" t="s">
        <v>58</v>
      </c>
      <c r="C32" s="84" t="s">
        <v>46</v>
      </c>
      <c r="D32" s="44">
        <v>3</v>
      </c>
      <c r="E32" s="44">
        <v>0</v>
      </c>
      <c r="F32" s="44">
        <v>17462.623790000001</v>
      </c>
      <c r="G32" s="66">
        <v>0.27777800000000002</v>
      </c>
      <c r="H32" s="43">
        <v>2</v>
      </c>
      <c r="I32" s="44">
        <v>-25347.141758000002</v>
      </c>
      <c r="J32" s="74">
        <v>0.25</v>
      </c>
      <c r="K32" s="44">
        <v>1</v>
      </c>
      <c r="L32" s="44">
        <v>35563.589896999998</v>
      </c>
      <c r="M32" s="66">
        <v>0.2</v>
      </c>
      <c r="N32" s="43">
        <v>0</v>
      </c>
      <c r="O32" s="44">
        <v>0</v>
      </c>
      <c r="P32" s="74">
        <v>0</v>
      </c>
    </row>
    <row r="33" spans="1:16" ht="15" customHeight="1" x14ac:dyDescent="0.2">
      <c r="A33" s="111"/>
      <c r="B33" s="114"/>
      <c r="C33" s="84" t="s">
        <v>47</v>
      </c>
      <c r="D33" s="44">
        <v>-10</v>
      </c>
      <c r="E33" s="44">
        <v>0</v>
      </c>
      <c r="F33" s="44">
        <v>37415.672352000001</v>
      </c>
      <c r="G33" s="66">
        <v>-0.125</v>
      </c>
      <c r="H33" s="43">
        <v>1</v>
      </c>
      <c r="I33" s="44">
        <v>28855.193309999999</v>
      </c>
      <c r="J33" s="74">
        <v>-0.25</v>
      </c>
      <c r="K33" s="44">
        <v>-11</v>
      </c>
      <c r="L33" s="44">
        <v>40685.418808000002</v>
      </c>
      <c r="M33" s="66">
        <v>-8.3333000000000004E-2</v>
      </c>
      <c r="N33" s="43">
        <v>0</v>
      </c>
      <c r="O33" s="44">
        <v>0</v>
      </c>
      <c r="P33" s="74">
        <v>0</v>
      </c>
    </row>
    <row r="34" spans="1:16" ht="15" customHeight="1" x14ac:dyDescent="0.2">
      <c r="A34" s="111"/>
      <c r="B34" s="114"/>
      <c r="C34" s="84" t="s">
        <v>48</v>
      </c>
      <c r="D34" s="44">
        <v>-176</v>
      </c>
      <c r="E34" s="44">
        <v>0</v>
      </c>
      <c r="F34" s="44">
        <v>59887.646820000002</v>
      </c>
      <c r="G34" s="66">
        <v>-4.9168999999999997E-2</v>
      </c>
      <c r="H34" s="43">
        <v>-55</v>
      </c>
      <c r="I34" s="44">
        <v>45024.093427</v>
      </c>
      <c r="J34" s="74">
        <v>-0.15998299999999999</v>
      </c>
      <c r="K34" s="44">
        <v>-121</v>
      </c>
      <c r="L34" s="44">
        <v>69381.234574000002</v>
      </c>
      <c r="M34" s="66">
        <v>1.6909E-2</v>
      </c>
      <c r="N34" s="43">
        <v>0</v>
      </c>
      <c r="O34" s="44">
        <v>0</v>
      </c>
      <c r="P34" s="74">
        <v>0</v>
      </c>
    </row>
    <row r="35" spans="1:16" ht="15" customHeight="1" x14ac:dyDescent="0.2">
      <c r="A35" s="111"/>
      <c r="B35" s="114"/>
      <c r="C35" s="84" t="s">
        <v>49</v>
      </c>
      <c r="D35" s="44">
        <v>-680</v>
      </c>
      <c r="E35" s="44">
        <v>0</v>
      </c>
      <c r="F35" s="44">
        <v>54771.751780999999</v>
      </c>
      <c r="G35" s="66">
        <v>-0.103758</v>
      </c>
      <c r="H35" s="43">
        <v>-285</v>
      </c>
      <c r="I35" s="44">
        <v>41536.182633999997</v>
      </c>
      <c r="J35" s="74">
        <v>-0.175369</v>
      </c>
      <c r="K35" s="44">
        <v>-395</v>
      </c>
      <c r="L35" s="44">
        <v>64551.536198000002</v>
      </c>
      <c r="M35" s="66">
        <v>-5.3097999999999999E-2</v>
      </c>
      <c r="N35" s="43">
        <v>0</v>
      </c>
      <c r="O35" s="44">
        <v>0</v>
      </c>
      <c r="P35" s="74">
        <v>0</v>
      </c>
    </row>
    <row r="36" spans="1:16" ht="15" customHeight="1" x14ac:dyDescent="0.2">
      <c r="A36" s="111"/>
      <c r="B36" s="114"/>
      <c r="C36" s="84" t="s">
        <v>50</v>
      </c>
      <c r="D36" s="44">
        <v>-692</v>
      </c>
      <c r="E36" s="44">
        <v>0</v>
      </c>
      <c r="F36" s="44">
        <v>57480.733818000001</v>
      </c>
      <c r="G36" s="66">
        <v>-0.24998799999999999</v>
      </c>
      <c r="H36" s="43">
        <v>-304</v>
      </c>
      <c r="I36" s="44">
        <v>54173.833909000001</v>
      </c>
      <c r="J36" s="74">
        <v>-0.397762</v>
      </c>
      <c r="K36" s="44">
        <v>-388</v>
      </c>
      <c r="L36" s="44">
        <v>64393.968272999999</v>
      </c>
      <c r="M36" s="66">
        <v>-0.12842999999999999</v>
      </c>
      <c r="N36" s="43">
        <v>0</v>
      </c>
      <c r="O36" s="44">
        <v>0</v>
      </c>
      <c r="P36" s="74">
        <v>0</v>
      </c>
    </row>
    <row r="37" spans="1:16" ht="15" customHeight="1" x14ac:dyDescent="0.2">
      <c r="A37" s="111"/>
      <c r="B37" s="114"/>
      <c r="C37" s="84" t="s">
        <v>51</v>
      </c>
      <c r="D37" s="44">
        <v>-614</v>
      </c>
      <c r="E37" s="44">
        <v>0</v>
      </c>
      <c r="F37" s="44">
        <v>59086.645718</v>
      </c>
      <c r="G37" s="66">
        <v>-0.263849</v>
      </c>
      <c r="H37" s="43">
        <v>-239</v>
      </c>
      <c r="I37" s="44">
        <v>47358.759570000002</v>
      </c>
      <c r="J37" s="74">
        <v>-0.336343</v>
      </c>
      <c r="K37" s="44">
        <v>-375</v>
      </c>
      <c r="L37" s="44">
        <v>66524.773818000001</v>
      </c>
      <c r="M37" s="66">
        <v>-0.21149399999999999</v>
      </c>
      <c r="N37" s="43">
        <v>0</v>
      </c>
      <c r="O37" s="44">
        <v>0</v>
      </c>
      <c r="P37" s="74">
        <v>0</v>
      </c>
    </row>
    <row r="38" spans="1:16" s="3" customFormat="1" ht="15" customHeight="1" x14ac:dyDescent="0.2">
      <c r="A38" s="111"/>
      <c r="B38" s="114"/>
      <c r="C38" s="84" t="s">
        <v>52</v>
      </c>
      <c r="D38" s="35">
        <v>-426</v>
      </c>
      <c r="E38" s="35">
        <v>0</v>
      </c>
      <c r="F38" s="35">
        <v>66968.275812000007</v>
      </c>
      <c r="G38" s="68">
        <v>-0.28148099999999998</v>
      </c>
      <c r="H38" s="43">
        <v>-155</v>
      </c>
      <c r="I38" s="44">
        <v>61027.442472000002</v>
      </c>
      <c r="J38" s="74">
        <v>-0.37134499999999998</v>
      </c>
      <c r="K38" s="35">
        <v>-271</v>
      </c>
      <c r="L38" s="35">
        <v>70850.529229000007</v>
      </c>
      <c r="M38" s="68">
        <v>-0.23420199999999999</v>
      </c>
      <c r="N38" s="43">
        <v>0</v>
      </c>
      <c r="O38" s="44">
        <v>0</v>
      </c>
      <c r="P38" s="74">
        <v>0</v>
      </c>
    </row>
    <row r="39" spans="1:16" ht="15" customHeight="1" x14ac:dyDescent="0.2">
      <c r="A39" s="111"/>
      <c r="B39" s="114"/>
      <c r="C39" s="84" t="s">
        <v>53</v>
      </c>
      <c r="D39" s="44">
        <v>-309</v>
      </c>
      <c r="E39" s="44">
        <v>0</v>
      </c>
      <c r="F39" s="44">
        <v>77018.642938000005</v>
      </c>
      <c r="G39" s="66">
        <v>-0.156447</v>
      </c>
      <c r="H39" s="43">
        <v>-115</v>
      </c>
      <c r="I39" s="44">
        <v>91782.244336999996</v>
      </c>
      <c r="J39" s="74">
        <v>0</v>
      </c>
      <c r="K39" s="44">
        <v>-194</v>
      </c>
      <c r="L39" s="44">
        <v>63235.583411</v>
      </c>
      <c r="M39" s="66">
        <v>-0.25513999999999998</v>
      </c>
      <c r="N39" s="43">
        <v>0</v>
      </c>
      <c r="O39" s="44">
        <v>0</v>
      </c>
      <c r="P39" s="74">
        <v>0</v>
      </c>
    </row>
    <row r="40" spans="1:16" ht="15" customHeight="1" x14ac:dyDescent="0.2">
      <c r="A40" s="111"/>
      <c r="B40" s="114"/>
      <c r="C40" s="84" t="s">
        <v>54</v>
      </c>
      <c r="D40" s="44">
        <v>-261</v>
      </c>
      <c r="E40" s="44">
        <v>0</v>
      </c>
      <c r="F40" s="44">
        <v>64043.419256000001</v>
      </c>
      <c r="G40" s="66">
        <v>-0.51000999999999996</v>
      </c>
      <c r="H40" s="43">
        <v>-107</v>
      </c>
      <c r="I40" s="44">
        <v>76943.613824999993</v>
      </c>
      <c r="J40" s="74">
        <v>-0.325683</v>
      </c>
      <c r="K40" s="44">
        <v>-154</v>
      </c>
      <c r="L40" s="44">
        <v>53892.577055000002</v>
      </c>
      <c r="M40" s="66">
        <v>-0.62551800000000002</v>
      </c>
      <c r="N40" s="43">
        <v>0</v>
      </c>
      <c r="O40" s="44">
        <v>0</v>
      </c>
      <c r="P40" s="74">
        <v>0</v>
      </c>
    </row>
    <row r="41" spans="1:16" ht="15" customHeight="1" x14ac:dyDescent="0.2">
      <c r="A41" s="111"/>
      <c r="B41" s="114"/>
      <c r="C41" s="84" t="s">
        <v>55</v>
      </c>
      <c r="D41" s="44">
        <v>-308</v>
      </c>
      <c r="E41" s="44">
        <v>0</v>
      </c>
      <c r="F41" s="44">
        <v>48669.556952999999</v>
      </c>
      <c r="G41" s="66">
        <v>-0.29067799999999999</v>
      </c>
      <c r="H41" s="43">
        <v>-176</v>
      </c>
      <c r="I41" s="44">
        <v>47751.615145000003</v>
      </c>
      <c r="J41" s="74">
        <v>-0.18784500000000001</v>
      </c>
      <c r="K41" s="44">
        <v>-132</v>
      </c>
      <c r="L41" s="44">
        <v>41506.538257</v>
      </c>
      <c r="M41" s="66">
        <v>-0.47499999999999998</v>
      </c>
      <c r="N41" s="43">
        <v>0</v>
      </c>
      <c r="O41" s="44">
        <v>0</v>
      </c>
      <c r="P41" s="74">
        <v>0</v>
      </c>
    </row>
    <row r="42" spans="1:16" s="3" customFormat="1" ht="15" customHeight="1" x14ac:dyDescent="0.2">
      <c r="A42" s="111"/>
      <c r="B42" s="114"/>
      <c r="C42" s="84" t="s">
        <v>56</v>
      </c>
      <c r="D42" s="35">
        <v>-466</v>
      </c>
      <c r="E42" s="35">
        <v>0</v>
      </c>
      <c r="F42" s="35">
        <v>-35471.598296999997</v>
      </c>
      <c r="G42" s="68">
        <v>-0.317328</v>
      </c>
      <c r="H42" s="43">
        <v>-182</v>
      </c>
      <c r="I42" s="44">
        <v>-36565.461545999999</v>
      </c>
      <c r="J42" s="74">
        <v>-8.8082999999999995E-2</v>
      </c>
      <c r="K42" s="35">
        <v>-284</v>
      </c>
      <c r="L42" s="35">
        <v>59988.529136999998</v>
      </c>
      <c r="M42" s="68">
        <v>-0.472028</v>
      </c>
      <c r="N42" s="43">
        <v>0</v>
      </c>
      <c r="O42" s="44">
        <v>0</v>
      </c>
      <c r="P42" s="74">
        <v>0</v>
      </c>
    </row>
    <row r="43" spans="1:16" s="3" customFormat="1" ht="15" customHeight="1" x14ac:dyDescent="0.2">
      <c r="A43" s="112"/>
      <c r="B43" s="115"/>
      <c r="C43" s="85" t="s">
        <v>9</v>
      </c>
      <c r="D43" s="46">
        <v>-3939</v>
      </c>
      <c r="E43" s="46">
        <v>0</v>
      </c>
      <c r="F43" s="46">
        <v>40807.655741000002</v>
      </c>
      <c r="G43" s="67">
        <v>-0.26263999999999998</v>
      </c>
      <c r="H43" s="87">
        <v>-1615</v>
      </c>
      <c r="I43" s="46">
        <v>34424.769128</v>
      </c>
      <c r="J43" s="75">
        <v>-0.27130799999999999</v>
      </c>
      <c r="K43" s="46">
        <v>-2324</v>
      </c>
      <c r="L43" s="46">
        <v>45234.097415999997</v>
      </c>
      <c r="M43" s="67">
        <v>-0.25655499999999998</v>
      </c>
      <c r="N43" s="87">
        <v>0</v>
      </c>
      <c r="O43" s="46">
        <v>0</v>
      </c>
      <c r="P43" s="75">
        <v>0</v>
      </c>
    </row>
    <row r="44" spans="1:16" ht="15" customHeight="1" x14ac:dyDescent="0.2">
      <c r="A44" s="110">
        <v>4</v>
      </c>
      <c r="B44" s="113" t="s">
        <v>59</v>
      </c>
      <c r="C44" s="84" t="s">
        <v>46</v>
      </c>
      <c r="D44" s="44">
        <v>0</v>
      </c>
      <c r="E44" s="53">
        <v>0</v>
      </c>
      <c r="F44" s="44">
        <v>0</v>
      </c>
      <c r="G44" s="66">
        <v>0</v>
      </c>
      <c r="H44" s="43">
        <v>0</v>
      </c>
      <c r="I44" s="44">
        <v>0</v>
      </c>
      <c r="J44" s="74">
        <v>0</v>
      </c>
      <c r="K44" s="44">
        <v>0</v>
      </c>
      <c r="L44" s="44">
        <v>0</v>
      </c>
      <c r="M44" s="66">
        <v>0</v>
      </c>
      <c r="N44" s="43">
        <v>0</v>
      </c>
      <c r="O44" s="44">
        <v>0</v>
      </c>
      <c r="P44" s="74">
        <v>0</v>
      </c>
    </row>
    <row r="45" spans="1:16" ht="15" customHeight="1" x14ac:dyDescent="0.2">
      <c r="A45" s="111"/>
      <c r="B45" s="114"/>
      <c r="C45" s="84" t="s">
        <v>47</v>
      </c>
      <c r="D45" s="44">
        <v>3</v>
      </c>
      <c r="E45" s="53">
        <v>2.027E-2</v>
      </c>
      <c r="F45" s="44">
        <v>129452</v>
      </c>
      <c r="G45" s="66">
        <v>0</v>
      </c>
      <c r="H45" s="43">
        <v>1</v>
      </c>
      <c r="I45" s="44">
        <v>155888</v>
      </c>
      <c r="J45" s="74">
        <v>0</v>
      </c>
      <c r="K45" s="44">
        <v>2</v>
      </c>
      <c r="L45" s="44">
        <v>116234</v>
      </c>
      <c r="M45" s="66">
        <v>0</v>
      </c>
      <c r="N45" s="43">
        <v>0</v>
      </c>
      <c r="O45" s="44">
        <v>0</v>
      </c>
      <c r="P45" s="74">
        <v>0</v>
      </c>
    </row>
    <row r="46" spans="1:16" ht="15" customHeight="1" x14ac:dyDescent="0.2">
      <c r="A46" s="111"/>
      <c r="B46" s="114"/>
      <c r="C46" s="84" t="s">
        <v>48</v>
      </c>
      <c r="D46" s="44">
        <v>51</v>
      </c>
      <c r="E46" s="53">
        <v>3.2840000000000001E-2</v>
      </c>
      <c r="F46" s="44">
        <v>153735.74509800001</v>
      </c>
      <c r="G46" s="66">
        <v>0.117647</v>
      </c>
      <c r="H46" s="43">
        <v>25</v>
      </c>
      <c r="I46" s="44">
        <v>148161.56</v>
      </c>
      <c r="J46" s="74">
        <v>0.08</v>
      </c>
      <c r="K46" s="44">
        <v>26</v>
      </c>
      <c r="L46" s="44">
        <v>159095.538462</v>
      </c>
      <c r="M46" s="66">
        <v>0.15384600000000001</v>
      </c>
      <c r="N46" s="43">
        <v>0</v>
      </c>
      <c r="O46" s="44">
        <v>0</v>
      </c>
      <c r="P46" s="74">
        <v>0</v>
      </c>
    </row>
    <row r="47" spans="1:16" ht="15" customHeight="1" x14ac:dyDescent="0.2">
      <c r="A47" s="111"/>
      <c r="B47" s="114"/>
      <c r="C47" s="84" t="s">
        <v>49</v>
      </c>
      <c r="D47" s="44">
        <v>199</v>
      </c>
      <c r="E47" s="53">
        <v>3.7589999999999998E-2</v>
      </c>
      <c r="F47" s="44">
        <v>179813.547739</v>
      </c>
      <c r="G47" s="66">
        <v>0.29145700000000002</v>
      </c>
      <c r="H47" s="43">
        <v>80</v>
      </c>
      <c r="I47" s="44">
        <v>175573.16250000001</v>
      </c>
      <c r="J47" s="74">
        <v>0.2</v>
      </c>
      <c r="K47" s="44">
        <v>119</v>
      </c>
      <c r="L47" s="44">
        <v>182664.226891</v>
      </c>
      <c r="M47" s="66">
        <v>0.352941</v>
      </c>
      <c r="N47" s="43">
        <v>0</v>
      </c>
      <c r="O47" s="44">
        <v>0</v>
      </c>
      <c r="P47" s="74">
        <v>0</v>
      </c>
    </row>
    <row r="48" spans="1:16" ht="15" customHeight="1" x14ac:dyDescent="0.2">
      <c r="A48" s="111"/>
      <c r="B48" s="114"/>
      <c r="C48" s="84" t="s">
        <v>50</v>
      </c>
      <c r="D48" s="44">
        <v>178</v>
      </c>
      <c r="E48" s="53">
        <v>2.7205E-2</v>
      </c>
      <c r="F48" s="44">
        <v>213993.247191</v>
      </c>
      <c r="G48" s="66">
        <v>0.449438</v>
      </c>
      <c r="H48" s="43">
        <v>66</v>
      </c>
      <c r="I48" s="44">
        <v>221514.07575799999</v>
      </c>
      <c r="J48" s="74">
        <v>0.45454499999999998</v>
      </c>
      <c r="K48" s="44">
        <v>112</v>
      </c>
      <c r="L48" s="44">
        <v>209561.330357</v>
      </c>
      <c r="M48" s="66">
        <v>0.44642900000000002</v>
      </c>
      <c r="N48" s="43">
        <v>0</v>
      </c>
      <c r="O48" s="44">
        <v>0</v>
      </c>
      <c r="P48" s="74">
        <v>0</v>
      </c>
    </row>
    <row r="49" spans="1:16" ht="15" customHeight="1" x14ac:dyDescent="0.2">
      <c r="A49" s="111"/>
      <c r="B49" s="114"/>
      <c r="C49" s="84" t="s">
        <v>51</v>
      </c>
      <c r="D49" s="44">
        <v>142</v>
      </c>
      <c r="E49" s="53">
        <v>2.4206999999999999E-2</v>
      </c>
      <c r="F49" s="44">
        <v>227853.58450699999</v>
      </c>
      <c r="G49" s="66">
        <v>0.67605599999999999</v>
      </c>
      <c r="H49" s="43">
        <v>54</v>
      </c>
      <c r="I49" s="44">
        <v>241447.14814800001</v>
      </c>
      <c r="J49" s="74">
        <v>0.81481499999999996</v>
      </c>
      <c r="K49" s="44">
        <v>88</v>
      </c>
      <c r="L49" s="44">
        <v>219512.07954499999</v>
      </c>
      <c r="M49" s="66">
        <v>0.59090900000000002</v>
      </c>
      <c r="N49" s="43">
        <v>0</v>
      </c>
      <c r="O49" s="44">
        <v>0</v>
      </c>
      <c r="P49" s="74">
        <v>0</v>
      </c>
    </row>
    <row r="50" spans="1:16" s="3" customFormat="1" ht="15" customHeight="1" x14ac:dyDescent="0.2">
      <c r="A50" s="111"/>
      <c r="B50" s="114"/>
      <c r="C50" s="84" t="s">
        <v>52</v>
      </c>
      <c r="D50" s="35">
        <v>80</v>
      </c>
      <c r="E50" s="55">
        <v>1.6427000000000001E-2</v>
      </c>
      <c r="F50" s="35">
        <v>272090.65000000002</v>
      </c>
      <c r="G50" s="68">
        <v>1</v>
      </c>
      <c r="H50" s="43">
        <v>31</v>
      </c>
      <c r="I50" s="44">
        <v>289992.70967700001</v>
      </c>
      <c r="J50" s="74">
        <v>1.0322579999999999</v>
      </c>
      <c r="K50" s="35">
        <v>49</v>
      </c>
      <c r="L50" s="35">
        <v>260764.857143</v>
      </c>
      <c r="M50" s="68">
        <v>0.97959200000000002</v>
      </c>
      <c r="N50" s="43">
        <v>0</v>
      </c>
      <c r="O50" s="44">
        <v>0</v>
      </c>
      <c r="P50" s="74">
        <v>0</v>
      </c>
    </row>
    <row r="51" spans="1:16" ht="15" customHeight="1" x14ac:dyDescent="0.2">
      <c r="A51" s="111"/>
      <c r="B51" s="114"/>
      <c r="C51" s="84" t="s">
        <v>53</v>
      </c>
      <c r="D51" s="44">
        <v>59</v>
      </c>
      <c r="E51" s="53">
        <v>1.3632E-2</v>
      </c>
      <c r="F51" s="44">
        <v>262462.81355899997</v>
      </c>
      <c r="G51" s="66">
        <v>0.81355900000000003</v>
      </c>
      <c r="H51" s="43">
        <v>21</v>
      </c>
      <c r="I51" s="44">
        <v>274577.80952399998</v>
      </c>
      <c r="J51" s="74">
        <v>0.95238100000000003</v>
      </c>
      <c r="K51" s="44">
        <v>38</v>
      </c>
      <c r="L51" s="44">
        <v>255767.68421100001</v>
      </c>
      <c r="M51" s="66">
        <v>0.736842</v>
      </c>
      <c r="N51" s="43">
        <v>0</v>
      </c>
      <c r="O51" s="44">
        <v>0</v>
      </c>
      <c r="P51" s="74">
        <v>0</v>
      </c>
    </row>
    <row r="52" spans="1:16" ht="15" customHeight="1" x14ac:dyDescent="0.2">
      <c r="A52" s="111"/>
      <c r="B52" s="114"/>
      <c r="C52" s="84" t="s">
        <v>54</v>
      </c>
      <c r="D52" s="44">
        <v>17</v>
      </c>
      <c r="E52" s="53">
        <v>4.7099999999999998E-3</v>
      </c>
      <c r="F52" s="44">
        <v>272680.70588199998</v>
      </c>
      <c r="G52" s="66">
        <v>0.58823499999999995</v>
      </c>
      <c r="H52" s="43">
        <v>5</v>
      </c>
      <c r="I52" s="44">
        <v>308439.2</v>
      </c>
      <c r="J52" s="74">
        <v>0.8</v>
      </c>
      <c r="K52" s="44">
        <v>12</v>
      </c>
      <c r="L52" s="44">
        <v>257781.33333299999</v>
      </c>
      <c r="M52" s="66">
        <v>0.5</v>
      </c>
      <c r="N52" s="43">
        <v>0</v>
      </c>
      <c r="O52" s="44">
        <v>0</v>
      </c>
      <c r="P52" s="74">
        <v>0</v>
      </c>
    </row>
    <row r="53" spans="1:16" ht="15" customHeight="1" x14ac:dyDescent="0.2">
      <c r="A53" s="111"/>
      <c r="B53" s="114"/>
      <c r="C53" s="84" t="s">
        <v>55</v>
      </c>
      <c r="D53" s="44">
        <v>11</v>
      </c>
      <c r="E53" s="53">
        <v>3.63E-3</v>
      </c>
      <c r="F53" s="44">
        <v>303786.63636399998</v>
      </c>
      <c r="G53" s="66">
        <v>0.36363600000000001</v>
      </c>
      <c r="H53" s="43">
        <v>1</v>
      </c>
      <c r="I53" s="44">
        <v>247252</v>
      </c>
      <c r="J53" s="74">
        <v>0</v>
      </c>
      <c r="K53" s="44">
        <v>10</v>
      </c>
      <c r="L53" s="44">
        <v>309440.09999999998</v>
      </c>
      <c r="M53" s="66">
        <v>0.4</v>
      </c>
      <c r="N53" s="43">
        <v>0</v>
      </c>
      <c r="O53" s="44">
        <v>0</v>
      </c>
      <c r="P53" s="74">
        <v>0</v>
      </c>
    </row>
    <row r="54" spans="1:16" s="3" customFormat="1" ht="15" customHeight="1" x14ac:dyDescent="0.2">
      <c r="A54" s="111"/>
      <c r="B54" s="114"/>
      <c r="C54" s="84" t="s">
        <v>56</v>
      </c>
      <c r="D54" s="35">
        <v>2</v>
      </c>
      <c r="E54" s="55">
        <v>3.88E-4</v>
      </c>
      <c r="F54" s="35">
        <v>724468</v>
      </c>
      <c r="G54" s="68">
        <v>1</v>
      </c>
      <c r="H54" s="43">
        <v>1</v>
      </c>
      <c r="I54" s="44">
        <v>373342</v>
      </c>
      <c r="J54" s="74">
        <v>0</v>
      </c>
      <c r="K54" s="35">
        <v>1</v>
      </c>
      <c r="L54" s="35">
        <v>1075594</v>
      </c>
      <c r="M54" s="68">
        <v>2</v>
      </c>
      <c r="N54" s="43">
        <v>0</v>
      </c>
      <c r="O54" s="44">
        <v>0</v>
      </c>
      <c r="P54" s="74">
        <v>0</v>
      </c>
    </row>
    <row r="55" spans="1:16" s="3" customFormat="1" ht="15" customHeight="1" x14ac:dyDescent="0.2">
      <c r="A55" s="112"/>
      <c r="B55" s="115"/>
      <c r="C55" s="85" t="s">
        <v>9</v>
      </c>
      <c r="D55" s="46">
        <v>742</v>
      </c>
      <c r="E55" s="54">
        <v>1.8355E-2</v>
      </c>
      <c r="F55" s="46">
        <v>217165.09568699999</v>
      </c>
      <c r="G55" s="67">
        <v>0.51751999999999998</v>
      </c>
      <c r="H55" s="87">
        <v>285</v>
      </c>
      <c r="I55" s="46">
        <v>219237.02807</v>
      </c>
      <c r="J55" s="75">
        <v>0.51929800000000004</v>
      </c>
      <c r="K55" s="46">
        <v>457</v>
      </c>
      <c r="L55" s="46">
        <v>215872.97155399999</v>
      </c>
      <c r="M55" s="67">
        <v>0.51641099999999995</v>
      </c>
      <c r="N55" s="87">
        <v>0</v>
      </c>
      <c r="O55" s="46">
        <v>0</v>
      </c>
      <c r="P55" s="75">
        <v>0</v>
      </c>
    </row>
    <row r="56" spans="1:16" ht="15" customHeight="1" x14ac:dyDescent="0.2">
      <c r="A56" s="110">
        <v>5</v>
      </c>
      <c r="B56" s="113" t="s">
        <v>60</v>
      </c>
      <c r="C56" s="84" t="s">
        <v>46</v>
      </c>
      <c r="D56" s="44">
        <v>33</v>
      </c>
      <c r="E56" s="53">
        <v>1</v>
      </c>
      <c r="F56" s="44">
        <v>72939.424241999994</v>
      </c>
      <c r="G56" s="66">
        <v>0.242424</v>
      </c>
      <c r="H56" s="43">
        <v>18</v>
      </c>
      <c r="I56" s="44">
        <v>83370.222221999997</v>
      </c>
      <c r="J56" s="74">
        <v>0.38888899999999998</v>
      </c>
      <c r="K56" s="44">
        <v>15</v>
      </c>
      <c r="L56" s="44">
        <v>60422.466667000001</v>
      </c>
      <c r="M56" s="66">
        <v>6.6667000000000004E-2</v>
      </c>
      <c r="N56" s="43">
        <v>0</v>
      </c>
      <c r="O56" s="44">
        <v>0</v>
      </c>
      <c r="P56" s="74">
        <v>0</v>
      </c>
    </row>
    <row r="57" spans="1:16" ht="15" customHeight="1" x14ac:dyDescent="0.2">
      <c r="A57" s="111"/>
      <c r="B57" s="114"/>
      <c r="C57" s="84" t="s">
        <v>47</v>
      </c>
      <c r="D57" s="44">
        <v>148</v>
      </c>
      <c r="E57" s="53">
        <v>1</v>
      </c>
      <c r="F57" s="44">
        <v>127771.391892</v>
      </c>
      <c r="G57" s="66">
        <v>0.12162199999999999</v>
      </c>
      <c r="H57" s="43">
        <v>48</v>
      </c>
      <c r="I57" s="44">
        <v>133250.10416700001</v>
      </c>
      <c r="J57" s="74">
        <v>0.1875</v>
      </c>
      <c r="K57" s="44">
        <v>100</v>
      </c>
      <c r="L57" s="44">
        <v>125141.61</v>
      </c>
      <c r="M57" s="66">
        <v>0.09</v>
      </c>
      <c r="N57" s="43">
        <v>0</v>
      </c>
      <c r="O57" s="44">
        <v>0</v>
      </c>
      <c r="P57" s="74">
        <v>0</v>
      </c>
    </row>
    <row r="58" spans="1:16" ht="15" customHeight="1" x14ac:dyDescent="0.2">
      <c r="A58" s="111"/>
      <c r="B58" s="114"/>
      <c r="C58" s="84" t="s">
        <v>48</v>
      </c>
      <c r="D58" s="44">
        <v>1553</v>
      </c>
      <c r="E58" s="53">
        <v>1</v>
      </c>
      <c r="F58" s="44">
        <v>150891.264005</v>
      </c>
      <c r="G58" s="66">
        <v>0.101095</v>
      </c>
      <c r="H58" s="43">
        <v>671</v>
      </c>
      <c r="I58" s="44">
        <v>154761.83010399999</v>
      </c>
      <c r="J58" s="74">
        <v>0.14605099999999999</v>
      </c>
      <c r="K58" s="44">
        <v>882</v>
      </c>
      <c r="L58" s="44">
        <v>147946.64966</v>
      </c>
      <c r="M58" s="66">
        <v>6.6892999999999994E-2</v>
      </c>
      <c r="N58" s="43">
        <v>0</v>
      </c>
      <c r="O58" s="44">
        <v>0</v>
      </c>
      <c r="P58" s="74">
        <v>0</v>
      </c>
    </row>
    <row r="59" spans="1:16" ht="15" customHeight="1" x14ac:dyDescent="0.2">
      <c r="A59" s="111"/>
      <c r="B59" s="114"/>
      <c r="C59" s="84" t="s">
        <v>49</v>
      </c>
      <c r="D59" s="44">
        <v>5294</v>
      </c>
      <c r="E59" s="53">
        <v>1</v>
      </c>
      <c r="F59" s="44">
        <v>164312.873819</v>
      </c>
      <c r="G59" s="66">
        <v>0.21873799999999999</v>
      </c>
      <c r="H59" s="43">
        <v>2171</v>
      </c>
      <c r="I59" s="44">
        <v>171298.10916600001</v>
      </c>
      <c r="J59" s="74">
        <v>0.32105</v>
      </c>
      <c r="K59" s="44">
        <v>3123</v>
      </c>
      <c r="L59" s="44">
        <v>159456.98334899999</v>
      </c>
      <c r="M59" s="66">
        <v>0.147614</v>
      </c>
      <c r="N59" s="43">
        <v>0</v>
      </c>
      <c r="O59" s="44">
        <v>0</v>
      </c>
      <c r="P59" s="74">
        <v>0</v>
      </c>
    </row>
    <row r="60" spans="1:16" ht="15" customHeight="1" x14ac:dyDescent="0.2">
      <c r="A60" s="111"/>
      <c r="B60" s="114"/>
      <c r="C60" s="84" t="s">
        <v>50</v>
      </c>
      <c r="D60" s="44">
        <v>6543</v>
      </c>
      <c r="E60" s="53">
        <v>1</v>
      </c>
      <c r="F60" s="44">
        <v>186503.64037899999</v>
      </c>
      <c r="G60" s="66">
        <v>0.436191</v>
      </c>
      <c r="H60" s="43">
        <v>2564</v>
      </c>
      <c r="I60" s="44">
        <v>197527.99376000001</v>
      </c>
      <c r="J60" s="74">
        <v>0.57059300000000002</v>
      </c>
      <c r="K60" s="44">
        <v>3979</v>
      </c>
      <c r="L60" s="44">
        <v>179399.73435499999</v>
      </c>
      <c r="M60" s="66">
        <v>0.34958499999999998</v>
      </c>
      <c r="N60" s="43">
        <v>0</v>
      </c>
      <c r="O60" s="44">
        <v>0</v>
      </c>
      <c r="P60" s="74">
        <v>0</v>
      </c>
    </row>
    <row r="61" spans="1:16" ht="15" customHeight="1" x14ac:dyDescent="0.2">
      <c r="A61" s="111"/>
      <c r="B61" s="114"/>
      <c r="C61" s="84" t="s">
        <v>51</v>
      </c>
      <c r="D61" s="44">
        <v>5866</v>
      </c>
      <c r="E61" s="53">
        <v>1</v>
      </c>
      <c r="F61" s="44">
        <v>206855.087283</v>
      </c>
      <c r="G61" s="66">
        <v>0.67354199999999997</v>
      </c>
      <c r="H61" s="43">
        <v>2242</v>
      </c>
      <c r="I61" s="44">
        <v>211126.837199</v>
      </c>
      <c r="J61" s="74">
        <v>0.71052599999999999</v>
      </c>
      <c r="K61" s="44">
        <v>3624</v>
      </c>
      <c r="L61" s="44">
        <v>204212.35458099999</v>
      </c>
      <c r="M61" s="66">
        <v>0.65066199999999996</v>
      </c>
      <c r="N61" s="43">
        <v>0</v>
      </c>
      <c r="O61" s="44">
        <v>0</v>
      </c>
      <c r="P61" s="74">
        <v>0</v>
      </c>
    </row>
    <row r="62" spans="1:16" s="3" customFormat="1" ht="15" customHeight="1" x14ac:dyDescent="0.2">
      <c r="A62" s="111"/>
      <c r="B62" s="114"/>
      <c r="C62" s="84" t="s">
        <v>52</v>
      </c>
      <c r="D62" s="35">
        <v>4870</v>
      </c>
      <c r="E62" s="55">
        <v>1</v>
      </c>
      <c r="F62" s="35">
        <v>216652.95441499999</v>
      </c>
      <c r="G62" s="68">
        <v>0.82299800000000001</v>
      </c>
      <c r="H62" s="43">
        <v>1909</v>
      </c>
      <c r="I62" s="44">
        <v>212192.75536899999</v>
      </c>
      <c r="J62" s="74">
        <v>0.72236800000000001</v>
      </c>
      <c r="K62" s="35">
        <v>2961</v>
      </c>
      <c r="L62" s="35">
        <v>219528.50996299999</v>
      </c>
      <c r="M62" s="68">
        <v>0.887876</v>
      </c>
      <c r="N62" s="43">
        <v>0</v>
      </c>
      <c r="O62" s="44">
        <v>0</v>
      </c>
      <c r="P62" s="74">
        <v>0</v>
      </c>
    </row>
    <row r="63" spans="1:16" ht="15" customHeight="1" x14ac:dyDescent="0.2">
      <c r="A63" s="111"/>
      <c r="B63" s="114"/>
      <c r="C63" s="84" t="s">
        <v>53</v>
      </c>
      <c r="D63" s="44">
        <v>4328</v>
      </c>
      <c r="E63" s="53">
        <v>1</v>
      </c>
      <c r="F63" s="44">
        <v>219877.95910400001</v>
      </c>
      <c r="G63" s="66">
        <v>0.84727399999999997</v>
      </c>
      <c r="H63" s="43">
        <v>1850</v>
      </c>
      <c r="I63" s="44">
        <v>206222.86756799999</v>
      </c>
      <c r="J63" s="74">
        <v>0.63189200000000001</v>
      </c>
      <c r="K63" s="44">
        <v>2478</v>
      </c>
      <c r="L63" s="44">
        <v>230072.438257</v>
      </c>
      <c r="M63" s="66">
        <v>1.0080709999999999</v>
      </c>
      <c r="N63" s="43">
        <v>0</v>
      </c>
      <c r="O63" s="44">
        <v>0</v>
      </c>
      <c r="P63" s="74">
        <v>0</v>
      </c>
    </row>
    <row r="64" spans="1:16" ht="15" customHeight="1" x14ac:dyDescent="0.2">
      <c r="A64" s="111"/>
      <c r="B64" s="114"/>
      <c r="C64" s="84" t="s">
        <v>54</v>
      </c>
      <c r="D64" s="44">
        <v>3609</v>
      </c>
      <c r="E64" s="53">
        <v>1</v>
      </c>
      <c r="F64" s="44">
        <v>220366.71875900001</v>
      </c>
      <c r="G64" s="66">
        <v>0.76503200000000005</v>
      </c>
      <c r="H64" s="43">
        <v>1490</v>
      </c>
      <c r="I64" s="44">
        <v>199457.85167800001</v>
      </c>
      <c r="J64" s="74">
        <v>0.46443000000000001</v>
      </c>
      <c r="K64" s="44">
        <v>2119</v>
      </c>
      <c r="L64" s="44">
        <v>235069.03680999999</v>
      </c>
      <c r="M64" s="66">
        <v>0.97640400000000005</v>
      </c>
      <c r="N64" s="43">
        <v>0</v>
      </c>
      <c r="O64" s="44">
        <v>0</v>
      </c>
      <c r="P64" s="74">
        <v>0</v>
      </c>
    </row>
    <row r="65" spans="1:16" ht="15" customHeight="1" x14ac:dyDescent="0.2">
      <c r="A65" s="111"/>
      <c r="B65" s="114"/>
      <c r="C65" s="84" t="s">
        <v>55</v>
      </c>
      <c r="D65" s="44">
        <v>3030</v>
      </c>
      <c r="E65" s="53">
        <v>1</v>
      </c>
      <c r="F65" s="44">
        <v>221816.351815</v>
      </c>
      <c r="G65" s="66">
        <v>0.56534700000000004</v>
      </c>
      <c r="H65" s="43">
        <v>1266</v>
      </c>
      <c r="I65" s="44">
        <v>196757.27014199999</v>
      </c>
      <c r="J65" s="74">
        <v>0.26935199999999998</v>
      </c>
      <c r="K65" s="44">
        <v>1764</v>
      </c>
      <c r="L65" s="44">
        <v>239800.93083900001</v>
      </c>
      <c r="M65" s="66">
        <v>0.77777799999999997</v>
      </c>
      <c r="N65" s="43">
        <v>0</v>
      </c>
      <c r="O65" s="44">
        <v>0</v>
      </c>
      <c r="P65" s="74">
        <v>0</v>
      </c>
    </row>
    <row r="66" spans="1:16" s="3" customFormat="1" ht="15" customHeight="1" x14ac:dyDescent="0.2">
      <c r="A66" s="111"/>
      <c r="B66" s="114"/>
      <c r="C66" s="84" t="s">
        <v>56</v>
      </c>
      <c r="D66" s="35">
        <v>5151</v>
      </c>
      <c r="E66" s="55">
        <v>1</v>
      </c>
      <c r="F66" s="35">
        <v>211976.87633500001</v>
      </c>
      <c r="G66" s="68">
        <v>0.33080999999999999</v>
      </c>
      <c r="H66" s="43">
        <v>2227</v>
      </c>
      <c r="I66" s="44">
        <v>172133.643916</v>
      </c>
      <c r="J66" s="74">
        <v>8.3969000000000002E-2</v>
      </c>
      <c r="K66" s="35">
        <v>2924</v>
      </c>
      <c r="L66" s="35">
        <v>242322.59404900001</v>
      </c>
      <c r="M66" s="68">
        <v>0.51880999999999999</v>
      </c>
      <c r="N66" s="43">
        <v>0</v>
      </c>
      <c r="O66" s="44">
        <v>0</v>
      </c>
      <c r="P66" s="74">
        <v>0</v>
      </c>
    </row>
    <row r="67" spans="1:16" s="3" customFormat="1" ht="15" customHeight="1" x14ac:dyDescent="0.2">
      <c r="A67" s="112"/>
      <c r="B67" s="115"/>
      <c r="C67" s="85" t="s">
        <v>9</v>
      </c>
      <c r="D67" s="46">
        <v>40425</v>
      </c>
      <c r="E67" s="54">
        <v>1</v>
      </c>
      <c r="F67" s="46">
        <v>200995.93157700001</v>
      </c>
      <c r="G67" s="67">
        <v>0.54419300000000004</v>
      </c>
      <c r="H67" s="87">
        <v>16456</v>
      </c>
      <c r="I67" s="46">
        <v>193221.621293</v>
      </c>
      <c r="J67" s="75">
        <v>0.46396500000000002</v>
      </c>
      <c r="K67" s="46">
        <v>23969</v>
      </c>
      <c r="L67" s="46">
        <v>206333.41123999999</v>
      </c>
      <c r="M67" s="67">
        <v>0.59927399999999997</v>
      </c>
      <c r="N67" s="87">
        <v>0</v>
      </c>
      <c r="O67" s="46">
        <v>0</v>
      </c>
      <c r="P67" s="75">
        <v>0</v>
      </c>
    </row>
    <row r="68" spans="1:16" s="3" customFormat="1" ht="15" customHeight="1" x14ac:dyDescent="0.2">
      <c r="A68" s="78"/>
      <c r="B68" s="79"/>
      <c r="C68" s="81"/>
      <c r="D68" s="45"/>
      <c r="E68" s="76"/>
      <c r="F68" s="45"/>
      <c r="G68" s="77"/>
      <c r="H68" s="45"/>
      <c r="I68" s="45"/>
      <c r="J68" s="77"/>
      <c r="K68" s="45"/>
      <c r="L68" s="45"/>
      <c r="M68" s="77"/>
      <c r="N68" s="45"/>
      <c r="O68" s="45"/>
      <c r="P68" s="77"/>
    </row>
    <row r="69" spans="1:16" s="37" customFormat="1" ht="15" customHeight="1" x14ac:dyDescent="0.2">
      <c r="A69" s="38" t="s">
        <v>2</v>
      </c>
      <c r="C69" s="82"/>
      <c r="D69" s="86">
        <f>+Nacional!D69</f>
        <v>45621</v>
      </c>
      <c r="F69" s="60"/>
      <c r="G69" s="69"/>
      <c r="H69" s="60"/>
      <c r="I69" s="60"/>
      <c r="J69" s="69"/>
      <c r="K69" s="60"/>
      <c r="L69" s="60"/>
      <c r="M69" s="69"/>
      <c r="N69" s="60"/>
      <c r="O69" s="60"/>
      <c r="P69" s="69"/>
    </row>
    <row r="70" spans="1:16" ht="15" customHeight="1" x14ac:dyDescent="0.2">
      <c r="A70" s="47"/>
      <c r="B70" s="24"/>
      <c r="C70" s="83"/>
      <c r="D70" s="61"/>
      <c r="E70" s="56"/>
      <c r="F70" s="61"/>
      <c r="G70" s="70"/>
      <c r="H70" s="61"/>
      <c r="I70" s="61"/>
      <c r="J70" s="70"/>
      <c r="K70" s="61"/>
      <c r="L70" s="61"/>
      <c r="M70" s="70"/>
      <c r="N70" s="61"/>
      <c r="O70" s="61"/>
      <c r="P70" s="70"/>
    </row>
    <row r="71" spans="1:16" ht="15" customHeight="1" x14ac:dyDescent="0.2">
      <c r="A71" s="48"/>
      <c r="C71" s="23"/>
      <c r="D71" s="35"/>
      <c r="E71" s="55"/>
      <c r="F71" s="35"/>
      <c r="G71" s="68"/>
      <c r="H71" s="35"/>
      <c r="I71" s="35"/>
      <c r="J71" s="68"/>
      <c r="K71" s="35"/>
      <c r="L71" s="35"/>
      <c r="M71" s="68"/>
      <c r="N71" s="35"/>
      <c r="O71" s="35"/>
      <c r="P71" s="68"/>
    </row>
    <row r="72" spans="1:16" ht="15" customHeight="1" x14ac:dyDescent="0.2">
      <c r="A72" s="48"/>
      <c r="C72" s="23"/>
      <c r="D72" s="35"/>
      <c r="E72" s="55"/>
      <c r="F72" s="35"/>
      <c r="G72" s="68"/>
      <c r="H72" s="35"/>
      <c r="I72" s="35"/>
      <c r="J72" s="68"/>
      <c r="K72" s="35"/>
      <c r="L72" s="35"/>
      <c r="M72" s="68"/>
      <c r="N72" s="35"/>
      <c r="O72" s="35"/>
      <c r="P72" s="68"/>
    </row>
    <row r="73" spans="1:16" ht="15" customHeight="1" x14ac:dyDescent="0.2">
      <c r="A73" s="48"/>
      <c r="C73" s="23"/>
      <c r="D73" s="35"/>
      <c r="E73" s="55"/>
      <c r="F73" s="35"/>
      <c r="G73" s="68"/>
      <c r="H73" s="35"/>
      <c r="I73" s="35"/>
      <c r="J73" s="68"/>
      <c r="K73" s="35"/>
      <c r="L73" s="35"/>
      <c r="M73" s="68"/>
      <c r="N73" s="35"/>
      <c r="O73" s="35"/>
      <c r="P73" s="68"/>
    </row>
    <row r="74" spans="1:16" ht="15" customHeight="1" x14ac:dyDescent="0.2">
      <c r="A74" s="48"/>
      <c r="C74" s="23"/>
      <c r="D74" s="35"/>
      <c r="E74" s="55"/>
      <c r="F74" s="35"/>
      <c r="G74" s="68"/>
      <c r="H74" s="35"/>
      <c r="I74" s="35"/>
      <c r="J74" s="68"/>
      <c r="K74" s="35"/>
      <c r="L74" s="35"/>
      <c r="M74" s="68"/>
      <c r="N74" s="35"/>
      <c r="O74" s="35"/>
      <c r="P74" s="68"/>
    </row>
    <row r="75" spans="1:16" ht="15" customHeight="1" x14ac:dyDescent="0.2">
      <c r="A75" s="48"/>
      <c r="C75" s="23"/>
      <c r="D75" s="35"/>
      <c r="E75" s="55"/>
      <c r="F75" s="35"/>
      <c r="G75" s="68"/>
      <c r="H75" s="35"/>
      <c r="I75" s="35"/>
      <c r="J75" s="68"/>
      <c r="K75" s="35"/>
      <c r="L75" s="35"/>
      <c r="M75" s="68"/>
      <c r="N75" s="35"/>
      <c r="O75" s="35"/>
      <c r="P75" s="68"/>
    </row>
    <row r="76" spans="1:16" ht="15" customHeight="1" x14ac:dyDescent="0.2">
      <c r="A76" s="48"/>
      <c r="C76" s="23"/>
      <c r="D76" s="35"/>
      <c r="E76" s="55"/>
      <c r="F76" s="35"/>
      <c r="G76" s="68"/>
      <c r="H76" s="35"/>
      <c r="I76" s="35"/>
      <c r="J76" s="68"/>
      <c r="K76" s="35"/>
      <c r="L76" s="35"/>
      <c r="M76" s="68"/>
      <c r="N76" s="35"/>
      <c r="O76" s="35"/>
      <c r="P76" s="68"/>
    </row>
    <row r="77" spans="1:16" ht="15" customHeight="1" x14ac:dyDescent="0.2">
      <c r="A77" s="48"/>
      <c r="C77" s="23"/>
      <c r="D77" s="35"/>
      <c r="E77" s="55"/>
      <c r="F77" s="35"/>
      <c r="G77" s="68"/>
      <c r="H77" s="35"/>
      <c r="I77" s="35"/>
      <c r="J77" s="68"/>
      <c r="K77" s="35"/>
      <c r="L77" s="35"/>
      <c r="M77" s="68"/>
      <c r="N77" s="35"/>
      <c r="O77" s="35"/>
      <c r="P77" s="68"/>
    </row>
    <row r="78" spans="1:16" ht="15" customHeight="1" x14ac:dyDescent="0.2">
      <c r="A78" s="48"/>
      <c r="C78" s="23"/>
      <c r="D78" s="35"/>
      <c r="E78" s="55"/>
      <c r="F78" s="35"/>
      <c r="G78" s="68"/>
      <c r="H78" s="35"/>
      <c r="I78" s="35"/>
      <c r="J78" s="68"/>
      <c r="K78" s="35"/>
      <c r="L78" s="35"/>
      <c r="M78" s="68"/>
      <c r="N78" s="35"/>
      <c r="O78" s="35"/>
      <c r="P78" s="68"/>
    </row>
    <row r="79" spans="1:16" ht="15" customHeight="1" x14ac:dyDescent="0.2">
      <c r="A79" s="48"/>
      <c r="C79" s="23"/>
      <c r="D79" s="35"/>
      <c r="E79" s="55"/>
      <c r="F79" s="35"/>
      <c r="G79" s="68"/>
      <c r="H79" s="35"/>
      <c r="I79" s="35"/>
      <c r="J79" s="68"/>
      <c r="K79" s="35"/>
      <c r="L79" s="35"/>
      <c r="M79" s="68"/>
      <c r="N79" s="35"/>
      <c r="O79" s="35"/>
      <c r="P79" s="68"/>
    </row>
    <row r="80" spans="1:16" ht="15" customHeight="1" x14ac:dyDescent="0.2">
      <c r="A80" s="48"/>
      <c r="C80" s="23"/>
      <c r="D80" s="35"/>
      <c r="E80" s="55"/>
      <c r="F80" s="35"/>
      <c r="G80" s="68"/>
      <c r="H80" s="35"/>
      <c r="I80" s="35"/>
      <c r="J80" s="68"/>
      <c r="K80" s="35"/>
      <c r="L80" s="35"/>
      <c r="M80" s="68"/>
      <c r="N80" s="35"/>
      <c r="O80" s="35"/>
      <c r="P80" s="68"/>
    </row>
    <row r="81" spans="1:16" ht="15" customHeight="1" x14ac:dyDescent="0.2">
      <c r="A81" s="48"/>
      <c r="C81" s="23"/>
      <c r="D81" s="35"/>
      <c r="E81" s="55"/>
      <c r="F81" s="35"/>
      <c r="G81" s="68"/>
      <c r="H81" s="35"/>
      <c r="I81" s="35"/>
      <c r="J81" s="68"/>
      <c r="K81" s="35"/>
      <c r="L81" s="35"/>
      <c r="M81" s="68"/>
      <c r="N81" s="35"/>
      <c r="O81" s="35"/>
      <c r="P81" s="68"/>
    </row>
    <row r="82" spans="1:16" ht="15" customHeight="1" x14ac:dyDescent="0.2">
      <c r="A82" s="48"/>
      <c r="C82" s="23"/>
      <c r="D82" s="35"/>
      <c r="E82" s="55"/>
      <c r="F82" s="35"/>
      <c r="G82" s="68"/>
      <c r="H82" s="35"/>
      <c r="I82" s="35"/>
      <c r="J82" s="68"/>
      <c r="K82" s="35"/>
      <c r="L82" s="35"/>
      <c r="M82" s="68"/>
      <c r="N82" s="35"/>
      <c r="O82" s="35"/>
      <c r="P82" s="68"/>
    </row>
    <row r="83" spans="1:16" ht="15" customHeight="1" x14ac:dyDescent="0.2">
      <c r="A83" s="48"/>
      <c r="C83" s="23"/>
      <c r="D83" s="35"/>
      <c r="E83" s="55"/>
      <c r="F83" s="35"/>
      <c r="G83" s="68"/>
      <c r="H83" s="35"/>
      <c r="I83" s="35"/>
      <c r="J83" s="68"/>
      <c r="K83" s="35"/>
      <c r="L83" s="35"/>
      <c r="M83" s="68"/>
      <c r="N83" s="35"/>
      <c r="O83" s="35"/>
      <c r="P83" s="68"/>
    </row>
    <row r="84" spans="1:16" ht="15" customHeight="1" x14ac:dyDescent="0.2">
      <c r="A84" s="48"/>
      <c r="C84" s="23"/>
      <c r="D84" s="35"/>
      <c r="E84" s="55"/>
      <c r="F84" s="35"/>
      <c r="G84" s="68"/>
      <c r="H84" s="35"/>
      <c r="I84" s="35"/>
      <c r="J84" s="68"/>
      <c r="K84" s="35"/>
      <c r="L84" s="35"/>
      <c r="M84" s="68"/>
      <c r="N84" s="35"/>
      <c r="O84" s="35"/>
      <c r="P84" s="68"/>
    </row>
    <row r="85" spans="1:16" ht="15" customHeight="1" x14ac:dyDescent="0.2">
      <c r="A85" s="48"/>
      <c r="C85" s="23"/>
      <c r="D85" s="35"/>
      <c r="E85" s="55"/>
      <c r="F85" s="35"/>
      <c r="G85" s="68"/>
      <c r="H85" s="35"/>
      <c r="I85" s="35"/>
      <c r="J85" s="68"/>
      <c r="K85" s="35"/>
      <c r="L85" s="35"/>
      <c r="M85" s="68"/>
      <c r="N85" s="35"/>
      <c r="O85" s="35"/>
      <c r="P85" s="68"/>
    </row>
    <row r="86" spans="1:16" ht="15" customHeight="1" x14ac:dyDescent="0.2">
      <c r="A86" s="48"/>
      <c r="C86" s="23"/>
      <c r="D86" s="35"/>
      <c r="E86" s="55"/>
      <c r="F86" s="35"/>
      <c r="G86" s="68"/>
      <c r="H86" s="35"/>
      <c r="I86" s="35"/>
      <c r="J86" s="68"/>
      <c r="K86" s="35"/>
      <c r="L86" s="35"/>
      <c r="M86" s="68"/>
      <c r="N86" s="35"/>
      <c r="O86" s="35"/>
      <c r="P86" s="68"/>
    </row>
    <row r="87" spans="1:16" ht="15" customHeight="1" x14ac:dyDescent="0.2">
      <c r="A87" s="48"/>
      <c r="C87" s="23"/>
      <c r="D87" s="35"/>
      <c r="E87" s="55"/>
      <c r="F87" s="35"/>
      <c r="G87" s="68"/>
      <c r="H87" s="35"/>
      <c r="I87" s="35"/>
      <c r="J87" s="68"/>
      <c r="K87" s="35"/>
      <c r="L87" s="35"/>
      <c r="M87" s="68"/>
      <c r="N87" s="35"/>
      <c r="O87" s="35"/>
      <c r="P87" s="68"/>
    </row>
    <row r="88" spans="1:16" ht="15" customHeight="1" x14ac:dyDescent="0.2">
      <c r="A88" s="48"/>
      <c r="C88" s="23"/>
      <c r="D88" s="35"/>
      <c r="E88" s="55"/>
      <c r="F88" s="35"/>
      <c r="G88" s="68"/>
      <c r="H88" s="35"/>
      <c r="I88" s="35"/>
      <c r="J88" s="68"/>
      <c r="K88" s="35"/>
      <c r="L88" s="35"/>
      <c r="M88" s="68"/>
      <c r="N88" s="35"/>
      <c r="O88" s="35"/>
      <c r="P88" s="68"/>
    </row>
    <row r="89" spans="1:16" ht="15" customHeight="1" x14ac:dyDescent="0.2">
      <c r="A89" s="48"/>
      <c r="C89" s="23"/>
      <c r="D89" s="35"/>
      <c r="E89" s="55"/>
      <c r="F89" s="35"/>
      <c r="G89" s="68"/>
      <c r="H89" s="35"/>
      <c r="I89" s="35"/>
      <c r="J89" s="68"/>
      <c r="K89" s="35"/>
      <c r="L89" s="35"/>
      <c r="M89" s="68"/>
      <c r="N89" s="35"/>
      <c r="O89" s="35"/>
      <c r="P89" s="68"/>
    </row>
    <row r="90" spans="1:16" ht="15" customHeight="1" x14ac:dyDescent="0.2">
      <c r="A90" s="48"/>
      <c r="C90" s="23"/>
      <c r="D90" s="35"/>
      <c r="E90" s="55"/>
      <c r="F90" s="35"/>
      <c r="G90" s="68"/>
      <c r="H90" s="35"/>
      <c r="I90" s="35"/>
      <c r="J90" s="68"/>
      <c r="K90" s="35"/>
      <c r="L90" s="35"/>
      <c r="M90" s="68"/>
      <c r="N90" s="35"/>
      <c r="O90" s="35"/>
      <c r="P90" s="68"/>
    </row>
    <row r="91" spans="1:16" ht="15" customHeight="1" x14ac:dyDescent="0.2">
      <c r="A91" s="48"/>
      <c r="C91" s="23"/>
      <c r="D91" s="35"/>
      <c r="E91" s="55"/>
      <c r="F91" s="35"/>
      <c r="G91" s="68"/>
      <c r="H91" s="35"/>
      <c r="I91" s="35"/>
      <c r="J91" s="68"/>
      <c r="K91" s="35"/>
      <c r="L91" s="35"/>
      <c r="M91" s="68"/>
      <c r="N91" s="35"/>
      <c r="O91" s="35"/>
      <c r="P91" s="68"/>
    </row>
    <row r="92" spans="1:16" ht="15" customHeight="1" x14ac:dyDescent="0.2">
      <c r="A92" s="48"/>
      <c r="C92" s="23"/>
      <c r="D92" s="35"/>
      <c r="E92" s="55"/>
      <c r="F92" s="35"/>
      <c r="G92" s="68"/>
      <c r="H92" s="35"/>
      <c r="I92" s="35"/>
      <c r="J92" s="68"/>
      <c r="K92" s="35"/>
      <c r="L92" s="35"/>
      <c r="M92" s="68"/>
      <c r="N92" s="35"/>
      <c r="O92" s="35"/>
      <c r="P92" s="68"/>
    </row>
    <row r="93" spans="1:16" ht="15" customHeight="1" x14ac:dyDescent="0.2">
      <c r="A93" s="48"/>
      <c r="C93" s="23"/>
      <c r="D93" s="35"/>
      <c r="E93" s="55"/>
      <c r="F93" s="35"/>
      <c r="G93" s="68"/>
      <c r="H93" s="35"/>
      <c r="I93" s="35"/>
      <c r="J93" s="68"/>
      <c r="K93" s="35"/>
      <c r="L93" s="35"/>
      <c r="M93" s="68"/>
      <c r="N93" s="35"/>
      <c r="O93" s="35"/>
      <c r="P93" s="68"/>
    </row>
    <row r="94" spans="1:16" ht="15" customHeight="1" x14ac:dyDescent="0.2">
      <c r="A94" s="48"/>
      <c r="C94" s="23"/>
      <c r="D94" s="35"/>
      <c r="E94" s="55"/>
      <c r="F94" s="35"/>
      <c r="G94" s="68"/>
      <c r="H94" s="35"/>
      <c r="I94" s="35"/>
      <c r="J94" s="68"/>
      <c r="K94" s="35"/>
      <c r="L94" s="35"/>
      <c r="M94" s="68"/>
      <c r="N94" s="35"/>
      <c r="O94" s="35"/>
      <c r="P94" s="68"/>
    </row>
    <row r="95" spans="1:16" ht="15" customHeight="1" x14ac:dyDescent="0.2">
      <c r="A95" s="48"/>
      <c r="C95" s="23"/>
      <c r="D95" s="35"/>
      <c r="E95" s="55"/>
      <c r="F95" s="35"/>
      <c r="G95" s="68"/>
      <c r="H95" s="35"/>
      <c r="I95" s="35"/>
      <c r="J95" s="68"/>
      <c r="K95" s="35"/>
      <c r="L95" s="35"/>
      <c r="M95" s="68"/>
      <c r="N95" s="35"/>
      <c r="O95" s="35"/>
      <c r="P95" s="68"/>
    </row>
  </sheetData>
  <mergeCells count="19">
    <mergeCell ref="A2:P2"/>
    <mergeCell ref="A3:P3"/>
    <mergeCell ref="A6:A7"/>
    <mergeCell ref="B6:B7"/>
    <mergeCell ref="C6:C7"/>
    <mergeCell ref="D6:G6"/>
    <mergeCell ref="H6:J6"/>
    <mergeCell ref="K6:M6"/>
    <mergeCell ref="N6:P6"/>
    <mergeCell ref="A44:A55"/>
    <mergeCell ref="B44:B55"/>
    <mergeCell ref="A56:A67"/>
    <mergeCell ref="B56:B67"/>
    <mergeCell ref="A8:A19"/>
    <mergeCell ref="B8:B19"/>
    <mergeCell ref="A20:A31"/>
    <mergeCell ref="B20:B31"/>
    <mergeCell ref="A32:A43"/>
    <mergeCell ref="B32:B43"/>
  </mergeCells>
  <conditionalFormatting sqref="D8:D19">
    <cfRule type="cellIs" dxfId="250" priority="30" operator="notEqual">
      <formula>H8+K8+N8</formula>
    </cfRule>
  </conditionalFormatting>
  <conditionalFormatting sqref="D20:D30">
    <cfRule type="cellIs" dxfId="249" priority="29" operator="notEqual">
      <formula>H20+K20+N20</formula>
    </cfRule>
  </conditionalFormatting>
  <conditionalFormatting sqref="D32:D42">
    <cfRule type="cellIs" dxfId="248" priority="28" operator="notEqual">
      <formula>H32+K32+N32</formula>
    </cfRule>
  </conditionalFormatting>
  <conditionalFormatting sqref="D44:D54">
    <cfRule type="cellIs" dxfId="247" priority="27" operator="notEqual">
      <formula>H44+K44+N44</formula>
    </cfRule>
  </conditionalFormatting>
  <conditionalFormatting sqref="D56:D66">
    <cfRule type="cellIs" dxfId="246" priority="26" operator="notEqual">
      <formula>H56+K56+N56</formula>
    </cfRule>
  </conditionalFormatting>
  <conditionalFormatting sqref="D19">
    <cfRule type="cellIs" dxfId="245" priority="25" operator="notEqual">
      <formula>SUM(D8:D18)</formula>
    </cfRule>
  </conditionalFormatting>
  <conditionalFormatting sqref="D31">
    <cfRule type="cellIs" dxfId="244" priority="24" operator="notEqual">
      <formula>H31+K31+N31</formula>
    </cfRule>
  </conditionalFormatting>
  <conditionalFormatting sqref="D31">
    <cfRule type="cellIs" dxfId="243" priority="23" operator="notEqual">
      <formula>SUM(D20:D30)</formula>
    </cfRule>
  </conditionalFormatting>
  <conditionalFormatting sqref="D43">
    <cfRule type="cellIs" dxfId="242" priority="22" operator="notEqual">
      <formula>H43+K43+N43</formula>
    </cfRule>
  </conditionalFormatting>
  <conditionalFormatting sqref="D43">
    <cfRule type="cellIs" dxfId="241" priority="21" operator="notEqual">
      <formula>SUM(D32:D42)</formula>
    </cfRule>
  </conditionalFormatting>
  <conditionalFormatting sqref="D55">
    <cfRule type="cellIs" dxfId="240" priority="20" operator="notEqual">
      <formula>H55+K55+N55</formula>
    </cfRule>
  </conditionalFormatting>
  <conditionalFormatting sqref="D55">
    <cfRule type="cellIs" dxfId="239" priority="19" operator="notEqual">
      <formula>SUM(D44:D54)</formula>
    </cfRule>
  </conditionalFormatting>
  <conditionalFormatting sqref="D67">
    <cfRule type="cellIs" dxfId="238" priority="18" operator="notEqual">
      <formula>H67+K67+N67</formula>
    </cfRule>
  </conditionalFormatting>
  <conditionalFormatting sqref="D67">
    <cfRule type="cellIs" dxfId="237" priority="17" operator="notEqual">
      <formula>SUM(D56:D66)</formula>
    </cfRule>
  </conditionalFormatting>
  <conditionalFormatting sqref="H19">
    <cfRule type="cellIs" dxfId="236" priority="16" operator="notEqual">
      <formula>SUM(H8:H18)</formula>
    </cfRule>
  </conditionalFormatting>
  <conditionalFormatting sqref="K19">
    <cfRule type="cellIs" dxfId="235" priority="15" operator="notEqual">
      <formula>SUM(K8:K18)</formula>
    </cfRule>
  </conditionalFormatting>
  <conditionalFormatting sqref="N19">
    <cfRule type="cellIs" dxfId="234" priority="14" operator="notEqual">
      <formula>SUM(N8:N18)</formula>
    </cfRule>
  </conditionalFormatting>
  <conditionalFormatting sqref="H31">
    <cfRule type="cellIs" dxfId="233" priority="13" operator="notEqual">
      <formula>SUM(H20:H30)</formula>
    </cfRule>
  </conditionalFormatting>
  <conditionalFormatting sqref="K31">
    <cfRule type="cellIs" dxfId="232" priority="12" operator="notEqual">
      <formula>SUM(K20:K30)</formula>
    </cfRule>
  </conditionalFormatting>
  <conditionalFormatting sqref="N31">
    <cfRule type="cellIs" dxfId="231" priority="11" operator="notEqual">
      <formula>SUM(N20:N30)</formula>
    </cfRule>
  </conditionalFormatting>
  <conditionalFormatting sqref="H43">
    <cfRule type="cellIs" dxfId="230" priority="10" operator="notEqual">
      <formula>SUM(H32:H42)</formula>
    </cfRule>
  </conditionalFormatting>
  <conditionalFormatting sqref="K43">
    <cfRule type="cellIs" dxfId="229" priority="9" operator="notEqual">
      <formula>SUM(K32:K42)</formula>
    </cfRule>
  </conditionalFormatting>
  <conditionalFormatting sqref="N43">
    <cfRule type="cellIs" dxfId="228" priority="8" operator="notEqual">
      <formula>SUM(N32:N42)</formula>
    </cfRule>
  </conditionalFormatting>
  <conditionalFormatting sqref="H55">
    <cfRule type="cellIs" dxfId="227" priority="7" operator="notEqual">
      <formula>SUM(H44:H54)</formula>
    </cfRule>
  </conditionalFormatting>
  <conditionalFormatting sqref="K55">
    <cfRule type="cellIs" dxfId="226" priority="6" operator="notEqual">
      <formula>SUM(K44:K54)</formula>
    </cfRule>
  </conditionalFormatting>
  <conditionalFormatting sqref="N55">
    <cfRule type="cellIs" dxfId="225" priority="5" operator="notEqual">
      <formula>SUM(N44:N54)</formula>
    </cfRule>
  </conditionalFormatting>
  <conditionalFormatting sqref="H67">
    <cfRule type="cellIs" dxfId="224" priority="4" operator="notEqual">
      <formula>SUM(H56:H66)</formula>
    </cfRule>
  </conditionalFormatting>
  <conditionalFormatting sqref="K67">
    <cfRule type="cellIs" dxfId="223" priority="3" operator="notEqual">
      <formula>SUM(K56:K66)</formula>
    </cfRule>
  </conditionalFormatting>
  <conditionalFormatting sqref="N67">
    <cfRule type="cellIs" dxfId="222" priority="2" operator="notEqual">
      <formula>SUM(N56:N66)</formula>
    </cfRule>
  </conditionalFormatting>
  <conditionalFormatting sqref="D32:D43">
    <cfRule type="cellIs" dxfId="221" priority="1" operator="notEqual">
      <formula>D20-D8</formula>
    </cfRule>
  </conditionalFormatting>
  <printOptions horizontalCentered="1"/>
  <pageMargins left="0.31496062992125984" right="0.31496062992125984" top="0.74803149606299213" bottom="0.74803149606299213" header="0.31496062992125984" footer="0.31496062992125984"/>
  <pageSetup scale="66" fitToHeight="0" orientation="landscape" r:id="rId1"/>
  <rowBreaks count="1" manualBreakCount="1">
    <brk id="43" max="15" man="1"/>
  </row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P95"/>
  <sheetViews>
    <sheetView zoomScaleNormal="100" workbookViewId="0">
      <pane xSplit="2" ySplit="7" topLeftCell="C8" activePane="bottomRight" state="frozen"/>
      <selection pane="topRight" activeCell="C1" sqref="C1"/>
      <selection pane="bottomLeft" activeCell="A9" sqref="A9"/>
      <selection pane="bottomRight" activeCell="C8" sqref="C8"/>
    </sheetView>
  </sheetViews>
  <sheetFormatPr baseColWidth="10" defaultColWidth="10.5" defaultRowHeight="15" customHeight="1" x14ac:dyDescent="0.2"/>
  <cols>
    <col min="1" max="1" width="5" style="3" customWidth="1"/>
    <col min="2" max="2" width="15.83203125" style="1" customWidth="1"/>
    <col min="3" max="3" width="15.6640625" style="80" customWidth="1"/>
    <col min="4" max="4" width="16.5" style="36" customWidth="1"/>
    <col min="5" max="5" width="12.33203125" style="49" customWidth="1"/>
    <col min="6" max="6" width="16.5" style="36" customWidth="1"/>
    <col min="7" max="7" width="16.5" style="62" customWidth="1"/>
    <col min="8" max="9" width="16.5" style="36" customWidth="1"/>
    <col min="10" max="10" width="16.5" style="62" customWidth="1"/>
    <col min="11" max="12" width="16.5" style="36" customWidth="1"/>
    <col min="13" max="13" width="16.5" style="62" customWidth="1"/>
    <col min="14" max="15" width="16.5" style="36" customWidth="1"/>
    <col min="16" max="16" width="16.5" style="62" customWidth="1"/>
    <col min="17" max="28" width="16.5" style="1" customWidth="1"/>
    <col min="29" max="16384" width="10.5" style="1"/>
  </cols>
  <sheetData>
    <row r="1" spans="1:16" ht="15" customHeight="1" x14ac:dyDescent="0.2">
      <c r="B1" s="42"/>
    </row>
    <row r="2" spans="1:16" ht="24.6" customHeight="1" x14ac:dyDescent="0.2">
      <c r="A2" s="116" t="s">
        <v>72</v>
      </c>
      <c r="B2" s="116"/>
      <c r="C2" s="116"/>
      <c r="D2" s="116"/>
      <c r="E2" s="116"/>
      <c r="F2" s="116"/>
      <c r="G2" s="116"/>
      <c r="H2" s="116"/>
      <c r="I2" s="116"/>
      <c r="J2" s="116"/>
      <c r="K2" s="116"/>
      <c r="L2" s="116"/>
      <c r="M2" s="116"/>
      <c r="N2" s="116"/>
      <c r="O2" s="116"/>
      <c r="P2" s="116"/>
    </row>
    <row r="3" spans="1:16" s="21" customFormat="1" ht="15" customHeight="1" x14ac:dyDescent="0.2">
      <c r="A3" s="117" t="str">
        <f>+Notas!C6</f>
        <v>OCTUBRE 2023 Y OCTUBRE 2024</v>
      </c>
      <c r="B3" s="117"/>
      <c r="C3" s="117"/>
      <c r="D3" s="117"/>
      <c r="E3" s="117"/>
      <c r="F3" s="117"/>
      <c r="G3" s="117"/>
      <c r="H3" s="117"/>
      <c r="I3" s="117"/>
      <c r="J3" s="117"/>
      <c r="K3" s="117"/>
      <c r="L3" s="117"/>
      <c r="M3" s="117"/>
      <c r="N3" s="117"/>
      <c r="O3" s="117"/>
      <c r="P3" s="117"/>
    </row>
    <row r="4" spans="1:16" ht="15" customHeight="1" x14ac:dyDescent="0.2">
      <c r="A4" s="34"/>
      <c r="B4" s="34"/>
      <c r="C4" s="40"/>
      <c r="D4" s="57"/>
      <c r="E4" s="50"/>
      <c r="F4" s="57"/>
      <c r="G4" s="63"/>
      <c r="H4" s="57"/>
      <c r="I4" s="57"/>
      <c r="J4" s="63"/>
      <c r="K4" s="57"/>
      <c r="L4" s="57"/>
      <c r="M4" s="63"/>
      <c r="N4" s="57"/>
      <c r="O4" s="57"/>
      <c r="P4" s="63"/>
    </row>
    <row r="5" spans="1:16" ht="15" customHeight="1" x14ac:dyDescent="0.2">
      <c r="A5" s="20"/>
      <c r="B5" s="20"/>
      <c r="C5" s="20"/>
      <c r="D5" s="58"/>
      <c r="E5" s="51"/>
      <c r="F5" s="58"/>
      <c r="G5" s="64"/>
      <c r="H5" s="58"/>
      <c r="I5" s="58"/>
      <c r="J5" s="64"/>
      <c r="K5" s="58"/>
      <c r="L5" s="58"/>
      <c r="M5" s="64"/>
      <c r="N5" s="58"/>
      <c r="O5" s="58"/>
      <c r="P5" s="64"/>
    </row>
    <row r="6" spans="1:16" ht="21.6" customHeight="1" x14ac:dyDescent="0.2">
      <c r="A6" s="118" t="s">
        <v>5</v>
      </c>
      <c r="B6" s="118" t="s">
        <v>35</v>
      </c>
      <c r="C6" s="120" t="s">
        <v>36</v>
      </c>
      <c r="D6" s="122" t="s">
        <v>37</v>
      </c>
      <c r="E6" s="122"/>
      <c r="F6" s="122"/>
      <c r="G6" s="122"/>
      <c r="H6" s="123" t="s">
        <v>42</v>
      </c>
      <c r="I6" s="122"/>
      <c r="J6" s="124"/>
      <c r="K6" s="122" t="s">
        <v>43</v>
      </c>
      <c r="L6" s="122"/>
      <c r="M6" s="122"/>
      <c r="N6" s="123" t="s">
        <v>44</v>
      </c>
      <c r="O6" s="122"/>
      <c r="P6" s="124"/>
    </row>
    <row r="7" spans="1:16" s="2" customFormat="1" ht="42" x14ac:dyDescent="0.2">
      <c r="A7" s="119"/>
      <c r="B7" s="119"/>
      <c r="C7" s="121"/>
      <c r="D7" s="71" t="s">
        <v>38</v>
      </c>
      <c r="E7" s="52" t="s">
        <v>39</v>
      </c>
      <c r="F7" s="59" t="s">
        <v>40</v>
      </c>
      <c r="G7" s="65" t="s">
        <v>41</v>
      </c>
      <c r="H7" s="72" t="s">
        <v>38</v>
      </c>
      <c r="I7" s="59" t="s">
        <v>40</v>
      </c>
      <c r="J7" s="73" t="s">
        <v>41</v>
      </c>
      <c r="K7" s="71" t="s">
        <v>38</v>
      </c>
      <c r="L7" s="59" t="s">
        <v>40</v>
      </c>
      <c r="M7" s="65" t="s">
        <v>41</v>
      </c>
      <c r="N7" s="72" t="s">
        <v>38</v>
      </c>
      <c r="O7" s="59" t="s">
        <v>40</v>
      </c>
      <c r="P7" s="73" t="s">
        <v>41</v>
      </c>
    </row>
    <row r="8" spans="1:16" ht="15" customHeight="1" x14ac:dyDescent="0.2">
      <c r="A8" s="110">
        <v>1</v>
      </c>
      <c r="B8" s="113" t="s">
        <v>45</v>
      </c>
      <c r="C8" s="84" t="s">
        <v>46</v>
      </c>
      <c r="D8" s="44">
        <v>2</v>
      </c>
      <c r="E8" s="53">
        <v>9.5238000000000003E-2</v>
      </c>
      <c r="F8" s="44">
        <v>43374.495143</v>
      </c>
      <c r="G8" s="66">
        <v>0</v>
      </c>
      <c r="H8" s="43">
        <v>1</v>
      </c>
      <c r="I8" s="44">
        <v>82804.886264999994</v>
      </c>
      <c r="J8" s="74">
        <v>0</v>
      </c>
      <c r="K8" s="44">
        <v>1</v>
      </c>
      <c r="L8" s="44">
        <v>3944.1040200000002</v>
      </c>
      <c r="M8" s="66">
        <v>0</v>
      </c>
      <c r="N8" s="43">
        <v>0</v>
      </c>
      <c r="O8" s="44">
        <v>0</v>
      </c>
      <c r="P8" s="74">
        <v>0</v>
      </c>
    </row>
    <row r="9" spans="1:16" ht="15" customHeight="1" x14ac:dyDescent="0.2">
      <c r="A9" s="111"/>
      <c r="B9" s="114"/>
      <c r="C9" s="84" t="s">
        <v>47</v>
      </c>
      <c r="D9" s="44">
        <v>26</v>
      </c>
      <c r="E9" s="53">
        <v>0.37681199999999998</v>
      </c>
      <c r="F9" s="44">
        <v>94713.713944000003</v>
      </c>
      <c r="G9" s="66">
        <v>0.15384600000000001</v>
      </c>
      <c r="H9" s="43">
        <v>7</v>
      </c>
      <c r="I9" s="44">
        <v>131859.398296</v>
      </c>
      <c r="J9" s="74">
        <v>0.57142899999999996</v>
      </c>
      <c r="K9" s="44">
        <v>19</v>
      </c>
      <c r="L9" s="44">
        <v>81028.461813999995</v>
      </c>
      <c r="M9" s="66">
        <v>0</v>
      </c>
      <c r="N9" s="43">
        <v>0</v>
      </c>
      <c r="O9" s="44">
        <v>0</v>
      </c>
      <c r="P9" s="74">
        <v>0</v>
      </c>
    </row>
    <row r="10" spans="1:16" ht="15" customHeight="1" x14ac:dyDescent="0.2">
      <c r="A10" s="111"/>
      <c r="B10" s="114"/>
      <c r="C10" s="84" t="s">
        <v>48</v>
      </c>
      <c r="D10" s="44">
        <v>162</v>
      </c>
      <c r="E10" s="53">
        <v>0.218919</v>
      </c>
      <c r="F10" s="44">
        <v>94264.957683999994</v>
      </c>
      <c r="G10" s="66">
        <v>9.2592999999999995E-2</v>
      </c>
      <c r="H10" s="43">
        <v>63</v>
      </c>
      <c r="I10" s="44">
        <v>106964.60187</v>
      </c>
      <c r="J10" s="74">
        <v>0.17460300000000001</v>
      </c>
      <c r="K10" s="44">
        <v>99</v>
      </c>
      <c r="L10" s="44">
        <v>86183.36593</v>
      </c>
      <c r="M10" s="66">
        <v>4.0404000000000002E-2</v>
      </c>
      <c r="N10" s="43">
        <v>0</v>
      </c>
      <c r="O10" s="44">
        <v>0</v>
      </c>
      <c r="P10" s="74">
        <v>0</v>
      </c>
    </row>
    <row r="11" spans="1:16" ht="15" customHeight="1" x14ac:dyDescent="0.2">
      <c r="A11" s="111"/>
      <c r="B11" s="114"/>
      <c r="C11" s="84" t="s">
        <v>49</v>
      </c>
      <c r="D11" s="44">
        <v>321</v>
      </c>
      <c r="E11" s="53">
        <v>0.146508</v>
      </c>
      <c r="F11" s="44">
        <v>106119.11176299999</v>
      </c>
      <c r="G11" s="66">
        <v>0.249221</v>
      </c>
      <c r="H11" s="43">
        <v>137</v>
      </c>
      <c r="I11" s="44">
        <v>123396.21720899999</v>
      </c>
      <c r="J11" s="74">
        <v>0.38686100000000001</v>
      </c>
      <c r="K11" s="44">
        <v>184</v>
      </c>
      <c r="L11" s="44">
        <v>93255.179990000004</v>
      </c>
      <c r="M11" s="66">
        <v>0.14673900000000001</v>
      </c>
      <c r="N11" s="43">
        <v>0</v>
      </c>
      <c r="O11" s="44">
        <v>0</v>
      </c>
      <c r="P11" s="74">
        <v>0</v>
      </c>
    </row>
    <row r="12" spans="1:16" ht="15" customHeight="1" x14ac:dyDescent="0.2">
      <c r="A12" s="111"/>
      <c r="B12" s="114"/>
      <c r="C12" s="84" t="s">
        <v>50</v>
      </c>
      <c r="D12" s="44">
        <v>363</v>
      </c>
      <c r="E12" s="53">
        <v>0.127772</v>
      </c>
      <c r="F12" s="44">
        <v>121754.30422400001</v>
      </c>
      <c r="G12" s="66">
        <v>0.43801699999999999</v>
      </c>
      <c r="H12" s="43">
        <v>137</v>
      </c>
      <c r="I12" s="44">
        <v>131111.69076699999</v>
      </c>
      <c r="J12" s="74">
        <v>0.45255499999999999</v>
      </c>
      <c r="K12" s="44">
        <v>226</v>
      </c>
      <c r="L12" s="44">
        <v>116081.90618799999</v>
      </c>
      <c r="M12" s="66">
        <v>0.42920399999999997</v>
      </c>
      <c r="N12" s="43">
        <v>0</v>
      </c>
      <c r="O12" s="44">
        <v>0</v>
      </c>
      <c r="P12" s="74">
        <v>0</v>
      </c>
    </row>
    <row r="13" spans="1:16" ht="15" customHeight="1" x14ac:dyDescent="0.2">
      <c r="A13" s="111"/>
      <c r="B13" s="114"/>
      <c r="C13" s="84" t="s">
        <v>51</v>
      </c>
      <c r="D13" s="44">
        <v>296</v>
      </c>
      <c r="E13" s="53">
        <v>0.109874</v>
      </c>
      <c r="F13" s="44">
        <v>142409.468054</v>
      </c>
      <c r="G13" s="66">
        <v>0.69932399999999995</v>
      </c>
      <c r="H13" s="43">
        <v>123</v>
      </c>
      <c r="I13" s="44">
        <v>156326.499625</v>
      </c>
      <c r="J13" s="74">
        <v>0.75609800000000005</v>
      </c>
      <c r="K13" s="44">
        <v>173</v>
      </c>
      <c r="L13" s="44">
        <v>132514.69994300001</v>
      </c>
      <c r="M13" s="66">
        <v>0.65895999999999999</v>
      </c>
      <c r="N13" s="43">
        <v>0</v>
      </c>
      <c r="O13" s="44">
        <v>0</v>
      </c>
      <c r="P13" s="74">
        <v>0</v>
      </c>
    </row>
    <row r="14" spans="1:16" s="3" customFormat="1" ht="15" customHeight="1" x14ac:dyDescent="0.2">
      <c r="A14" s="111"/>
      <c r="B14" s="114"/>
      <c r="C14" s="84" t="s">
        <v>52</v>
      </c>
      <c r="D14" s="35">
        <v>225</v>
      </c>
      <c r="E14" s="55">
        <v>9.4936999999999994E-2</v>
      </c>
      <c r="F14" s="35">
        <v>156202.59362</v>
      </c>
      <c r="G14" s="68">
        <v>0.937778</v>
      </c>
      <c r="H14" s="43">
        <v>75</v>
      </c>
      <c r="I14" s="44">
        <v>172785.61227899999</v>
      </c>
      <c r="J14" s="74">
        <v>0.98666699999999996</v>
      </c>
      <c r="K14" s="35">
        <v>150</v>
      </c>
      <c r="L14" s="35">
        <v>147911.08429</v>
      </c>
      <c r="M14" s="68">
        <v>0.91333299999999995</v>
      </c>
      <c r="N14" s="43">
        <v>0</v>
      </c>
      <c r="O14" s="44">
        <v>0</v>
      </c>
      <c r="P14" s="74">
        <v>0</v>
      </c>
    </row>
    <row r="15" spans="1:16" ht="15" customHeight="1" x14ac:dyDescent="0.2">
      <c r="A15" s="111"/>
      <c r="B15" s="114"/>
      <c r="C15" s="84" t="s">
        <v>53</v>
      </c>
      <c r="D15" s="44">
        <v>152</v>
      </c>
      <c r="E15" s="53">
        <v>7.6613000000000001E-2</v>
      </c>
      <c r="F15" s="44">
        <v>149459.71486800001</v>
      </c>
      <c r="G15" s="66">
        <v>0.75</v>
      </c>
      <c r="H15" s="43">
        <v>54</v>
      </c>
      <c r="I15" s="44">
        <v>147486.11789200001</v>
      </c>
      <c r="J15" s="74">
        <v>0.59259300000000004</v>
      </c>
      <c r="K15" s="44">
        <v>98</v>
      </c>
      <c r="L15" s="44">
        <v>150547.20707999999</v>
      </c>
      <c r="M15" s="66">
        <v>0.83673500000000001</v>
      </c>
      <c r="N15" s="43">
        <v>0</v>
      </c>
      <c r="O15" s="44">
        <v>0</v>
      </c>
      <c r="P15" s="74">
        <v>0</v>
      </c>
    </row>
    <row r="16" spans="1:16" ht="15" customHeight="1" x14ac:dyDescent="0.2">
      <c r="A16" s="111"/>
      <c r="B16" s="114"/>
      <c r="C16" s="84" t="s">
        <v>54</v>
      </c>
      <c r="D16" s="44">
        <v>158</v>
      </c>
      <c r="E16" s="53">
        <v>9.8320000000000005E-2</v>
      </c>
      <c r="F16" s="44">
        <v>151154.78606400001</v>
      </c>
      <c r="G16" s="66">
        <v>0.56329099999999999</v>
      </c>
      <c r="H16" s="43">
        <v>68</v>
      </c>
      <c r="I16" s="44">
        <v>141177.97377499999</v>
      </c>
      <c r="J16" s="74">
        <v>0.32352900000000001</v>
      </c>
      <c r="K16" s="44">
        <v>90</v>
      </c>
      <c r="L16" s="44">
        <v>158692.82201599999</v>
      </c>
      <c r="M16" s="66">
        <v>0.74444399999999999</v>
      </c>
      <c r="N16" s="43">
        <v>0</v>
      </c>
      <c r="O16" s="44">
        <v>0</v>
      </c>
      <c r="P16" s="74">
        <v>0</v>
      </c>
    </row>
    <row r="17" spans="1:16" ht="15" customHeight="1" x14ac:dyDescent="0.2">
      <c r="A17" s="111"/>
      <c r="B17" s="114"/>
      <c r="C17" s="84" t="s">
        <v>55</v>
      </c>
      <c r="D17" s="44">
        <v>149</v>
      </c>
      <c r="E17" s="53">
        <v>0.11203</v>
      </c>
      <c r="F17" s="44">
        <v>153011.51546900001</v>
      </c>
      <c r="G17" s="66">
        <v>0.44295299999999999</v>
      </c>
      <c r="H17" s="43">
        <v>81</v>
      </c>
      <c r="I17" s="44">
        <v>144974.161865</v>
      </c>
      <c r="J17" s="74">
        <v>0.296296</v>
      </c>
      <c r="K17" s="44">
        <v>68</v>
      </c>
      <c r="L17" s="44">
        <v>162585.421967</v>
      </c>
      <c r="M17" s="66">
        <v>0.61764699999999995</v>
      </c>
      <c r="N17" s="43">
        <v>0</v>
      </c>
      <c r="O17" s="44">
        <v>0</v>
      </c>
      <c r="P17" s="74">
        <v>0</v>
      </c>
    </row>
    <row r="18" spans="1:16" s="3" customFormat="1" ht="15" customHeight="1" x14ac:dyDescent="0.2">
      <c r="A18" s="111"/>
      <c r="B18" s="114"/>
      <c r="C18" s="84" t="s">
        <v>56</v>
      </c>
      <c r="D18" s="35">
        <v>205</v>
      </c>
      <c r="E18" s="55">
        <v>8.4189E-2</v>
      </c>
      <c r="F18" s="35">
        <v>171941.29466099999</v>
      </c>
      <c r="G18" s="68">
        <v>0.312195</v>
      </c>
      <c r="H18" s="43">
        <v>84</v>
      </c>
      <c r="I18" s="44">
        <v>150845.41354099999</v>
      </c>
      <c r="J18" s="74">
        <v>0.107143</v>
      </c>
      <c r="K18" s="35">
        <v>121</v>
      </c>
      <c r="L18" s="35">
        <v>186586.36915799999</v>
      </c>
      <c r="M18" s="68">
        <v>0.45454499999999998</v>
      </c>
      <c r="N18" s="43">
        <v>0</v>
      </c>
      <c r="O18" s="44">
        <v>0</v>
      </c>
      <c r="P18" s="74">
        <v>0</v>
      </c>
    </row>
    <row r="19" spans="1:16" s="3" customFormat="1" ht="15" customHeight="1" x14ac:dyDescent="0.2">
      <c r="A19" s="112"/>
      <c r="B19" s="115"/>
      <c r="C19" s="85" t="s">
        <v>9</v>
      </c>
      <c r="D19" s="46">
        <v>2059</v>
      </c>
      <c r="E19" s="54">
        <v>0.112624</v>
      </c>
      <c r="F19" s="46">
        <v>135030.148705</v>
      </c>
      <c r="G19" s="67">
        <v>0.49004399999999998</v>
      </c>
      <c r="H19" s="87">
        <v>830</v>
      </c>
      <c r="I19" s="46">
        <v>140695.81782</v>
      </c>
      <c r="J19" s="75">
        <v>0.46265099999999998</v>
      </c>
      <c r="K19" s="46">
        <v>1229</v>
      </c>
      <c r="L19" s="46">
        <v>131203.86280999999</v>
      </c>
      <c r="M19" s="67">
        <v>0.508544</v>
      </c>
      <c r="N19" s="87">
        <v>0</v>
      </c>
      <c r="O19" s="46">
        <v>0</v>
      </c>
      <c r="P19" s="75">
        <v>0</v>
      </c>
    </row>
    <row r="20" spans="1:16" ht="15" customHeight="1" x14ac:dyDescent="0.2">
      <c r="A20" s="110">
        <v>2</v>
      </c>
      <c r="B20" s="113" t="s">
        <v>57</v>
      </c>
      <c r="C20" s="84" t="s">
        <v>46</v>
      </c>
      <c r="D20" s="44">
        <v>9</v>
      </c>
      <c r="E20" s="53">
        <v>0.42857099999999998</v>
      </c>
      <c r="F20" s="44">
        <v>6848.8888889999998</v>
      </c>
      <c r="G20" s="66">
        <v>0</v>
      </c>
      <c r="H20" s="43">
        <v>4</v>
      </c>
      <c r="I20" s="44">
        <v>4823.25</v>
      </c>
      <c r="J20" s="74">
        <v>0</v>
      </c>
      <c r="K20" s="44">
        <v>5</v>
      </c>
      <c r="L20" s="44">
        <v>8469.4</v>
      </c>
      <c r="M20" s="66">
        <v>0</v>
      </c>
      <c r="N20" s="43">
        <v>0</v>
      </c>
      <c r="O20" s="44">
        <v>0</v>
      </c>
      <c r="P20" s="74">
        <v>0</v>
      </c>
    </row>
    <row r="21" spans="1:16" ht="15" customHeight="1" x14ac:dyDescent="0.2">
      <c r="A21" s="111"/>
      <c r="B21" s="114"/>
      <c r="C21" s="84" t="s">
        <v>47</v>
      </c>
      <c r="D21" s="44">
        <v>20</v>
      </c>
      <c r="E21" s="53">
        <v>0.28985499999999997</v>
      </c>
      <c r="F21" s="44">
        <v>125169.25</v>
      </c>
      <c r="G21" s="66">
        <v>0.1</v>
      </c>
      <c r="H21" s="43">
        <v>7</v>
      </c>
      <c r="I21" s="44">
        <v>139223.285714</v>
      </c>
      <c r="J21" s="74">
        <v>0.28571400000000002</v>
      </c>
      <c r="K21" s="44">
        <v>13</v>
      </c>
      <c r="L21" s="44">
        <v>117601.692308</v>
      </c>
      <c r="M21" s="66">
        <v>0</v>
      </c>
      <c r="N21" s="43">
        <v>0</v>
      </c>
      <c r="O21" s="44">
        <v>0</v>
      </c>
      <c r="P21" s="74">
        <v>0</v>
      </c>
    </row>
    <row r="22" spans="1:16" ht="15" customHeight="1" x14ac:dyDescent="0.2">
      <c r="A22" s="111"/>
      <c r="B22" s="114"/>
      <c r="C22" s="84" t="s">
        <v>48</v>
      </c>
      <c r="D22" s="44">
        <v>107</v>
      </c>
      <c r="E22" s="53">
        <v>0.144595</v>
      </c>
      <c r="F22" s="44">
        <v>146604.14953299999</v>
      </c>
      <c r="G22" s="66">
        <v>7.4765999999999999E-2</v>
      </c>
      <c r="H22" s="43">
        <v>43</v>
      </c>
      <c r="I22" s="44">
        <v>148319.27906999999</v>
      </c>
      <c r="J22" s="74">
        <v>2.3255999999999999E-2</v>
      </c>
      <c r="K22" s="44">
        <v>64</v>
      </c>
      <c r="L22" s="44">
        <v>145451.796875</v>
      </c>
      <c r="M22" s="66">
        <v>0.109375</v>
      </c>
      <c r="N22" s="43">
        <v>0</v>
      </c>
      <c r="O22" s="44">
        <v>0</v>
      </c>
      <c r="P22" s="74">
        <v>0</v>
      </c>
    </row>
    <row r="23" spans="1:16" ht="15" customHeight="1" x14ac:dyDescent="0.2">
      <c r="A23" s="111"/>
      <c r="B23" s="114"/>
      <c r="C23" s="84" t="s">
        <v>49</v>
      </c>
      <c r="D23" s="44">
        <v>83</v>
      </c>
      <c r="E23" s="53">
        <v>3.7881999999999999E-2</v>
      </c>
      <c r="F23" s="44">
        <v>160727.27710800001</v>
      </c>
      <c r="G23" s="66">
        <v>0.192771</v>
      </c>
      <c r="H23" s="43">
        <v>34</v>
      </c>
      <c r="I23" s="44">
        <v>163547.76470599999</v>
      </c>
      <c r="J23" s="74">
        <v>0.117647</v>
      </c>
      <c r="K23" s="44">
        <v>49</v>
      </c>
      <c r="L23" s="44">
        <v>158770.20408200001</v>
      </c>
      <c r="M23" s="66">
        <v>0.244898</v>
      </c>
      <c r="N23" s="43">
        <v>0</v>
      </c>
      <c r="O23" s="44">
        <v>0</v>
      </c>
      <c r="P23" s="74">
        <v>0</v>
      </c>
    </row>
    <row r="24" spans="1:16" ht="15" customHeight="1" x14ac:dyDescent="0.2">
      <c r="A24" s="111"/>
      <c r="B24" s="114"/>
      <c r="C24" s="84" t="s">
        <v>50</v>
      </c>
      <c r="D24" s="44">
        <v>46</v>
      </c>
      <c r="E24" s="53">
        <v>1.6191000000000001E-2</v>
      </c>
      <c r="F24" s="44">
        <v>199387.369565</v>
      </c>
      <c r="G24" s="66">
        <v>0.45652199999999998</v>
      </c>
      <c r="H24" s="43">
        <v>15</v>
      </c>
      <c r="I24" s="44">
        <v>249930.8</v>
      </c>
      <c r="J24" s="74">
        <v>0.8</v>
      </c>
      <c r="K24" s="44">
        <v>31</v>
      </c>
      <c r="L24" s="44">
        <v>174930.870968</v>
      </c>
      <c r="M24" s="66">
        <v>0.290323</v>
      </c>
      <c r="N24" s="43">
        <v>0</v>
      </c>
      <c r="O24" s="44">
        <v>0</v>
      </c>
      <c r="P24" s="74">
        <v>0</v>
      </c>
    </row>
    <row r="25" spans="1:16" ht="15" customHeight="1" x14ac:dyDescent="0.2">
      <c r="A25" s="111"/>
      <c r="B25" s="114"/>
      <c r="C25" s="84" t="s">
        <v>51</v>
      </c>
      <c r="D25" s="44">
        <v>55</v>
      </c>
      <c r="E25" s="53">
        <v>2.0416E-2</v>
      </c>
      <c r="F25" s="44">
        <v>209096.10909099999</v>
      </c>
      <c r="G25" s="66">
        <v>0.56363600000000003</v>
      </c>
      <c r="H25" s="43">
        <v>16</v>
      </c>
      <c r="I25" s="44">
        <v>203205.0625</v>
      </c>
      <c r="J25" s="74">
        <v>0.6875</v>
      </c>
      <c r="K25" s="44">
        <v>39</v>
      </c>
      <c r="L25" s="44">
        <v>211512.948718</v>
      </c>
      <c r="M25" s="66">
        <v>0.51282099999999997</v>
      </c>
      <c r="N25" s="43">
        <v>0</v>
      </c>
      <c r="O25" s="44">
        <v>0</v>
      </c>
      <c r="P25" s="74">
        <v>0</v>
      </c>
    </row>
    <row r="26" spans="1:16" s="3" customFormat="1" ht="15" customHeight="1" x14ac:dyDescent="0.2">
      <c r="A26" s="111"/>
      <c r="B26" s="114"/>
      <c r="C26" s="84" t="s">
        <v>52</v>
      </c>
      <c r="D26" s="35">
        <v>31</v>
      </c>
      <c r="E26" s="55">
        <v>1.308E-2</v>
      </c>
      <c r="F26" s="35">
        <v>182749.29032299999</v>
      </c>
      <c r="G26" s="68">
        <v>0.290323</v>
      </c>
      <c r="H26" s="43">
        <v>12</v>
      </c>
      <c r="I26" s="44">
        <v>165467.08333299999</v>
      </c>
      <c r="J26" s="74">
        <v>8.3333000000000004E-2</v>
      </c>
      <c r="K26" s="35">
        <v>19</v>
      </c>
      <c r="L26" s="35">
        <v>193664.36842099999</v>
      </c>
      <c r="M26" s="68">
        <v>0.42105300000000001</v>
      </c>
      <c r="N26" s="43">
        <v>0</v>
      </c>
      <c r="O26" s="44">
        <v>0</v>
      </c>
      <c r="P26" s="74">
        <v>0</v>
      </c>
    </row>
    <row r="27" spans="1:16" ht="15" customHeight="1" x14ac:dyDescent="0.2">
      <c r="A27" s="111"/>
      <c r="B27" s="114"/>
      <c r="C27" s="84" t="s">
        <v>53</v>
      </c>
      <c r="D27" s="44">
        <v>18</v>
      </c>
      <c r="E27" s="53">
        <v>9.0729999999999995E-3</v>
      </c>
      <c r="F27" s="44">
        <v>204608.5</v>
      </c>
      <c r="G27" s="66">
        <v>0.44444400000000001</v>
      </c>
      <c r="H27" s="43">
        <v>6</v>
      </c>
      <c r="I27" s="44">
        <v>186639.33333299999</v>
      </c>
      <c r="J27" s="74">
        <v>0</v>
      </c>
      <c r="K27" s="44">
        <v>12</v>
      </c>
      <c r="L27" s="44">
        <v>213593.08333299999</v>
      </c>
      <c r="M27" s="66">
        <v>0.66666700000000001</v>
      </c>
      <c r="N27" s="43">
        <v>0</v>
      </c>
      <c r="O27" s="44">
        <v>0</v>
      </c>
      <c r="P27" s="74">
        <v>0</v>
      </c>
    </row>
    <row r="28" spans="1:16" ht="15" customHeight="1" x14ac:dyDescent="0.2">
      <c r="A28" s="111"/>
      <c r="B28" s="114"/>
      <c r="C28" s="84" t="s">
        <v>54</v>
      </c>
      <c r="D28" s="44">
        <v>11</v>
      </c>
      <c r="E28" s="53">
        <v>6.8450000000000004E-3</v>
      </c>
      <c r="F28" s="44">
        <v>204636.18181800001</v>
      </c>
      <c r="G28" s="66">
        <v>9.0909000000000004E-2</v>
      </c>
      <c r="H28" s="43">
        <v>3</v>
      </c>
      <c r="I28" s="44">
        <v>192101.66666700001</v>
      </c>
      <c r="J28" s="74">
        <v>0.33333299999999999</v>
      </c>
      <c r="K28" s="44">
        <v>8</v>
      </c>
      <c r="L28" s="44">
        <v>209336.625</v>
      </c>
      <c r="M28" s="66">
        <v>0</v>
      </c>
      <c r="N28" s="43">
        <v>0</v>
      </c>
      <c r="O28" s="44">
        <v>0</v>
      </c>
      <c r="P28" s="74">
        <v>0</v>
      </c>
    </row>
    <row r="29" spans="1:16" ht="15" customHeight="1" x14ac:dyDescent="0.2">
      <c r="A29" s="111"/>
      <c r="B29" s="114"/>
      <c r="C29" s="84" t="s">
        <v>55</v>
      </c>
      <c r="D29" s="44">
        <v>1</v>
      </c>
      <c r="E29" s="53">
        <v>7.5199999999999996E-4</v>
      </c>
      <c r="F29" s="44">
        <v>127770</v>
      </c>
      <c r="G29" s="66">
        <v>1</v>
      </c>
      <c r="H29" s="43">
        <v>1</v>
      </c>
      <c r="I29" s="44">
        <v>127770</v>
      </c>
      <c r="J29" s="74">
        <v>1</v>
      </c>
      <c r="K29" s="44">
        <v>0</v>
      </c>
      <c r="L29" s="44">
        <v>0</v>
      </c>
      <c r="M29" s="66">
        <v>0</v>
      </c>
      <c r="N29" s="43">
        <v>0</v>
      </c>
      <c r="O29" s="44">
        <v>0</v>
      </c>
      <c r="P29" s="74">
        <v>0</v>
      </c>
    </row>
    <row r="30" spans="1:16" s="3" customFormat="1" ht="15" customHeight="1" x14ac:dyDescent="0.2">
      <c r="A30" s="111"/>
      <c r="B30" s="114"/>
      <c r="C30" s="84" t="s">
        <v>56</v>
      </c>
      <c r="D30" s="35">
        <v>12</v>
      </c>
      <c r="E30" s="55">
        <v>4.9280000000000001E-3</v>
      </c>
      <c r="F30" s="35">
        <v>79351.75</v>
      </c>
      <c r="G30" s="68">
        <v>0</v>
      </c>
      <c r="H30" s="43">
        <v>12</v>
      </c>
      <c r="I30" s="44">
        <v>79351.75</v>
      </c>
      <c r="J30" s="74">
        <v>0</v>
      </c>
      <c r="K30" s="35">
        <v>0</v>
      </c>
      <c r="L30" s="35">
        <v>0</v>
      </c>
      <c r="M30" s="68">
        <v>0</v>
      </c>
      <c r="N30" s="43">
        <v>0</v>
      </c>
      <c r="O30" s="44">
        <v>0</v>
      </c>
      <c r="P30" s="74">
        <v>0</v>
      </c>
    </row>
    <row r="31" spans="1:16" s="3" customFormat="1" ht="15" customHeight="1" x14ac:dyDescent="0.2">
      <c r="A31" s="112"/>
      <c r="B31" s="115"/>
      <c r="C31" s="85" t="s">
        <v>9</v>
      </c>
      <c r="D31" s="46">
        <v>393</v>
      </c>
      <c r="E31" s="54">
        <v>2.1496999999999999E-2</v>
      </c>
      <c r="F31" s="46">
        <v>165250.14758300001</v>
      </c>
      <c r="G31" s="67">
        <v>0.24681900000000001</v>
      </c>
      <c r="H31" s="87">
        <v>153</v>
      </c>
      <c r="I31" s="46">
        <v>161399.928105</v>
      </c>
      <c r="J31" s="75">
        <v>0.21568599999999999</v>
      </c>
      <c r="K31" s="46">
        <v>240</v>
      </c>
      <c r="L31" s="46">
        <v>167704.66250000001</v>
      </c>
      <c r="M31" s="67">
        <v>0.26666699999999999</v>
      </c>
      <c r="N31" s="87">
        <v>0</v>
      </c>
      <c r="O31" s="46">
        <v>0</v>
      </c>
      <c r="P31" s="75">
        <v>0</v>
      </c>
    </row>
    <row r="32" spans="1:16" ht="15" customHeight="1" x14ac:dyDescent="0.2">
      <c r="A32" s="110">
        <v>3</v>
      </c>
      <c r="B32" s="113" t="s">
        <v>58</v>
      </c>
      <c r="C32" s="84" t="s">
        <v>46</v>
      </c>
      <c r="D32" s="44">
        <v>7</v>
      </c>
      <c r="E32" s="44">
        <v>0</v>
      </c>
      <c r="F32" s="44">
        <v>-36525.606253999998</v>
      </c>
      <c r="G32" s="66">
        <v>0</v>
      </c>
      <c r="H32" s="43">
        <v>3</v>
      </c>
      <c r="I32" s="44">
        <v>-77981.636264999994</v>
      </c>
      <c r="J32" s="74">
        <v>0</v>
      </c>
      <c r="K32" s="44">
        <v>4</v>
      </c>
      <c r="L32" s="44">
        <v>4525.2959799999999</v>
      </c>
      <c r="M32" s="66">
        <v>0</v>
      </c>
      <c r="N32" s="43">
        <v>0</v>
      </c>
      <c r="O32" s="44">
        <v>0</v>
      </c>
      <c r="P32" s="74">
        <v>0</v>
      </c>
    </row>
    <row r="33" spans="1:16" ht="15" customHeight="1" x14ac:dyDescent="0.2">
      <c r="A33" s="111"/>
      <c r="B33" s="114"/>
      <c r="C33" s="84" t="s">
        <v>47</v>
      </c>
      <c r="D33" s="44">
        <v>-6</v>
      </c>
      <c r="E33" s="44">
        <v>0</v>
      </c>
      <c r="F33" s="44">
        <v>30455.536056000001</v>
      </c>
      <c r="G33" s="66">
        <v>-5.3845999999999998E-2</v>
      </c>
      <c r="H33" s="43">
        <v>0</v>
      </c>
      <c r="I33" s="44">
        <v>7363.8874180000003</v>
      </c>
      <c r="J33" s="74">
        <v>-0.28571400000000002</v>
      </c>
      <c r="K33" s="44">
        <v>-6</v>
      </c>
      <c r="L33" s="44">
        <v>36573.230493000003</v>
      </c>
      <c r="M33" s="66">
        <v>0</v>
      </c>
      <c r="N33" s="43">
        <v>0</v>
      </c>
      <c r="O33" s="44">
        <v>0</v>
      </c>
      <c r="P33" s="74">
        <v>0</v>
      </c>
    </row>
    <row r="34" spans="1:16" ht="15" customHeight="1" x14ac:dyDescent="0.2">
      <c r="A34" s="111"/>
      <c r="B34" s="114"/>
      <c r="C34" s="84" t="s">
        <v>48</v>
      </c>
      <c r="D34" s="44">
        <v>-55</v>
      </c>
      <c r="E34" s="44">
        <v>0</v>
      </c>
      <c r="F34" s="44">
        <v>52339.191849000003</v>
      </c>
      <c r="G34" s="66">
        <v>-1.7826000000000002E-2</v>
      </c>
      <c r="H34" s="43">
        <v>-20</v>
      </c>
      <c r="I34" s="44">
        <v>41354.677199999998</v>
      </c>
      <c r="J34" s="74">
        <v>-0.15134700000000001</v>
      </c>
      <c r="K34" s="44">
        <v>-35</v>
      </c>
      <c r="L34" s="44">
        <v>59268.430945</v>
      </c>
      <c r="M34" s="66">
        <v>6.8971000000000005E-2</v>
      </c>
      <c r="N34" s="43">
        <v>0</v>
      </c>
      <c r="O34" s="44">
        <v>0</v>
      </c>
      <c r="P34" s="74">
        <v>0</v>
      </c>
    </row>
    <row r="35" spans="1:16" ht="15" customHeight="1" x14ac:dyDescent="0.2">
      <c r="A35" s="111"/>
      <c r="B35" s="114"/>
      <c r="C35" s="84" t="s">
        <v>49</v>
      </c>
      <c r="D35" s="44">
        <v>-238</v>
      </c>
      <c r="E35" s="44">
        <v>0</v>
      </c>
      <c r="F35" s="44">
        <v>54608.165346000002</v>
      </c>
      <c r="G35" s="66">
        <v>-5.645E-2</v>
      </c>
      <c r="H35" s="43">
        <v>-103</v>
      </c>
      <c r="I35" s="44">
        <v>40151.547497</v>
      </c>
      <c r="J35" s="74">
        <v>-0.26921400000000001</v>
      </c>
      <c r="K35" s="44">
        <v>-135</v>
      </c>
      <c r="L35" s="44">
        <v>65515.024090999999</v>
      </c>
      <c r="M35" s="66">
        <v>9.8158999999999996E-2</v>
      </c>
      <c r="N35" s="43">
        <v>0</v>
      </c>
      <c r="O35" s="44">
        <v>0</v>
      </c>
      <c r="P35" s="74">
        <v>0</v>
      </c>
    </row>
    <row r="36" spans="1:16" ht="15" customHeight="1" x14ac:dyDescent="0.2">
      <c r="A36" s="111"/>
      <c r="B36" s="114"/>
      <c r="C36" s="84" t="s">
        <v>50</v>
      </c>
      <c r="D36" s="44">
        <v>-317</v>
      </c>
      <c r="E36" s="44">
        <v>0</v>
      </c>
      <c r="F36" s="44">
        <v>77633.065340999994</v>
      </c>
      <c r="G36" s="66">
        <v>1.8505000000000001E-2</v>
      </c>
      <c r="H36" s="43">
        <v>-122</v>
      </c>
      <c r="I36" s="44">
        <v>118819.109233</v>
      </c>
      <c r="J36" s="74">
        <v>0.347445</v>
      </c>
      <c r="K36" s="44">
        <v>-195</v>
      </c>
      <c r="L36" s="44">
        <v>58848.964780000002</v>
      </c>
      <c r="M36" s="66">
        <v>-0.138881</v>
      </c>
      <c r="N36" s="43">
        <v>0</v>
      </c>
      <c r="O36" s="44">
        <v>0</v>
      </c>
      <c r="P36" s="74">
        <v>0</v>
      </c>
    </row>
    <row r="37" spans="1:16" ht="15" customHeight="1" x14ac:dyDescent="0.2">
      <c r="A37" s="111"/>
      <c r="B37" s="114"/>
      <c r="C37" s="84" t="s">
        <v>51</v>
      </c>
      <c r="D37" s="44">
        <v>-241</v>
      </c>
      <c r="E37" s="44">
        <v>0</v>
      </c>
      <c r="F37" s="44">
        <v>66686.641036999994</v>
      </c>
      <c r="G37" s="66">
        <v>-0.135688</v>
      </c>
      <c r="H37" s="43">
        <v>-107</v>
      </c>
      <c r="I37" s="44">
        <v>46878.562875000003</v>
      </c>
      <c r="J37" s="74">
        <v>-6.8598000000000006E-2</v>
      </c>
      <c r="K37" s="44">
        <v>-134</v>
      </c>
      <c r="L37" s="44">
        <v>78998.248775</v>
      </c>
      <c r="M37" s="66">
        <v>-0.14613899999999999</v>
      </c>
      <c r="N37" s="43">
        <v>0</v>
      </c>
      <c r="O37" s="44">
        <v>0</v>
      </c>
      <c r="P37" s="74">
        <v>0</v>
      </c>
    </row>
    <row r="38" spans="1:16" s="3" customFormat="1" ht="15" customHeight="1" x14ac:dyDescent="0.2">
      <c r="A38" s="111"/>
      <c r="B38" s="114"/>
      <c r="C38" s="84" t="s">
        <v>52</v>
      </c>
      <c r="D38" s="35">
        <v>-194</v>
      </c>
      <c r="E38" s="35">
        <v>0</v>
      </c>
      <c r="F38" s="35">
        <v>26546.696703000001</v>
      </c>
      <c r="G38" s="68">
        <v>-0.647455</v>
      </c>
      <c r="H38" s="43">
        <v>-63</v>
      </c>
      <c r="I38" s="44">
        <v>-7318.5289460000004</v>
      </c>
      <c r="J38" s="74">
        <v>-0.90333300000000005</v>
      </c>
      <c r="K38" s="35">
        <v>-131</v>
      </c>
      <c r="L38" s="35">
        <v>45753.284131</v>
      </c>
      <c r="M38" s="68">
        <v>-0.49228100000000002</v>
      </c>
      <c r="N38" s="43">
        <v>0</v>
      </c>
      <c r="O38" s="44">
        <v>0</v>
      </c>
      <c r="P38" s="74">
        <v>0</v>
      </c>
    </row>
    <row r="39" spans="1:16" ht="15" customHeight="1" x14ac:dyDescent="0.2">
      <c r="A39" s="111"/>
      <c r="B39" s="114"/>
      <c r="C39" s="84" t="s">
        <v>53</v>
      </c>
      <c r="D39" s="44">
        <v>-134</v>
      </c>
      <c r="E39" s="44">
        <v>0</v>
      </c>
      <c r="F39" s="44">
        <v>55148.785131999997</v>
      </c>
      <c r="G39" s="66">
        <v>-0.30555599999999999</v>
      </c>
      <c r="H39" s="43">
        <v>-48</v>
      </c>
      <c r="I39" s="44">
        <v>39153.215441</v>
      </c>
      <c r="J39" s="74">
        <v>-0.59259300000000004</v>
      </c>
      <c r="K39" s="44">
        <v>-86</v>
      </c>
      <c r="L39" s="44">
        <v>63045.876253000002</v>
      </c>
      <c r="M39" s="66">
        <v>-0.170068</v>
      </c>
      <c r="N39" s="43">
        <v>0</v>
      </c>
      <c r="O39" s="44">
        <v>0</v>
      </c>
      <c r="P39" s="74">
        <v>0</v>
      </c>
    </row>
    <row r="40" spans="1:16" ht="15" customHeight="1" x14ac:dyDescent="0.2">
      <c r="A40" s="111"/>
      <c r="B40" s="114"/>
      <c r="C40" s="84" t="s">
        <v>54</v>
      </c>
      <c r="D40" s="44">
        <v>-147</v>
      </c>
      <c r="E40" s="44">
        <v>0</v>
      </c>
      <c r="F40" s="44">
        <v>53481.395753999997</v>
      </c>
      <c r="G40" s="66">
        <v>-0.47238200000000002</v>
      </c>
      <c r="H40" s="43">
        <v>-65</v>
      </c>
      <c r="I40" s="44">
        <v>50923.692891999999</v>
      </c>
      <c r="J40" s="74">
        <v>9.8040000000000002E-3</v>
      </c>
      <c r="K40" s="44">
        <v>-82</v>
      </c>
      <c r="L40" s="44">
        <v>50643.802984000002</v>
      </c>
      <c r="M40" s="66">
        <v>-0.74444399999999999</v>
      </c>
      <c r="N40" s="43">
        <v>0</v>
      </c>
      <c r="O40" s="44">
        <v>0</v>
      </c>
      <c r="P40" s="74">
        <v>0</v>
      </c>
    </row>
    <row r="41" spans="1:16" ht="15" customHeight="1" x14ac:dyDescent="0.2">
      <c r="A41" s="111"/>
      <c r="B41" s="114"/>
      <c r="C41" s="84" t="s">
        <v>55</v>
      </c>
      <c r="D41" s="44">
        <v>-148</v>
      </c>
      <c r="E41" s="44">
        <v>0</v>
      </c>
      <c r="F41" s="44">
        <v>-25241.515469000002</v>
      </c>
      <c r="G41" s="66">
        <v>0.55704699999999996</v>
      </c>
      <c r="H41" s="43">
        <v>-80</v>
      </c>
      <c r="I41" s="44">
        <v>-17204.161864999998</v>
      </c>
      <c r="J41" s="74">
        <v>0.703704</v>
      </c>
      <c r="K41" s="44">
        <v>-68</v>
      </c>
      <c r="L41" s="44">
        <v>-162585.421967</v>
      </c>
      <c r="M41" s="66">
        <v>-0.61764699999999995</v>
      </c>
      <c r="N41" s="43">
        <v>0</v>
      </c>
      <c r="O41" s="44">
        <v>0</v>
      </c>
      <c r="P41" s="74">
        <v>0</v>
      </c>
    </row>
    <row r="42" spans="1:16" s="3" customFormat="1" ht="15" customHeight="1" x14ac:dyDescent="0.2">
      <c r="A42" s="111"/>
      <c r="B42" s="114"/>
      <c r="C42" s="84" t="s">
        <v>56</v>
      </c>
      <c r="D42" s="35">
        <v>-193</v>
      </c>
      <c r="E42" s="35">
        <v>0</v>
      </c>
      <c r="F42" s="35">
        <v>-92589.544661000007</v>
      </c>
      <c r="G42" s="68">
        <v>-0.312195</v>
      </c>
      <c r="H42" s="43">
        <v>-72</v>
      </c>
      <c r="I42" s="44">
        <v>-71493.663541000002</v>
      </c>
      <c r="J42" s="74">
        <v>-0.107143</v>
      </c>
      <c r="K42" s="35">
        <v>-121</v>
      </c>
      <c r="L42" s="35">
        <v>-186586.36915799999</v>
      </c>
      <c r="M42" s="68">
        <v>-0.45454499999999998</v>
      </c>
      <c r="N42" s="43">
        <v>0</v>
      </c>
      <c r="O42" s="44">
        <v>0</v>
      </c>
      <c r="P42" s="74">
        <v>0</v>
      </c>
    </row>
    <row r="43" spans="1:16" s="3" customFormat="1" ht="15" customHeight="1" x14ac:dyDescent="0.2">
      <c r="A43" s="112"/>
      <c r="B43" s="115"/>
      <c r="C43" s="85" t="s">
        <v>9</v>
      </c>
      <c r="D43" s="46">
        <v>-1666</v>
      </c>
      <c r="E43" s="46">
        <v>0</v>
      </c>
      <c r="F43" s="46">
        <v>30219.998877999999</v>
      </c>
      <c r="G43" s="67">
        <v>-0.243224</v>
      </c>
      <c r="H43" s="87">
        <v>-677</v>
      </c>
      <c r="I43" s="46">
        <v>20704.110283999999</v>
      </c>
      <c r="J43" s="75">
        <v>-0.24696399999999999</v>
      </c>
      <c r="K43" s="46">
        <v>-989</v>
      </c>
      <c r="L43" s="46">
        <v>36500.79969</v>
      </c>
      <c r="M43" s="67">
        <v>-0.24187700000000001</v>
      </c>
      <c r="N43" s="87">
        <v>0</v>
      </c>
      <c r="O43" s="46">
        <v>0</v>
      </c>
      <c r="P43" s="75">
        <v>0</v>
      </c>
    </row>
    <row r="44" spans="1:16" ht="15" customHeight="1" x14ac:dyDescent="0.2">
      <c r="A44" s="110">
        <v>4</v>
      </c>
      <c r="B44" s="113" t="s">
        <v>59</v>
      </c>
      <c r="C44" s="84" t="s">
        <v>46</v>
      </c>
      <c r="D44" s="44">
        <v>0</v>
      </c>
      <c r="E44" s="53">
        <v>0</v>
      </c>
      <c r="F44" s="44">
        <v>0</v>
      </c>
      <c r="G44" s="66">
        <v>0</v>
      </c>
      <c r="H44" s="43">
        <v>0</v>
      </c>
      <c r="I44" s="44">
        <v>0</v>
      </c>
      <c r="J44" s="74">
        <v>0</v>
      </c>
      <c r="K44" s="44">
        <v>0</v>
      </c>
      <c r="L44" s="44">
        <v>0</v>
      </c>
      <c r="M44" s="66">
        <v>0</v>
      </c>
      <c r="N44" s="43">
        <v>0</v>
      </c>
      <c r="O44" s="44">
        <v>0</v>
      </c>
      <c r="P44" s="74">
        <v>0</v>
      </c>
    </row>
    <row r="45" spans="1:16" ht="15" customHeight="1" x14ac:dyDescent="0.2">
      <c r="A45" s="111"/>
      <c r="B45" s="114"/>
      <c r="C45" s="84" t="s">
        <v>47</v>
      </c>
      <c r="D45" s="44">
        <v>2</v>
      </c>
      <c r="E45" s="53">
        <v>2.8986000000000001E-2</v>
      </c>
      <c r="F45" s="44">
        <v>115759.5</v>
      </c>
      <c r="G45" s="66">
        <v>0</v>
      </c>
      <c r="H45" s="43">
        <v>2</v>
      </c>
      <c r="I45" s="44">
        <v>115759.5</v>
      </c>
      <c r="J45" s="74">
        <v>0</v>
      </c>
      <c r="K45" s="44">
        <v>0</v>
      </c>
      <c r="L45" s="44">
        <v>0</v>
      </c>
      <c r="M45" s="66">
        <v>0</v>
      </c>
      <c r="N45" s="43">
        <v>0</v>
      </c>
      <c r="O45" s="44">
        <v>0</v>
      </c>
      <c r="P45" s="74">
        <v>0</v>
      </c>
    </row>
    <row r="46" spans="1:16" ht="15" customHeight="1" x14ac:dyDescent="0.2">
      <c r="A46" s="111"/>
      <c r="B46" s="114"/>
      <c r="C46" s="84" t="s">
        <v>48</v>
      </c>
      <c r="D46" s="44">
        <v>33</v>
      </c>
      <c r="E46" s="53">
        <v>4.4595000000000003E-2</v>
      </c>
      <c r="F46" s="44">
        <v>167691.727273</v>
      </c>
      <c r="G46" s="66">
        <v>0.242424</v>
      </c>
      <c r="H46" s="43">
        <v>13</v>
      </c>
      <c r="I46" s="44">
        <v>165272.07692299999</v>
      </c>
      <c r="J46" s="74">
        <v>0.30769200000000002</v>
      </c>
      <c r="K46" s="44">
        <v>20</v>
      </c>
      <c r="L46" s="44">
        <v>169264.5</v>
      </c>
      <c r="M46" s="66">
        <v>0.2</v>
      </c>
      <c r="N46" s="43">
        <v>0</v>
      </c>
      <c r="O46" s="44">
        <v>0</v>
      </c>
      <c r="P46" s="74">
        <v>0</v>
      </c>
    </row>
    <row r="47" spans="1:16" ht="15" customHeight="1" x14ac:dyDescent="0.2">
      <c r="A47" s="111"/>
      <c r="B47" s="114"/>
      <c r="C47" s="84" t="s">
        <v>49</v>
      </c>
      <c r="D47" s="44">
        <v>73</v>
      </c>
      <c r="E47" s="53">
        <v>3.3318E-2</v>
      </c>
      <c r="F47" s="44">
        <v>194500.753425</v>
      </c>
      <c r="G47" s="66">
        <v>0.53424700000000003</v>
      </c>
      <c r="H47" s="43">
        <v>32</v>
      </c>
      <c r="I47" s="44">
        <v>177805.75</v>
      </c>
      <c r="J47" s="74">
        <v>0.375</v>
      </c>
      <c r="K47" s="44">
        <v>41</v>
      </c>
      <c r="L47" s="44">
        <v>207531</v>
      </c>
      <c r="M47" s="66">
        <v>0.65853700000000004</v>
      </c>
      <c r="N47" s="43">
        <v>0</v>
      </c>
      <c r="O47" s="44">
        <v>0</v>
      </c>
      <c r="P47" s="74">
        <v>0</v>
      </c>
    </row>
    <row r="48" spans="1:16" ht="15" customHeight="1" x14ac:dyDescent="0.2">
      <c r="A48" s="111"/>
      <c r="B48" s="114"/>
      <c r="C48" s="84" t="s">
        <v>50</v>
      </c>
      <c r="D48" s="44">
        <v>84</v>
      </c>
      <c r="E48" s="53">
        <v>2.9567E-2</v>
      </c>
      <c r="F48" s="44">
        <v>216905.38095200001</v>
      </c>
      <c r="G48" s="66">
        <v>0.64285700000000001</v>
      </c>
      <c r="H48" s="43">
        <v>26</v>
      </c>
      <c r="I48" s="44">
        <v>218689.153846</v>
      </c>
      <c r="J48" s="74">
        <v>0.57692299999999996</v>
      </c>
      <c r="K48" s="44">
        <v>58</v>
      </c>
      <c r="L48" s="44">
        <v>216105.75862099999</v>
      </c>
      <c r="M48" s="66">
        <v>0.67241399999999996</v>
      </c>
      <c r="N48" s="43">
        <v>0</v>
      </c>
      <c r="O48" s="44">
        <v>0</v>
      </c>
      <c r="P48" s="74">
        <v>0</v>
      </c>
    </row>
    <row r="49" spans="1:16" ht="15" customHeight="1" x14ac:dyDescent="0.2">
      <c r="A49" s="111"/>
      <c r="B49" s="114"/>
      <c r="C49" s="84" t="s">
        <v>51</v>
      </c>
      <c r="D49" s="44">
        <v>58</v>
      </c>
      <c r="E49" s="53">
        <v>2.1529E-2</v>
      </c>
      <c r="F49" s="44">
        <v>235960.94827600001</v>
      </c>
      <c r="G49" s="66">
        <v>0.72413799999999995</v>
      </c>
      <c r="H49" s="43">
        <v>26</v>
      </c>
      <c r="I49" s="44">
        <v>237848.461538</v>
      </c>
      <c r="J49" s="74">
        <v>0.769231</v>
      </c>
      <c r="K49" s="44">
        <v>32</v>
      </c>
      <c r="L49" s="44">
        <v>234427.34375</v>
      </c>
      <c r="M49" s="66">
        <v>0.6875</v>
      </c>
      <c r="N49" s="43">
        <v>0</v>
      </c>
      <c r="O49" s="44">
        <v>0</v>
      </c>
      <c r="P49" s="74">
        <v>0</v>
      </c>
    </row>
    <row r="50" spans="1:16" s="3" customFormat="1" ht="15" customHeight="1" x14ac:dyDescent="0.2">
      <c r="A50" s="111"/>
      <c r="B50" s="114"/>
      <c r="C50" s="84" t="s">
        <v>52</v>
      </c>
      <c r="D50" s="35">
        <v>51</v>
      </c>
      <c r="E50" s="55">
        <v>2.1519E-2</v>
      </c>
      <c r="F50" s="35">
        <v>227188.19607800001</v>
      </c>
      <c r="G50" s="68">
        <v>0.62745099999999998</v>
      </c>
      <c r="H50" s="43">
        <v>19</v>
      </c>
      <c r="I50" s="44">
        <v>275870.105263</v>
      </c>
      <c r="J50" s="74">
        <v>1</v>
      </c>
      <c r="K50" s="35">
        <v>32</v>
      </c>
      <c r="L50" s="35">
        <v>198283.3125</v>
      </c>
      <c r="M50" s="68">
        <v>0.40625</v>
      </c>
      <c r="N50" s="43">
        <v>0</v>
      </c>
      <c r="O50" s="44">
        <v>0</v>
      </c>
      <c r="P50" s="74">
        <v>0</v>
      </c>
    </row>
    <row r="51" spans="1:16" ht="15" customHeight="1" x14ac:dyDescent="0.2">
      <c r="A51" s="111"/>
      <c r="B51" s="114"/>
      <c r="C51" s="84" t="s">
        <v>53</v>
      </c>
      <c r="D51" s="44">
        <v>30</v>
      </c>
      <c r="E51" s="53">
        <v>1.5121000000000001E-2</v>
      </c>
      <c r="F51" s="44">
        <v>255258.4</v>
      </c>
      <c r="G51" s="66">
        <v>0.76666699999999999</v>
      </c>
      <c r="H51" s="43">
        <v>12</v>
      </c>
      <c r="I51" s="44">
        <v>234097</v>
      </c>
      <c r="J51" s="74">
        <v>0.83333299999999999</v>
      </c>
      <c r="K51" s="44">
        <v>18</v>
      </c>
      <c r="L51" s="44">
        <v>269366</v>
      </c>
      <c r="M51" s="66">
        <v>0.72222200000000003</v>
      </c>
      <c r="N51" s="43">
        <v>0</v>
      </c>
      <c r="O51" s="44">
        <v>0</v>
      </c>
      <c r="P51" s="74">
        <v>0</v>
      </c>
    </row>
    <row r="52" spans="1:16" ht="15" customHeight="1" x14ac:dyDescent="0.2">
      <c r="A52" s="111"/>
      <c r="B52" s="114"/>
      <c r="C52" s="84" t="s">
        <v>54</v>
      </c>
      <c r="D52" s="44">
        <v>13</v>
      </c>
      <c r="E52" s="53">
        <v>8.09E-3</v>
      </c>
      <c r="F52" s="44">
        <v>287186</v>
      </c>
      <c r="G52" s="66">
        <v>0.61538499999999996</v>
      </c>
      <c r="H52" s="43">
        <v>6</v>
      </c>
      <c r="I52" s="44">
        <v>245868</v>
      </c>
      <c r="J52" s="74">
        <v>0.16666700000000001</v>
      </c>
      <c r="K52" s="44">
        <v>7</v>
      </c>
      <c r="L52" s="44">
        <v>322601.428571</v>
      </c>
      <c r="M52" s="66">
        <v>1</v>
      </c>
      <c r="N52" s="43">
        <v>0</v>
      </c>
      <c r="O52" s="44">
        <v>0</v>
      </c>
      <c r="P52" s="74">
        <v>0</v>
      </c>
    </row>
    <row r="53" spans="1:16" ht="15" customHeight="1" x14ac:dyDescent="0.2">
      <c r="A53" s="111"/>
      <c r="B53" s="114"/>
      <c r="C53" s="84" t="s">
        <v>55</v>
      </c>
      <c r="D53" s="44">
        <v>5</v>
      </c>
      <c r="E53" s="53">
        <v>3.7590000000000002E-3</v>
      </c>
      <c r="F53" s="44">
        <v>366199.8</v>
      </c>
      <c r="G53" s="66">
        <v>0.6</v>
      </c>
      <c r="H53" s="43">
        <v>1</v>
      </c>
      <c r="I53" s="44">
        <v>228600</v>
      </c>
      <c r="J53" s="74">
        <v>0</v>
      </c>
      <c r="K53" s="44">
        <v>4</v>
      </c>
      <c r="L53" s="44">
        <v>400599.75</v>
      </c>
      <c r="M53" s="66">
        <v>0.75</v>
      </c>
      <c r="N53" s="43">
        <v>0</v>
      </c>
      <c r="O53" s="44">
        <v>0</v>
      </c>
      <c r="P53" s="74">
        <v>0</v>
      </c>
    </row>
    <row r="54" spans="1:16" s="3" customFormat="1" ht="15" customHeight="1" x14ac:dyDescent="0.2">
      <c r="A54" s="111"/>
      <c r="B54" s="114"/>
      <c r="C54" s="84" t="s">
        <v>56</v>
      </c>
      <c r="D54" s="35">
        <v>3</v>
      </c>
      <c r="E54" s="55">
        <v>1.232E-3</v>
      </c>
      <c r="F54" s="35">
        <v>291051</v>
      </c>
      <c r="G54" s="68">
        <v>0.33333299999999999</v>
      </c>
      <c r="H54" s="43">
        <v>1</v>
      </c>
      <c r="I54" s="44">
        <v>247252</v>
      </c>
      <c r="J54" s="74">
        <v>0</v>
      </c>
      <c r="K54" s="35">
        <v>2</v>
      </c>
      <c r="L54" s="35">
        <v>312950.5</v>
      </c>
      <c r="M54" s="68">
        <v>0.5</v>
      </c>
      <c r="N54" s="43">
        <v>0</v>
      </c>
      <c r="O54" s="44">
        <v>0</v>
      </c>
      <c r="P54" s="74">
        <v>0</v>
      </c>
    </row>
    <row r="55" spans="1:16" s="3" customFormat="1" ht="15" customHeight="1" x14ac:dyDescent="0.2">
      <c r="A55" s="112"/>
      <c r="B55" s="115"/>
      <c r="C55" s="85" t="s">
        <v>9</v>
      </c>
      <c r="D55" s="46">
        <v>352</v>
      </c>
      <c r="E55" s="54">
        <v>1.9254E-2</v>
      </c>
      <c r="F55" s="46">
        <v>220317.06818199999</v>
      </c>
      <c r="G55" s="67">
        <v>0.59659099999999998</v>
      </c>
      <c r="H55" s="87">
        <v>138</v>
      </c>
      <c r="I55" s="46">
        <v>216967.927536</v>
      </c>
      <c r="J55" s="75">
        <v>0.58695699999999995</v>
      </c>
      <c r="K55" s="46">
        <v>214</v>
      </c>
      <c r="L55" s="46">
        <v>222476.79439299999</v>
      </c>
      <c r="M55" s="67">
        <v>0.60280400000000001</v>
      </c>
      <c r="N55" s="87">
        <v>0</v>
      </c>
      <c r="O55" s="46">
        <v>0</v>
      </c>
      <c r="P55" s="75">
        <v>0</v>
      </c>
    </row>
    <row r="56" spans="1:16" ht="15" customHeight="1" x14ac:dyDescent="0.2">
      <c r="A56" s="110">
        <v>5</v>
      </c>
      <c r="B56" s="113" t="s">
        <v>60</v>
      </c>
      <c r="C56" s="84" t="s">
        <v>46</v>
      </c>
      <c r="D56" s="44">
        <v>21</v>
      </c>
      <c r="E56" s="53">
        <v>1</v>
      </c>
      <c r="F56" s="44">
        <v>34851.333333000002</v>
      </c>
      <c r="G56" s="66">
        <v>0.19047600000000001</v>
      </c>
      <c r="H56" s="43">
        <v>11</v>
      </c>
      <c r="I56" s="44">
        <v>45762.818182000003</v>
      </c>
      <c r="J56" s="74">
        <v>0.36363600000000001</v>
      </c>
      <c r="K56" s="44">
        <v>10</v>
      </c>
      <c r="L56" s="44">
        <v>22848.7</v>
      </c>
      <c r="M56" s="66">
        <v>0</v>
      </c>
      <c r="N56" s="43">
        <v>0</v>
      </c>
      <c r="O56" s="44">
        <v>0</v>
      </c>
      <c r="P56" s="74">
        <v>0</v>
      </c>
    </row>
    <row r="57" spans="1:16" ht="15" customHeight="1" x14ac:dyDescent="0.2">
      <c r="A57" s="111"/>
      <c r="B57" s="114"/>
      <c r="C57" s="84" t="s">
        <v>47</v>
      </c>
      <c r="D57" s="44">
        <v>69</v>
      </c>
      <c r="E57" s="53">
        <v>1</v>
      </c>
      <c r="F57" s="44">
        <v>110035.565217</v>
      </c>
      <c r="G57" s="66">
        <v>7.2464000000000001E-2</v>
      </c>
      <c r="H57" s="43">
        <v>28</v>
      </c>
      <c r="I57" s="44">
        <v>110932.178571</v>
      </c>
      <c r="J57" s="74">
        <v>0.14285700000000001</v>
      </c>
      <c r="K57" s="44">
        <v>41</v>
      </c>
      <c r="L57" s="44">
        <v>109423.243902</v>
      </c>
      <c r="M57" s="66">
        <v>2.4389999999999998E-2</v>
      </c>
      <c r="N57" s="43">
        <v>0</v>
      </c>
      <c r="O57" s="44">
        <v>0</v>
      </c>
      <c r="P57" s="74">
        <v>0</v>
      </c>
    </row>
    <row r="58" spans="1:16" ht="15" customHeight="1" x14ac:dyDescent="0.2">
      <c r="A58" s="111"/>
      <c r="B58" s="114"/>
      <c r="C58" s="84" t="s">
        <v>48</v>
      </c>
      <c r="D58" s="44">
        <v>740</v>
      </c>
      <c r="E58" s="53">
        <v>1</v>
      </c>
      <c r="F58" s="44">
        <v>139119.235135</v>
      </c>
      <c r="G58" s="66">
        <v>6.8918999999999994E-2</v>
      </c>
      <c r="H58" s="43">
        <v>288</v>
      </c>
      <c r="I58" s="44">
        <v>148888.02777799999</v>
      </c>
      <c r="J58" s="74">
        <v>9.375E-2</v>
      </c>
      <c r="K58" s="44">
        <v>452</v>
      </c>
      <c r="L58" s="44">
        <v>132894.87168099999</v>
      </c>
      <c r="M58" s="66">
        <v>5.3096999999999998E-2</v>
      </c>
      <c r="N58" s="43">
        <v>0</v>
      </c>
      <c r="O58" s="44">
        <v>0</v>
      </c>
      <c r="P58" s="74">
        <v>0</v>
      </c>
    </row>
    <row r="59" spans="1:16" ht="15" customHeight="1" x14ac:dyDescent="0.2">
      <c r="A59" s="111"/>
      <c r="B59" s="114"/>
      <c r="C59" s="84" t="s">
        <v>49</v>
      </c>
      <c r="D59" s="44">
        <v>2191</v>
      </c>
      <c r="E59" s="53">
        <v>1</v>
      </c>
      <c r="F59" s="44">
        <v>161683.798266</v>
      </c>
      <c r="G59" s="66">
        <v>0.21086299999999999</v>
      </c>
      <c r="H59" s="43">
        <v>885</v>
      </c>
      <c r="I59" s="44">
        <v>168584.154802</v>
      </c>
      <c r="J59" s="74">
        <v>0.28248600000000001</v>
      </c>
      <c r="K59" s="44">
        <v>1306</v>
      </c>
      <c r="L59" s="44">
        <v>157007.82925000001</v>
      </c>
      <c r="M59" s="66">
        <v>0.162328</v>
      </c>
      <c r="N59" s="43">
        <v>0</v>
      </c>
      <c r="O59" s="44">
        <v>0</v>
      </c>
      <c r="P59" s="74">
        <v>0</v>
      </c>
    </row>
    <row r="60" spans="1:16" ht="15" customHeight="1" x14ac:dyDescent="0.2">
      <c r="A60" s="111"/>
      <c r="B60" s="114"/>
      <c r="C60" s="84" t="s">
        <v>50</v>
      </c>
      <c r="D60" s="44">
        <v>2841</v>
      </c>
      <c r="E60" s="53">
        <v>1</v>
      </c>
      <c r="F60" s="44">
        <v>183936.22069700001</v>
      </c>
      <c r="G60" s="66">
        <v>0.41358699999999998</v>
      </c>
      <c r="H60" s="43">
        <v>1019</v>
      </c>
      <c r="I60" s="44">
        <v>193983.641806</v>
      </c>
      <c r="J60" s="74">
        <v>0.49165799999999998</v>
      </c>
      <c r="K60" s="44">
        <v>1822</v>
      </c>
      <c r="L60" s="44">
        <v>178316.94401800001</v>
      </c>
      <c r="M60" s="66">
        <v>0.369923</v>
      </c>
      <c r="N60" s="43">
        <v>0</v>
      </c>
      <c r="O60" s="44">
        <v>0</v>
      </c>
      <c r="P60" s="74">
        <v>0</v>
      </c>
    </row>
    <row r="61" spans="1:16" ht="15" customHeight="1" x14ac:dyDescent="0.2">
      <c r="A61" s="111"/>
      <c r="B61" s="114"/>
      <c r="C61" s="84" t="s">
        <v>51</v>
      </c>
      <c r="D61" s="44">
        <v>2694</v>
      </c>
      <c r="E61" s="53">
        <v>1</v>
      </c>
      <c r="F61" s="44">
        <v>205351.000371</v>
      </c>
      <c r="G61" s="66">
        <v>0.70378600000000002</v>
      </c>
      <c r="H61" s="43">
        <v>1076</v>
      </c>
      <c r="I61" s="44">
        <v>208583.097584</v>
      </c>
      <c r="J61" s="74">
        <v>0.70631999999999995</v>
      </c>
      <c r="K61" s="44">
        <v>1618</v>
      </c>
      <c r="L61" s="44">
        <v>203201.59579699999</v>
      </c>
      <c r="M61" s="66">
        <v>0.70210099999999998</v>
      </c>
      <c r="N61" s="43">
        <v>0</v>
      </c>
      <c r="O61" s="44">
        <v>0</v>
      </c>
      <c r="P61" s="74">
        <v>0</v>
      </c>
    </row>
    <row r="62" spans="1:16" s="3" customFormat="1" ht="15" customHeight="1" x14ac:dyDescent="0.2">
      <c r="A62" s="111"/>
      <c r="B62" s="114"/>
      <c r="C62" s="84" t="s">
        <v>52</v>
      </c>
      <c r="D62" s="35">
        <v>2370</v>
      </c>
      <c r="E62" s="55">
        <v>1</v>
      </c>
      <c r="F62" s="35">
        <v>217176.91603399999</v>
      </c>
      <c r="G62" s="68">
        <v>0.83291099999999996</v>
      </c>
      <c r="H62" s="43">
        <v>923</v>
      </c>
      <c r="I62" s="44">
        <v>213895.45070399999</v>
      </c>
      <c r="J62" s="74">
        <v>0.72047700000000003</v>
      </c>
      <c r="K62" s="35">
        <v>1447</v>
      </c>
      <c r="L62" s="35">
        <v>219270.069109</v>
      </c>
      <c r="M62" s="68">
        <v>0.90463000000000005</v>
      </c>
      <c r="N62" s="43">
        <v>0</v>
      </c>
      <c r="O62" s="44">
        <v>0</v>
      </c>
      <c r="P62" s="74">
        <v>0</v>
      </c>
    </row>
    <row r="63" spans="1:16" ht="15" customHeight="1" x14ac:dyDescent="0.2">
      <c r="A63" s="111"/>
      <c r="B63" s="114"/>
      <c r="C63" s="84" t="s">
        <v>53</v>
      </c>
      <c r="D63" s="44">
        <v>1984</v>
      </c>
      <c r="E63" s="53">
        <v>1</v>
      </c>
      <c r="F63" s="44">
        <v>222072.374496</v>
      </c>
      <c r="G63" s="66">
        <v>0.90927400000000003</v>
      </c>
      <c r="H63" s="43">
        <v>776</v>
      </c>
      <c r="I63" s="44">
        <v>208654.882732</v>
      </c>
      <c r="J63" s="74">
        <v>0.69458799999999998</v>
      </c>
      <c r="K63" s="44">
        <v>1208</v>
      </c>
      <c r="L63" s="44">
        <v>230691.55794699999</v>
      </c>
      <c r="M63" s="66">
        <v>1.047185</v>
      </c>
      <c r="N63" s="43">
        <v>0</v>
      </c>
      <c r="O63" s="44">
        <v>0</v>
      </c>
      <c r="P63" s="74">
        <v>0</v>
      </c>
    </row>
    <row r="64" spans="1:16" ht="15" customHeight="1" x14ac:dyDescent="0.2">
      <c r="A64" s="111"/>
      <c r="B64" s="114"/>
      <c r="C64" s="84" t="s">
        <v>54</v>
      </c>
      <c r="D64" s="44">
        <v>1607</v>
      </c>
      <c r="E64" s="53">
        <v>1</v>
      </c>
      <c r="F64" s="44">
        <v>219472.552582</v>
      </c>
      <c r="G64" s="66">
        <v>0.76104499999999997</v>
      </c>
      <c r="H64" s="43">
        <v>664</v>
      </c>
      <c r="I64" s="44">
        <v>202691.27259000001</v>
      </c>
      <c r="J64" s="74">
        <v>0.50753000000000004</v>
      </c>
      <c r="K64" s="44">
        <v>943</v>
      </c>
      <c r="L64" s="44">
        <v>231288.85153799999</v>
      </c>
      <c r="M64" s="66">
        <v>0.93955500000000003</v>
      </c>
      <c r="N64" s="43">
        <v>0</v>
      </c>
      <c r="O64" s="44">
        <v>0</v>
      </c>
      <c r="P64" s="74">
        <v>0</v>
      </c>
    </row>
    <row r="65" spans="1:16" ht="15" customHeight="1" x14ac:dyDescent="0.2">
      <c r="A65" s="111"/>
      <c r="B65" s="114"/>
      <c r="C65" s="84" t="s">
        <v>55</v>
      </c>
      <c r="D65" s="44">
        <v>1330</v>
      </c>
      <c r="E65" s="53">
        <v>1</v>
      </c>
      <c r="F65" s="44">
        <v>223667.42180499999</v>
      </c>
      <c r="G65" s="66">
        <v>0.61278200000000005</v>
      </c>
      <c r="H65" s="43">
        <v>531</v>
      </c>
      <c r="I65" s="44">
        <v>206632.54613900001</v>
      </c>
      <c r="J65" s="74">
        <v>0.35216599999999998</v>
      </c>
      <c r="K65" s="44">
        <v>799</v>
      </c>
      <c r="L65" s="44">
        <v>234988.47184000001</v>
      </c>
      <c r="M65" s="66">
        <v>0.78598199999999996</v>
      </c>
      <c r="N65" s="43">
        <v>0</v>
      </c>
      <c r="O65" s="44">
        <v>0</v>
      </c>
      <c r="P65" s="74">
        <v>0</v>
      </c>
    </row>
    <row r="66" spans="1:16" s="3" customFormat="1" ht="15" customHeight="1" x14ac:dyDescent="0.2">
      <c r="A66" s="111"/>
      <c r="B66" s="114"/>
      <c r="C66" s="84" t="s">
        <v>56</v>
      </c>
      <c r="D66" s="35">
        <v>2435</v>
      </c>
      <c r="E66" s="55">
        <v>1</v>
      </c>
      <c r="F66" s="35">
        <v>213216.572074</v>
      </c>
      <c r="G66" s="68">
        <v>0.328542</v>
      </c>
      <c r="H66" s="43">
        <v>1038</v>
      </c>
      <c r="I66" s="44">
        <v>178512.001927</v>
      </c>
      <c r="J66" s="74">
        <v>9.8266000000000006E-2</v>
      </c>
      <c r="K66" s="35">
        <v>1397</v>
      </c>
      <c r="L66" s="35">
        <v>239002.78811699999</v>
      </c>
      <c r="M66" s="68">
        <v>0.49964199999999998</v>
      </c>
      <c r="N66" s="43">
        <v>0</v>
      </c>
      <c r="O66" s="44">
        <v>0</v>
      </c>
      <c r="P66" s="74">
        <v>0</v>
      </c>
    </row>
    <row r="67" spans="1:16" s="3" customFormat="1" ht="15" customHeight="1" x14ac:dyDescent="0.2">
      <c r="A67" s="112"/>
      <c r="B67" s="115"/>
      <c r="C67" s="85" t="s">
        <v>9</v>
      </c>
      <c r="D67" s="46">
        <v>18282</v>
      </c>
      <c r="E67" s="54">
        <v>1</v>
      </c>
      <c r="F67" s="46">
        <v>200522.561208</v>
      </c>
      <c r="G67" s="67">
        <v>0.55841799999999997</v>
      </c>
      <c r="H67" s="87">
        <v>7239</v>
      </c>
      <c r="I67" s="46">
        <v>194327.53142700001</v>
      </c>
      <c r="J67" s="75">
        <v>0.46636300000000003</v>
      </c>
      <c r="K67" s="46">
        <v>11043</v>
      </c>
      <c r="L67" s="46">
        <v>204583.5791</v>
      </c>
      <c r="M67" s="67">
        <v>0.61876299999999995</v>
      </c>
      <c r="N67" s="87">
        <v>0</v>
      </c>
      <c r="O67" s="46">
        <v>0</v>
      </c>
      <c r="P67" s="75">
        <v>0</v>
      </c>
    </row>
    <row r="68" spans="1:16" s="3" customFormat="1" ht="15" customHeight="1" x14ac:dyDescent="0.2">
      <c r="A68" s="78"/>
      <c r="B68" s="79"/>
      <c r="C68" s="81"/>
      <c r="D68" s="45"/>
      <c r="E68" s="76"/>
      <c r="F68" s="45"/>
      <c r="G68" s="77"/>
      <c r="H68" s="45"/>
      <c r="I68" s="45"/>
      <c r="J68" s="77"/>
      <c r="K68" s="45"/>
      <c r="L68" s="45"/>
      <c r="M68" s="77"/>
      <c r="N68" s="45"/>
      <c r="O68" s="45"/>
      <c r="P68" s="77"/>
    </row>
    <row r="69" spans="1:16" s="37" customFormat="1" ht="15" customHeight="1" x14ac:dyDescent="0.2">
      <c r="A69" s="38" t="s">
        <v>2</v>
      </c>
      <c r="C69" s="82"/>
      <c r="D69" s="86">
        <f>+Nacional!D69</f>
        <v>45621</v>
      </c>
      <c r="F69" s="60"/>
      <c r="G69" s="69"/>
      <c r="H69" s="60"/>
      <c r="I69" s="60"/>
      <c r="J69" s="69"/>
      <c r="K69" s="60"/>
      <c r="L69" s="60"/>
      <c r="M69" s="69"/>
      <c r="N69" s="60"/>
      <c r="O69" s="60"/>
      <c r="P69" s="69"/>
    </row>
    <row r="70" spans="1:16" ht="15" customHeight="1" x14ac:dyDescent="0.2">
      <c r="A70" s="47"/>
      <c r="B70" s="24"/>
      <c r="C70" s="83"/>
      <c r="D70" s="61"/>
      <c r="E70" s="56"/>
      <c r="F70" s="61"/>
      <c r="G70" s="70"/>
      <c r="H70" s="61"/>
      <c r="I70" s="61"/>
      <c r="J70" s="70"/>
      <c r="K70" s="61"/>
      <c r="L70" s="61"/>
      <c r="M70" s="70"/>
      <c r="N70" s="61"/>
      <c r="O70" s="61"/>
      <c r="P70" s="70"/>
    </row>
    <row r="71" spans="1:16" ht="15" customHeight="1" x14ac:dyDescent="0.2">
      <c r="A71" s="48"/>
      <c r="C71" s="23"/>
      <c r="D71" s="35"/>
      <c r="E71" s="55"/>
      <c r="F71" s="35"/>
      <c r="G71" s="68"/>
      <c r="H71" s="35"/>
      <c r="I71" s="35"/>
      <c r="J71" s="68"/>
      <c r="K71" s="35"/>
      <c r="L71" s="35"/>
      <c r="M71" s="68"/>
      <c r="N71" s="35"/>
      <c r="O71" s="35"/>
      <c r="P71" s="68"/>
    </row>
    <row r="72" spans="1:16" ht="15" customHeight="1" x14ac:dyDescent="0.2">
      <c r="A72" s="48"/>
      <c r="C72" s="23"/>
      <c r="D72" s="35"/>
      <c r="E72" s="55"/>
      <c r="F72" s="35"/>
      <c r="G72" s="68"/>
      <c r="H72" s="35"/>
      <c r="I72" s="35"/>
      <c r="J72" s="68"/>
      <c r="K72" s="35"/>
      <c r="L72" s="35"/>
      <c r="M72" s="68"/>
      <c r="N72" s="35"/>
      <c r="O72" s="35"/>
      <c r="P72" s="68"/>
    </row>
    <row r="73" spans="1:16" ht="15" customHeight="1" x14ac:dyDescent="0.2">
      <c r="A73" s="48"/>
      <c r="C73" s="23"/>
      <c r="D73" s="35"/>
      <c r="E73" s="55"/>
      <c r="F73" s="35"/>
      <c r="G73" s="68"/>
      <c r="H73" s="35"/>
      <c r="I73" s="35"/>
      <c r="J73" s="68"/>
      <c r="K73" s="35"/>
      <c r="L73" s="35"/>
      <c r="M73" s="68"/>
      <c r="N73" s="35"/>
      <c r="O73" s="35"/>
      <c r="P73" s="68"/>
    </row>
    <row r="74" spans="1:16" ht="15" customHeight="1" x14ac:dyDescent="0.2">
      <c r="A74" s="48"/>
      <c r="C74" s="23"/>
      <c r="D74" s="35"/>
      <c r="E74" s="55"/>
      <c r="F74" s="35"/>
      <c r="G74" s="68"/>
      <c r="H74" s="35"/>
      <c r="I74" s="35"/>
      <c r="J74" s="68"/>
      <c r="K74" s="35"/>
      <c r="L74" s="35"/>
      <c r="M74" s="68"/>
      <c r="N74" s="35"/>
      <c r="O74" s="35"/>
      <c r="P74" s="68"/>
    </row>
    <row r="75" spans="1:16" ht="15" customHeight="1" x14ac:dyDescent="0.2">
      <c r="A75" s="48"/>
      <c r="C75" s="23"/>
      <c r="D75" s="35"/>
      <c r="E75" s="55"/>
      <c r="F75" s="35"/>
      <c r="G75" s="68"/>
      <c r="H75" s="35"/>
      <c r="I75" s="35"/>
      <c r="J75" s="68"/>
      <c r="K75" s="35"/>
      <c r="L75" s="35"/>
      <c r="M75" s="68"/>
      <c r="N75" s="35"/>
      <c r="O75" s="35"/>
      <c r="P75" s="68"/>
    </row>
    <row r="76" spans="1:16" ht="15" customHeight="1" x14ac:dyDescent="0.2">
      <c r="A76" s="48"/>
      <c r="C76" s="23"/>
      <c r="D76" s="35"/>
      <c r="E76" s="55"/>
      <c r="F76" s="35"/>
      <c r="G76" s="68"/>
      <c r="H76" s="35"/>
      <c r="I76" s="35"/>
      <c r="J76" s="68"/>
      <c r="K76" s="35"/>
      <c r="L76" s="35"/>
      <c r="M76" s="68"/>
      <c r="N76" s="35"/>
      <c r="O76" s="35"/>
      <c r="P76" s="68"/>
    </row>
    <row r="77" spans="1:16" ht="15" customHeight="1" x14ac:dyDescent="0.2">
      <c r="A77" s="48"/>
      <c r="C77" s="23"/>
      <c r="D77" s="35"/>
      <c r="E77" s="55"/>
      <c r="F77" s="35"/>
      <c r="G77" s="68"/>
      <c r="H77" s="35"/>
      <c r="I77" s="35"/>
      <c r="J77" s="68"/>
      <c r="K77" s="35"/>
      <c r="L77" s="35"/>
      <c r="M77" s="68"/>
      <c r="N77" s="35"/>
      <c r="O77" s="35"/>
      <c r="P77" s="68"/>
    </row>
    <row r="78" spans="1:16" ht="15" customHeight="1" x14ac:dyDescent="0.2">
      <c r="A78" s="48"/>
      <c r="C78" s="23"/>
      <c r="D78" s="35"/>
      <c r="E78" s="55"/>
      <c r="F78" s="35"/>
      <c r="G78" s="68"/>
      <c r="H78" s="35"/>
      <c r="I78" s="35"/>
      <c r="J78" s="68"/>
      <c r="K78" s="35"/>
      <c r="L78" s="35"/>
      <c r="M78" s="68"/>
      <c r="N78" s="35"/>
      <c r="O78" s="35"/>
      <c r="P78" s="68"/>
    </row>
    <row r="79" spans="1:16" ht="15" customHeight="1" x14ac:dyDescent="0.2">
      <c r="A79" s="48"/>
      <c r="C79" s="23"/>
      <c r="D79" s="35"/>
      <c r="E79" s="55"/>
      <c r="F79" s="35"/>
      <c r="G79" s="68"/>
      <c r="H79" s="35"/>
      <c r="I79" s="35"/>
      <c r="J79" s="68"/>
      <c r="K79" s="35"/>
      <c r="L79" s="35"/>
      <c r="M79" s="68"/>
      <c r="N79" s="35"/>
      <c r="O79" s="35"/>
      <c r="P79" s="68"/>
    </row>
    <row r="80" spans="1:16" ht="15" customHeight="1" x14ac:dyDescent="0.2">
      <c r="A80" s="48"/>
      <c r="C80" s="23"/>
      <c r="D80" s="35"/>
      <c r="E80" s="55"/>
      <c r="F80" s="35"/>
      <c r="G80" s="68"/>
      <c r="H80" s="35"/>
      <c r="I80" s="35"/>
      <c r="J80" s="68"/>
      <c r="K80" s="35"/>
      <c r="L80" s="35"/>
      <c r="M80" s="68"/>
      <c r="N80" s="35"/>
      <c r="O80" s="35"/>
      <c r="P80" s="68"/>
    </row>
    <row r="81" spans="1:16" ht="15" customHeight="1" x14ac:dyDescent="0.2">
      <c r="A81" s="48"/>
      <c r="C81" s="23"/>
      <c r="D81" s="35"/>
      <c r="E81" s="55"/>
      <c r="F81" s="35"/>
      <c r="G81" s="68"/>
      <c r="H81" s="35"/>
      <c r="I81" s="35"/>
      <c r="J81" s="68"/>
      <c r="K81" s="35"/>
      <c r="L81" s="35"/>
      <c r="M81" s="68"/>
      <c r="N81" s="35"/>
      <c r="O81" s="35"/>
      <c r="P81" s="68"/>
    </row>
    <row r="82" spans="1:16" ht="15" customHeight="1" x14ac:dyDescent="0.2">
      <c r="A82" s="48"/>
      <c r="C82" s="23"/>
      <c r="D82" s="35"/>
      <c r="E82" s="55"/>
      <c r="F82" s="35"/>
      <c r="G82" s="68"/>
      <c r="H82" s="35"/>
      <c r="I82" s="35"/>
      <c r="J82" s="68"/>
      <c r="K82" s="35"/>
      <c r="L82" s="35"/>
      <c r="M82" s="68"/>
      <c r="N82" s="35"/>
      <c r="O82" s="35"/>
      <c r="P82" s="68"/>
    </row>
    <row r="83" spans="1:16" ht="15" customHeight="1" x14ac:dyDescent="0.2">
      <c r="A83" s="48"/>
      <c r="C83" s="23"/>
      <c r="D83" s="35"/>
      <c r="E83" s="55"/>
      <c r="F83" s="35"/>
      <c r="G83" s="68"/>
      <c r="H83" s="35"/>
      <c r="I83" s="35"/>
      <c r="J83" s="68"/>
      <c r="K83" s="35"/>
      <c r="L83" s="35"/>
      <c r="M83" s="68"/>
      <c r="N83" s="35"/>
      <c r="O83" s="35"/>
      <c r="P83" s="68"/>
    </row>
    <row r="84" spans="1:16" ht="15" customHeight="1" x14ac:dyDescent="0.2">
      <c r="A84" s="48"/>
      <c r="C84" s="23"/>
      <c r="D84" s="35"/>
      <c r="E84" s="55"/>
      <c r="F84" s="35"/>
      <c r="G84" s="68"/>
      <c r="H84" s="35"/>
      <c r="I84" s="35"/>
      <c r="J84" s="68"/>
      <c r="K84" s="35"/>
      <c r="L84" s="35"/>
      <c r="M84" s="68"/>
      <c r="N84" s="35"/>
      <c r="O84" s="35"/>
      <c r="P84" s="68"/>
    </row>
    <row r="85" spans="1:16" ht="15" customHeight="1" x14ac:dyDescent="0.2">
      <c r="A85" s="48"/>
      <c r="C85" s="23"/>
      <c r="D85" s="35"/>
      <c r="E85" s="55"/>
      <c r="F85" s="35"/>
      <c r="G85" s="68"/>
      <c r="H85" s="35"/>
      <c r="I85" s="35"/>
      <c r="J85" s="68"/>
      <c r="K85" s="35"/>
      <c r="L85" s="35"/>
      <c r="M85" s="68"/>
      <c r="N85" s="35"/>
      <c r="O85" s="35"/>
      <c r="P85" s="68"/>
    </row>
    <row r="86" spans="1:16" ht="15" customHeight="1" x14ac:dyDescent="0.2">
      <c r="A86" s="48"/>
      <c r="C86" s="23"/>
      <c r="D86" s="35"/>
      <c r="E86" s="55"/>
      <c r="F86" s="35"/>
      <c r="G86" s="68"/>
      <c r="H86" s="35"/>
      <c r="I86" s="35"/>
      <c r="J86" s="68"/>
      <c r="K86" s="35"/>
      <c r="L86" s="35"/>
      <c r="M86" s="68"/>
      <c r="N86" s="35"/>
      <c r="O86" s="35"/>
      <c r="P86" s="68"/>
    </row>
    <row r="87" spans="1:16" ht="15" customHeight="1" x14ac:dyDescent="0.2">
      <c r="A87" s="48"/>
      <c r="C87" s="23"/>
      <c r="D87" s="35"/>
      <c r="E87" s="55"/>
      <c r="F87" s="35"/>
      <c r="G87" s="68"/>
      <c r="H87" s="35"/>
      <c r="I87" s="35"/>
      <c r="J87" s="68"/>
      <c r="K87" s="35"/>
      <c r="L87" s="35"/>
      <c r="M87" s="68"/>
      <c r="N87" s="35"/>
      <c r="O87" s="35"/>
      <c r="P87" s="68"/>
    </row>
    <row r="88" spans="1:16" ht="15" customHeight="1" x14ac:dyDescent="0.2">
      <c r="A88" s="48"/>
      <c r="C88" s="23"/>
      <c r="D88" s="35"/>
      <c r="E88" s="55"/>
      <c r="F88" s="35"/>
      <c r="G88" s="68"/>
      <c r="H88" s="35"/>
      <c r="I88" s="35"/>
      <c r="J88" s="68"/>
      <c r="K88" s="35"/>
      <c r="L88" s="35"/>
      <c r="M88" s="68"/>
      <c r="N88" s="35"/>
      <c r="O88" s="35"/>
      <c r="P88" s="68"/>
    </row>
    <row r="89" spans="1:16" ht="15" customHeight="1" x14ac:dyDescent="0.2">
      <c r="A89" s="48"/>
      <c r="C89" s="23"/>
      <c r="D89" s="35"/>
      <c r="E89" s="55"/>
      <c r="F89" s="35"/>
      <c r="G89" s="68"/>
      <c r="H89" s="35"/>
      <c r="I89" s="35"/>
      <c r="J89" s="68"/>
      <c r="K89" s="35"/>
      <c r="L89" s="35"/>
      <c r="M89" s="68"/>
      <c r="N89" s="35"/>
      <c r="O89" s="35"/>
      <c r="P89" s="68"/>
    </row>
    <row r="90" spans="1:16" ht="15" customHeight="1" x14ac:dyDescent="0.2">
      <c r="A90" s="48"/>
      <c r="C90" s="23"/>
      <c r="D90" s="35"/>
      <c r="E90" s="55"/>
      <c r="F90" s="35"/>
      <c r="G90" s="68"/>
      <c r="H90" s="35"/>
      <c r="I90" s="35"/>
      <c r="J90" s="68"/>
      <c r="K90" s="35"/>
      <c r="L90" s="35"/>
      <c r="M90" s="68"/>
      <c r="N90" s="35"/>
      <c r="O90" s="35"/>
      <c r="P90" s="68"/>
    </row>
    <row r="91" spans="1:16" ht="15" customHeight="1" x14ac:dyDescent="0.2">
      <c r="A91" s="48"/>
      <c r="C91" s="23"/>
      <c r="D91" s="35"/>
      <c r="E91" s="55"/>
      <c r="F91" s="35"/>
      <c r="G91" s="68"/>
      <c r="H91" s="35"/>
      <c r="I91" s="35"/>
      <c r="J91" s="68"/>
      <c r="K91" s="35"/>
      <c r="L91" s="35"/>
      <c r="M91" s="68"/>
      <c r="N91" s="35"/>
      <c r="O91" s="35"/>
      <c r="P91" s="68"/>
    </row>
    <row r="92" spans="1:16" ht="15" customHeight="1" x14ac:dyDescent="0.2">
      <c r="A92" s="48"/>
      <c r="C92" s="23"/>
      <c r="D92" s="35"/>
      <c r="E92" s="55"/>
      <c r="F92" s="35"/>
      <c r="G92" s="68"/>
      <c r="H92" s="35"/>
      <c r="I92" s="35"/>
      <c r="J92" s="68"/>
      <c r="K92" s="35"/>
      <c r="L92" s="35"/>
      <c r="M92" s="68"/>
      <c r="N92" s="35"/>
      <c r="O92" s="35"/>
      <c r="P92" s="68"/>
    </row>
    <row r="93" spans="1:16" ht="15" customHeight="1" x14ac:dyDescent="0.2">
      <c r="A93" s="48"/>
      <c r="C93" s="23"/>
      <c r="D93" s="35"/>
      <c r="E93" s="55"/>
      <c r="F93" s="35"/>
      <c r="G93" s="68"/>
      <c r="H93" s="35"/>
      <c r="I93" s="35"/>
      <c r="J93" s="68"/>
      <c r="K93" s="35"/>
      <c r="L93" s="35"/>
      <c r="M93" s="68"/>
      <c r="N93" s="35"/>
      <c r="O93" s="35"/>
      <c r="P93" s="68"/>
    </row>
    <row r="94" spans="1:16" ht="15" customHeight="1" x14ac:dyDescent="0.2">
      <c r="A94" s="48"/>
      <c r="C94" s="23"/>
      <c r="D94" s="35"/>
      <c r="E94" s="55"/>
      <c r="F94" s="35"/>
      <c r="G94" s="68"/>
      <c r="H94" s="35"/>
      <c r="I94" s="35"/>
      <c r="J94" s="68"/>
      <c r="K94" s="35"/>
      <c r="L94" s="35"/>
      <c r="M94" s="68"/>
      <c r="N94" s="35"/>
      <c r="O94" s="35"/>
      <c r="P94" s="68"/>
    </row>
    <row r="95" spans="1:16" ht="15" customHeight="1" x14ac:dyDescent="0.2">
      <c r="A95" s="48"/>
      <c r="C95" s="23"/>
      <c r="D95" s="35"/>
      <c r="E95" s="55"/>
      <c r="F95" s="35"/>
      <c r="G95" s="68"/>
      <c r="H95" s="35"/>
      <c r="I95" s="35"/>
      <c r="J95" s="68"/>
      <c r="K95" s="35"/>
      <c r="L95" s="35"/>
      <c r="M95" s="68"/>
      <c r="N95" s="35"/>
      <c r="O95" s="35"/>
      <c r="P95" s="68"/>
    </row>
  </sheetData>
  <mergeCells count="19">
    <mergeCell ref="A2:P2"/>
    <mergeCell ref="A3:P3"/>
    <mergeCell ref="A6:A7"/>
    <mergeCell ref="B6:B7"/>
    <mergeCell ref="C6:C7"/>
    <mergeCell ref="D6:G6"/>
    <mergeCell ref="H6:J6"/>
    <mergeCell ref="K6:M6"/>
    <mergeCell ref="N6:P6"/>
    <mergeCell ref="A44:A55"/>
    <mergeCell ref="B44:B55"/>
    <mergeCell ref="A56:A67"/>
    <mergeCell ref="B56:B67"/>
    <mergeCell ref="A8:A19"/>
    <mergeCell ref="B8:B19"/>
    <mergeCell ref="A20:A31"/>
    <mergeCell ref="B20:B31"/>
    <mergeCell ref="A32:A43"/>
    <mergeCell ref="B32:B43"/>
  </mergeCells>
  <conditionalFormatting sqref="D8:D19">
    <cfRule type="cellIs" dxfId="220" priority="30" operator="notEqual">
      <formula>H8+K8+N8</formula>
    </cfRule>
  </conditionalFormatting>
  <conditionalFormatting sqref="D20:D30">
    <cfRule type="cellIs" dxfId="219" priority="29" operator="notEqual">
      <formula>H20+K20+N20</formula>
    </cfRule>
  </conditionalFormatting>
  <conditionalFormatting sqref="D32:D42">
    <cfRule type="cellIs" dxfId="218" priority="28" operator="notEqual">
      <formula>H32+K32+N32</formula>
    </cfRule>
  </conditionalFormatting>
  <conditionalFormatting sqref="D44:D54">
    <cfRule type="cellIs" dxfId="217" priority="27" operator="notEqual">
      <formula>H44+K44+N44</formula>
    </cfRule>
  </conditionalFormatting>
  <conditionalFormatting sqref="D56:D66">
    <cfRule type="cellIs" dxfId="216" priority="26" operator="notEqual">
      <formula>H56+K56+N56</formula>
    </cfRule>
  </conditionalFormatting>
  <conditionalFormatting sqref="D19">
    <cfRule type="cellIs" dxfId="215" priority="25" operator="notEqual">
      <formula>SUM(D8:D18)</formula>
    </cfRule>
  </conditionalFormatting>
  <conditionalFormatting sqref="D31">
    <cfRule type="cellIs" dxfId="214" priority="24" operator="notEqual">
      <formula>H31+K31+N31</formula>
    </cfRule>
  </conditionalFormatting>
  <conditionalFormatting sqref="D31">
    <cfRule type="cellIs" dxfId="213" priority="23" operator="notEqual">
      <formula>SUM(D20:D30)</formula>
    </cfRule>
  </conditionalFormatting>
  <conditionalFormatting sqref="D43">
    <cfRule type="cellIs" dxfId="212" priority="22" operator="notEqual">
      <formula>H43+K43+N43</formula>
    </cfRule>
  </conditionalFormatting>
  <conditionalFormatting sqref="D43">
    <cfRule type="cellIs" dxfId="211" priority="21" operator="notEqual">
      <formula>SUM(D32:D42)</formula>
    </cfRule>
  </conditionalFormatting>
  <conditionalFormatting sqref="D55">
    <cfRule type="cellIs" dxfId="210" priority="20" operator="notEqual">
      <formula>H55+K55+N55</formula>
    </cfRule>
  </conditionalFormatting>
  <conditionalFormatting sqref="D55">
    <cfRule type="cellIs" dxfId="209" priority="19" operator="notEqual">
      <formula>SUM(D44:D54)</formula>
    </cfRule>
  </conditionalFormatting>
  <conditionalFormatting sqref="D67">
    <cfRule type="cellIs" dxfId="208" priority="18" operator="notEqual">
      <formula>H67+K67+N67</formula>
    </cfRule>
  </conditionalFormatting>
  <conditionalFormatting sqref="D67">
    <cfRule type="cellIs" dxfId="207" priority="17" operator="notEqual">
      <formula>SUM(D56:D66)</formula>
    </cfRule>
  </conditionalFormatting>
  <conditionalFormatting sqref="H19">
    <cfRule type="cellIs" dxfId="206" priority="16" operator="notEqual">
      <formula>SUM(H8:H18)</formula>
    </cfRule>
  </conditionalFormatting>
  <conditionalFormatting sqref="K19">
    <cfRule type="cellIs" dxfId="205" priority="15" operator="notEqual">
      <formula>SUM(K8:K18)</formula>
    </cfRule>
  </conditionalFormatting>
  <conditionalFormatting sqref="N19">
    <cfRule type="cellIs" dxfId="204" priority="14" operator="notEqual">
      <formula>SUM(N8:N18)</formula>
    </cfRule>
  </conditionalFormatting>
  <conditionalFormatting sqref="H31">
    <cfRule type="cellIs" dxfId="203" priority="13" operator="notEqual">
      <formula>SUM(H20:H30)</formula>
    </cfRule>
  </conditionalFormatting>
  <conditionalFormatting sqref="K31">
    <cfRule type="cellIs" dxfId="202" priority="12" operator="notEqual">
      <formula>SUM(K20:K30)</formula>
    </cfRule>
  </conditionalFormatting>
  <conditionalFormatting sqref="N31">
    <cfRule type="cellIs" dxfId="201" priority="11" operator="notEqual">
      <formula>SUM(N20:N30)</formula>
    </cfRule>
  </conditionalFormatting>
  <conditionalFormatting sqref="H43">
    <cfRule type="cellIs" dxfId="200" priority="10" operator="notEqual">
      <formula>SUM(H32:H42)</formula>
    </cfRule>
  </conditionalFormatting>
  <conditionalFormatting sqref="K43">
    <cfRule type="cellIs" dxfId="199" priority="9" operator="notEqual">
      <formula>SUM(K32:K42)</formula>
    </cfRule>
  </conditionalFormatting>
  <conditionalFormatting sqref="N43">
    <cfRule type="cellIs" dxfId="198" priority="8" operator="notEqual">
      <formula>SUM(N32:N42)</formula>
    </cfRule>
  </conditionalFormatting>
  <conditionalFormatting sqref="H55">
    <cfRule type="cellIs" dxfId="197" priority="7" operator="notEqual">
      <formula>SUM(H44:H54)</formula>
    </cfRule>
  </conditionalFormatting>
  <conditionalFormatting sqref="K55">
    <cfRule type="cellIs" dxfId="196" priority="6" operator="notEqual">
      <formula>SUM(K44:K54)</formula>
    </cfRule>
  </conditionalFormatting>
  <conditionalFormatting sqref="N55">
    <cfRule type="cellIs" dxfId="195" priority="5" operator="notEqual">
      <formula>SUM(N44:N54)</formula>
    </cfRule>
  </conditionalFormatting>
  <conditionalFormatting sqref="H67">
    <cfRule type="cellIs" dxfId="194" priority="4" operator="notEqual">
      <formula>SUM(H56:H66)</formula>
    </cfRule>
  </conditionalFormatting>
  <conditionalFormatting sqref="K67">
    <cfRule type="cellIs" dxfId="193" priority="3" operator="notEqual">
      <formula>SUM(K56:K66)</formula>
    </cfRule>
  </conditionalFormatting>
  <conditionalFormatting sqref="N67">
    <cfRule type="cellIs" dxfId="192" priority="2" operator="notEqual">
      <formula>SUM(N56:N66)</formula>
    </cfRule>
  </conditionalFormatting>
  <conditionalFormatting sqref="D32:D43">
    <cfRule type="cellIs" dxfId="191" priority="1" operator="notEqual">
      <formula>D20-D8</formula>
    </cfRule>
  </conditionalFormatting>
  <printOptions horizontalCentered="1"/>
  <pageMargins left="0.31496062992125984" right="0.31496062992125984" top="0.74803149606299213" bottom="0.74803149606299213" header="0.31496062992125984" footer="0.31496062992125984"/>
  <pageSetup scale="66" fitToHeight="0" orientation="landscape" r:id="rId1"/>
  <rowBreaks count="1" manualBreakCount="1">
    <brk id="43" max="15" man="1"/>
  </row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P95"/>
  <sheetViews>
    <sheetView zoomScaleNormal="100" workbookViewId="0">
      <pane xSplit="2" ySplit="7" topLeftCell="C8" activePane="bottomRight" state="frozen"/>
      <selection pane="topRight" activeCell="C1" sqref="C1"/>
      <selection pane="bottomLeft" activeCell="A9" sqref="A9"/>
      <selection pane="bottomRight" activeCell="C8" sqref="C8"/>
    </sheetView>
  </sheetViews>
  <sheetFormatPr baseColWidth="10" defaultColWidth="10.5" defaultRowHeight="15" customHeight="1" x14ac:dyDescent="0.2"/>
  <cols>
    <col min="1" max="1" width="5" style="3" customWidth="1"/>
    <col min="2" max="2" width="15.83203125" style="1" customWidth="1"/>
    <col min="3" max="3" width="15.6640625" style="80" customWidth="1"/>
    <col min="4" max="4" width="16.5" style="36" customWidth="1"/>
    <col min="5" max="5" width="12.33203125" style="49" customWidth="1"/>
    <col min="6" max="6" width="16.5" style="36" customWidth="1"/>
    <col min="7" max="7" width="16.5" style="62" customWidth="1"/>
    <col min="8" max="9" width="16.5" style="36" customWidth="1"/>
    <col min="10" max="10" width="16.5" style="62" customWidth="1"/>
    <col min="11" max="12" width="16.5" style="36" customWidth="1"/>
    <col min="13" max="13" width="16.5" style="62" customWidth="1"/>
    <col min="14" max="15" width="16.5" style="36" customWidth="1"/>
    <col min="16" max="16" width="16.5" style="62" customWidth="1"/>
    <col min="17" max="28" width="16.5" style="1" customWidth="1"/>
    <col min="29" max="16384" width="10.5" style="1"/>
  </cols>
  <sheetData>
    <row r="1" spans="1:16" ht="15" customHeight="1" x14ac:dyDescent="0.2">
      <c r="B1" s="42"/>
    </row>
    <row r="2" spans="1:16" ht="24.6" customHeight="1" x14ac:dyDescent="0.2">
      <c r="A2" s="116" t="s">
        <v>73</v>
      </c>
      <c r="B2" s="116"/>
      <c r="C2" s="116"/>
      <c r="D2" s="116"/>
      <c r="E2" s="116"/>
      <c r="F2" s="116"/>
      <c r="G2" s="116"/>
      <c r="H2" s="116"/>
      <c r="I2" s="116"/>
      <c r="J2" s="116"/>
      <c r="K2" s="116"/>
      <c r="L2" s="116"/>
      <c r="M2" s="116"/>
      <c r="N2" s="116"/>
      <c r="O2" s="116"/>
      <c r="P2" s="116"/>
    </row>
    <row r="3" spans="1:16" s="21" customFormat="1" ht="15" customHeight="1" x14ac:dyDescent="0.2">
      <c r="A3" s="117" t="str">
        <f>+Notas!C6</f>
        <v>OCTUBRE 2023 Y OCTUBRE 2024</v>
      </c>
      <c r="B3" s="117"/>
      <c r="C3" s="117"/>
      <c r="D3" s="117"/>
      <c r="E3" s="117"/>
      <c r="F3" s="117"/>
      <c r="G3" s="117"/>
      <c r="H3" s="117"/>
      <c r="I3" s="117"/>
      <c r="J3" s="117"/>
      <c r="K3" s="117"/>
      <c r="L3" s="117"/>
      <c r="M3" s="117"/>
      <c r="N3" s="117"/>
      <c r="O3" s="117"/>
      <c r="P3" s="117"/>
    </row>
    <row r="4" spans="1:16" ht="15" customHeight="1" x14ac:dyDescent="0.2">
      <c r="A4" s="34"/>
      <c r="B4" s="34"/>
      <c r="C4" s="40"/>
      <c r="D4" s="57"/>
      <c r="E4" s="50"/>
      <c r="F4" s="57"/>
      <c r="G4" s="63"/>
      <c r="H4" s="57"/>
      <c r="I4" s="57"/>
      <c r="J4" s="63"/>
      <c r="K4" s="57"/>
      <c r="L4" s="57"/>
      <c r="M4" s="63"/>
      <c r="N4" s="57"/>
      <c r="O4" s="57"/>
      <c r="P4" s="63"/>
    </row>
    <row r="5" spans="1:16" ht="15" customHeight="1" x14ac:dyDescent="0.2">
      <c r="A5" s="20"/>
      <c r="B5" s="20"/>
      <c r="C5" s="20"/>
      <c r="D5" s="58"/>
      <c r="E5" s="51"/>
      <c r="F5" s="58"/>
      <c r="G5" s="64"/>
      <c r="H5" s="58"/>
      <c r="I5" s="58"/>
      <c r="J5" s="64"/>
      <c r="K5" s="58"/>
      <c r="L5" s="58"/>
      <c r="M5" s="64"/>
      <c r="N5" s="58"/>
      <c r="O5" s="58"/>
      <c r="P5" s="64"/>
    </row>
    <row r="6" spans="1:16" ht="21.6" customHeight="1" x14ac:dyDescent="0.2">
      <c r="A6" s="118" t="s">
        <v>5</v>
      </c>
      <c r="B6" s="118" t="s">
        <v>35</v>
      </c>
      <c r="C6" s="120" t="s">
        <v>36</v>
      </c>
      <c r="D6" s="122" t="s">
        <v>37</v>
      </c>
      <c r="E6" s="122"/>
      <c r="F6" s="122"/>
      <c r="G6" s="122"/>
      <c r="H6" s="123" t="s">
        <v>42</v>
      </c>
      <c r="I6" s="122"/>
      <c r="J6" s="124"/>
      <c r="K6" s="122" t="s">
        <v>43</v>
      </c>
      <c r="L6" s="122"/>
      <c r="M6" s="122"/>
      <c r="N6" s="123" t="s">
        <v>44</v>
      </c>
      <c r="O6" s="122"/>
      <c r="P6" s="124"/>
    </row>
    <row r="7" spans="1:16" s="2" customFormat="1" ht="42" x14ac:dyDescent="0.2">
      <c r="A7" s="119"/>
      <c r="B7" s="119"/>
      <c r="C7" s="121"/>
      <c r="D7" s="71" t="s">
        <v>38</v>
      </c>
      <c r="E7" s="52" t="s">
        <v>39</v>
      </c>
      <c r="F7" s="59" t="s">
        <v>40</v>
      </c>
      <c r="G7" s="65" t="s">
        <v>41</v>
      </c>
      <c r="H7" s="72" t="s">
        <v>38</v>
      </c>
      <c r="I7" s="59" t="s">
        <v>40</v>
      </c>
      <c r="J7" s="73" t="s">
        <v>41</v>
      </c>
      <c r="K7" s="71" t="s">
        <v>38</v>
      </c>
      <c r="L7" s="59" t="s">
        <v>40</v>
      </c>
      <c r="M7" s="65" t="s">
        <v>41</v>
      </c>
      <c r="N7" s="72" t="s">
        <v>38</v>
      </c>
      <c r="O7" s="59" t="s">
        <v>40</v>
      </c>
      <c r="P7" s="73" t="s">
        <v>41</v>
      </c>
    </row>
    <row r="8" spans="1:16" ht="15" customHeight="1" x14ac:dyDescent="0.2">
      <c r="A8" s="110">
        <v>1</v>
      </c>
      <c r="B8" s="113" t="s">
        <v>45</v>
      </c>
      <c r="C8" s="84" t="s">
        <v>46</v>
      </c>
      <c r="D8" s="44">
        <v>11</v>
      </c>
      <c r="E8" s="53">
        <v>0.22</v>
      </c>
      <c r="F8" s="44">
        <v>87142.755288999993</v>
      </c>
      <c r="G8" s="66">
        <v>0.272727</v>
      </c>
      <c r="H8" s="43">
        <v>6</v>
      </c>
      <c r="I8" s="44">
        <v>77379.902654999998</v>
      </c>
      <c r="J8" s="74">
        <v>0.16666700000000001</v>
      </c>
      <c r="K8" s="44">
        <v>5</v>
      </c>
      <c r="L8" s="44">
        <v>98858.178448999999</v>
      </c>
      <c r="M8" s="66">
        <v>0.4</v>
      </c>
      <c r="N8" s="43">
        <v>0</v>
      </c>
      <c r="O8" s="44">
        <v>0</v>
      </c>
      <c r="P8" s="74">
        <v>0</v>
      </c>
    </row>
    <row r="9" spans="1:16" ht="15" customHeight="1" x14ac:dyDescent="0.2">
      <c r="A9" s="111"/>
      <c r="B9" s="114"/>
      <c r="C9" s="84" t="s">
        <v>47</v>
      </c>
      <c r="D9" s="44">
        <v>84</v>
      </c>
      <c r="E9" s="53">
        <v>0.27540999999999999</v>
      </c>
      <c r="F9" s="44">
        <v>81771.305634000004</v>
      </c>
      <c r="G9" s="66">
        <v>8.3333000000000004E-2</v>
      </c>
      <c r="H9" s="43">
        <v>21</v>
      </c>
      <c r="I9" s="44">
        <v>85904.351018999994</v>
      </c>
      <c r="J9" s="74">
        <v>0.238095</v>
      </c>
      <c r="K9" s="44">
        <v>63</v>
      </c>
      <c r="L9" s="44">
        <v>80393.62384</v>
      </c>
      <c r="M9" s="66">
        <v>3.1746000000000003E-2</v>
      </c>
      <c r="N9" s="43">
        <v>0</v>
      </c>
      <c r="O9" s="44">
        <v>0</v>
      </c>
      <c r="P9" s="74">
        <v>0</v>
      </c>
    </row>
    <row r="10" spans="1:16" ht="15" customHeight="1" x14ac:dyDescent="0.2">
      <c r="A10" s="111"/>
      <c r="B10" s="114"/>
      <c r="C10" s="84" t="s">
        <v>48</v>
      </c>
      <c r="D10" s="44">
        <v>565</v>
      </c>
      <c r="E10" s="53">
        <v>0.21899199999999999</v>
      </c>
      <c r="F10" s="44">
        <v>87918.112070000003</v>
      </c>
      <c r="G10" s="66">
        <v>8.4956000000000004E-2</v>
      </c>
      <c r="H10" s="43">
        <v>193</v>
      </c>
      <c r="I10" s="44">
        <v>100801.542722</v>
      </c>
      <c r="J10" s="74">
        <v>0.186528</v>
      </c>
      <c r="K10" s="44">
        <v>372</v>
      </c>
      <c r="L10" s="44">
        <v>81233.966597999999</v>
      </c>
      <c r="M10" s="66">
        <v>3.2258000000000002E-2</v>
      </c>
      <c r="N10" s="43">
        <v>0</v>
      </c>
      <c r="O10" s="44">
        <v>0</v>
      </c>
      <c r="P10" s="74">
        <v>0</v>
      </c>
    </row>
    <row r="11" spans="1:16" ht="15" customHeight="1" x14ac:dyDescent="0.2">
      <c r="A11" s="111"/>
      <c r="B11" s="114"/>
      <c r="C11" s="84" t="s">
        <v>49</v>
      </c>
      <c r="D11" s="44">
        <v>1024</v>
      </c>
      <c r="E11" s="53">
        <v>0.14015900000000001</v>
      </c>
      <c r="F11" s="44">
        <v>106811.744607</v>
      </c>
      <c r="G11" s="66">
        <v>0.26074199999999997</v>
      </c>
      <c r="H11" s="43">
        <v>398</v>
      </c>
      <c r="I11" s="44">
        <v>126982.381167</v>
      </c>
      <c r="J11" s="74">
        <v>0.43216100000000002</v>
      </c>
      <c r="K11" s="44">
        <v>626</v>
      </c>
      <c r="L11" s="44">
        <v>93987.601874</v>
      </c>
      <c r="M11" s="66">
        <v>0.151757</v>
      </c>
      <c r="N11" s="43">
        <v>0</v>
      </c>
      <c r="O11" s="44">
        <v>0</v>
      </c>
      <c r="P11" s="74">
        <v>0</v>
      </c>
    </row>
    <row r="12" spans="1:16" ht="15" customHeight="1" x14ac:dyDescent="0.2">
      <c r="A12" s="111"/>
      <c r="B12" s="114"/>
      <c r="C12" s="84" t="s">
        <v>50</v>
      </c>
      <c r="D12" s="44">
        <v>1044</v>
      </c>
      <c r="E12" s="53">
        <v>0.116052</v>
      </c>
      <c r="F12" s="44">
        <v>125970.213936</v>
      </c>
      <c r="G12" s="66">
        <v>0.46551700000000001</v>
      </c>
      <c r="H12" s="43">
        <v>396</v>
      </c>
      <c r="I12" s="44">
        <v>149283.97463000001</v>
      </c>
      <c r="J12" s="74">
        <v>0.64898999999999996</v>
      </c>
      <c r="K12" s="44">
        <v>648</v>
      </c>
      <c r="L12" s="44">
        <v>111722.915733</v>
      </c>
      <c r="M12" s="66">
        <v>0.35339500000000001</v>
      </c>
      <c r="N12" s="43">
        <v>0</v>
      </c>
      <c r="O12" s="44">
        <v>0</v>
      </c>
      <c r="P12" s="74">
        <v>0</v>
      </c>
    </row>
    <row r="13" spans="1:16" ht="15" customHeight="1" x14ac:dyDescent="0.2">
      <c r="A13" s="111"/>
      <c r="B13" s="114"/>
      <c r="C13" s="84" t="s">
        <v>51</v>
      </c>
      <c r="D13" s="44">
        <v>862</v>
      </c>
      <c r="E13" s="53">
        <v>0.101879</v>
      </c>
      <c r="F13" s="44">
        <v>138762.206133</v>
      </c>
      <c r="G13" s="66">
        <v>0.61136900000000005</v>
      </c>
      <c r="H13" s="43">
        <v>290</v>
      </c>
      <c r="I13" s="44">
        <v>155848.25924399999</v>
      </c>
      <c r="J13" s="74">
        <v>0.67930999999999997</v>
      </c>
      <c r="K13" s="44">
        <v>572</v>
      </c>
      <c r="L13" s="44">
        <v>130099.696689</v>
      </c>
      <c r="M13" s="66">
        <v>0.57692299999999996</v>
      </c>
      <c r="N13" s="43">
        <v>0</v>
      </c>
      <c r="O13" s="44">
        <v>0</v>
      </c>
      <c r="P13" s="74">
        <v>0</v>
      </c>
    </row>
    <row r="14" spans="1:16" s="3" customFormat="1" ht="15" customHeight="1" x14ac:dyDescent="0.2">
      <c r="A14" s="111"/>
      <c r="B14" s="114"/>
      <c r="C14" s="84" t="s">
        <v>52</v>
      </c>
      <c r="D14" s="35">
        <v>699</v>
      </c>
      <c r="E14" s="55">
        <v>9.7258999999999998E-2</v>
      </c>
      <c r="F14" s="35">
        <v>150829.63373900001</v>
      </c>
      <c r="G14" s="68">
        <v>0.81115899999999996</v>
      </c>
      <c r="H14" s="43">
        <v>225</v>
      </c>
      <c r="I14" s="44">
        <v>162886.39850400001</v>
      </c>
      <c r="J14" s="74">
        <v>0.77333300000000005</v>
      </c>
      <c r="K14" s="35">
        <v>474</v>
      </c>
      <c r="L14" s="35">
        <v>145106.48590699999</v>
      </c>
      <c r="M14" s="68">
        <v>0.82911400000000002</v>
      </c>
      <c r="N14" s="43">
        <v>0</v>
      </c>
      <c r="O14" s="44">
        <v>0</v>
      </c>
      <c r="P14" s="74">
        <v>0</v>
      </c>
    </row>
    <row r="15" spans="1:16" ht="15" customHeight="1" x14ac:dyDescent="0.2">
      <c r="A15" s="111"/>
      <c r="B15" s="114"/>
      <c r="C15" s="84" t="s">
        <v>53</v>
      </c>
      <c r="D15" s="44">
        <v>475</v>
      </c>
      <c r="E15" s="53">
        <v>7.9738000000000003E-2</v>
      </c>
      <c r="F15" s="44">
        <v>149438.34654299999</v>
      </c>
      <c r="G15" s="66">
        <v>0.70315799999999995</v>
      </c>
      <c r="H15" s="43">
        <v>173</v>
      </c>
      <c r="I15" s="44">
        <v>149336.55437100001</v>
      </c>
      <c r="J15" s="74">
        <v>0.57225400000000004</v>
      </c>
      <c r="K15" s="44">
        <v>302</v>
      </c>
      <c r="L15" s="44">
        <v>149496.65795299999</v>
      </c>
      <c r="M15" s="66">
        <v>0.778146</v>
      </c>
      <c r="N15" s="43">
        <v>0</v>
      </c>
      <c r="O15" s="44">
        <v>0</v>
      </c>
      <c r="P15" s="74">
        <v>0</v>
      </c>
    </row>
    <row r="16" spans="1:16" ht="15" customHeight="1" x14ac:dyDescent="0.2">
      <c r="A16" s="111"/>
      <c r="B16" s="114"/>
      <c r="C16" s="84" t="s">
        <v>54</v>
      </c>
      <c r="D16" s="44">
        <v>325</v>
      </c>
      <c r="E16" s="53">
        <v>7.1349999999999997E-2</v>
      </c>
      <c r="F16" s="44">
        <v>152571.26608299999</v>
      </c>
      <c r="G16" s="66">
        <v>0.6</v>
      </c>
      <c r="H16" s="43">
        <v>129</v>
      </c>
      <c r="I16" s="44">
        <v>147343.354915</v>
      </c>
      <c r="J16" s="74">
        <v>0.34108500000000003</v>
      </c>
      <c r="K16" s="44">
        <v>196</v>
      </c>
      <c r="L16" s="44">
        <v>156012.08516799999</v>
      </c>
      <c r="M16" s="66">
        <v>0.77040799999999998</v>
      </c>
      <c r="N16" s="43">
        <v>0</v>
      </c>
      <c r="O16" s="44">
        <v>0</v>
      </c>
      <c r="P16" s="74">
        <v>0</v>
      </c>
    </row>
    <row r="17" spans="1:16" ht="15" customHeight="1" x14ac:dyDescent="0.2">
      <c r="A17" s="111"/>
      <c r="B17" s="114"/>
      <c r="C17" s="84" t="s">
        <v>55</v>
      </c>
      <c r="D17" s="44">
        <v>308</v>
      </c>
      <c r="E17" s="53">
        <v>8.6735999999999994E-2</v>
      </c>
      <c r="F17" s="44">
        <v>156452.0368</v>
      </c>
      <c r="G17" s="66">
        <v>0.44480500000000001</v>
      </c>
      <c r="H17" s="43">
        <v>136</v>
      </c>
      <c r="I17" s="44">
        <v>148501.78052999999</v>
      </c>
      <c r="J17" s="74">
        <v>0.17647099999999999</v>
      </c>
      <c r="K17" s="44">
        <v>172</v>
      </c>
      <c r="L17" s="44">
        <v>162738.285943</v>
      </c>
      <c r="M17" s="66">
        <v>0.65697700000000003</v>
      </c>
      <c r="N17" s="43">
        <v>0</v>
      </c>
      <c r="O17" s="44">
        <v>0</v>
      </c>
      <c r="P17" s="74">
        <v>0</v>
      </c>
    </row>
    <row r="18" spans="1:16" s="3" customFormat="1" ht="15" customHeight="1" x14ac:dyDescent="0.2">
      <c r="A18" s="111"/>
      <c r="B18" s="114"/>
      <c r="C18" s="84" t="s">
        <v>56</v>
      </c>
      <c r="D18" s="35">
        <v>432</v>
      </c>
      <c r="E18" s="55">
        <v>8.2175999999999999E-2</v>
      </c>
      <c r="F18" s="35">
        <v>181937.69669400001</v>
      </c>
      <c r="G18" s="68">
        <v>0.34722199999999998</v>
      </c>
      <c r="H18" s="43">
        <v>186</v>
      </c>
      <c r="I18" s="44">
        <v>160808.67832100001</v>
      </c>
      <c r="J18" s="74">
        <v>0.112903</v>
      </c>
      <c r="K18" s="35">
        <v>246</v>
      </c>
      <c r="L18" s="35">
        <v>197913.29595100001</v>
      </c>
      <c r="M18" s="68">
        <v>0.52439000000000002</v>
      </c>
      <c r="N18" s="43">
        <v>0</v>
      </c>
      <c r="O18" s="44">
        <v>0</v>
      </c>
      <c r="P18" s="74">
        <v>0</v>
      </c>
    </row>
    <row r="19" spans="1:16" s="3" customFormat="1" ht="15" customHeight="1" x14ac:dyDescent="0.2">
      <c r="A19" s="112"/>
      <c r="B19" s="115"/>
      <c r="C19" s="85" t="s">
        <v>9</v>
      </c>
      <c r="D19" s="46">
        <v>5829</v>
      </c>
      <c r="E19" s="54">
        <v>0.10753600000000001</v>
      </c>
      <c r="F19" s="46">
        <v>132232.861072</v>
      </c>
      <c r="G19" s="67">
        <v>0.466804</v>
      </c>
      <c r="H19" s="87">
        <v>2153</v>
      </c>
      <c r="I19" s="46">
        <v>143136.56202700001</v>
      </c>
      <c r="J19" s="75">
        <v>0.47840199999999999</v>
      </c>
      <c r="K19" s="46">
        <v>3676</v>
      </c>
      <c r="L19" s="46">
        <v>125846.66190000001</v>
      </c>
      <c r="M19" s="67">
        <v>0.460011</v>
      </c>
      <c r="N19" s="87">
        <v>0</v>
      </c>
      <c r="O19" s="46">
        <v>0</v>
      </c>
      <c r="P19" s="75">
        <v>0</v>
      </c>
    </row>
    <row r="20" spans="1:16" ht="15" customHeight="1" x14ac:dyDescent="0.2">
      <c r="A20" s="110">
        <v>2</v>
      </c>
      <c r="B20" s="113" t="s">
        <v>57</v>
      </c>
      <c r="C20" s="84" t="s">
        <v>46</v>
      </c>
      <c r="D20" s="44">
        <v>18</v>
      </c>
      <c r="E20" s="53">
        <v>0.36</v>
      </c>
      <c r="F20" s="44">
        <v>70513.166666999998</v>
      </c>
      <c r="G20" s="66">
        <v>5.5556000000000001E-2</v>
      </c>
      <c r="H20" s="43">
        <v>8</v>
      </c>
      <c r="I20" s="44">
        <v>65026.875</v>
      </c>
      <c r="J20" s="74">
        <v>0.125</v>
      </c>
      <c r="K20" s="44">
        <v>10</v>
      </c>
      <c r="L20" s="44">
        <v>74902.2</v>
      </c>
      <c r="M20" s="66">
        <v>0</v>
      </c>
      <c r="N20" s="43">
        <v>0</v>
      </c>
      <c r="O20" s="44">
        <v>0</v>
      </c>
      <c r="P20" s="74">
        <v>0</v>
      </c>
    </row>
    <row r="21" spans="1:16" ht="15" customHeight="1" x14ac:dyDescent="0.2">
      <c r="A21" s="111"/>
      <c r="B21" s="114"/>
      <c r="C21" s="84" t="s">
        <v>47</v>
      </c>
      <c r="D21" s="44">
        <v>83</v>
      </c>
      <c r="E21" s="53">
        <v>0.27213100000000001</v>
      </c>
      <c r="F21" s="44">
        <v>122130.843373</v>
      </c>
      <c r="G21" s="66">
        <v>8.4336999999999995E-2</v>
      </c>
      <c r="H21" s="43">
        <v>31</v>
      </c>
      <c r="I21" s="44">
        <v>125407.451613</v>
      </c>
      <c r="J21" s="74">
        <v>9.6773999999999999E-2</v>
      </c>
      <c r="K21" s="44">
        <v>52</v>
      </c>
      <c r="L21" s="44">
        <v>120177.480769</v>
      </c>
      <c r="M21" s="66">
        <v>7.6923000000000005E-2</v>
      </c>
      <c r="N21" s="43">
        <v>0</v>
      </c>
      <c r="O21" s="44">
        <v>0</v>
      </c>
      <c r="P21" s="74">
        <v>0</v>
      </c>
    </row>
    <row r="22" spans="1:16" ht="15" customHeight="1" x14ac:dyDescent="0.2">
      <c r="A22" s="111"/>
      <c r="B22" s="114"/>
      <c r="C22" s="84" t="s">
        <v>48</v>
      </c>
      <c r="D22" s="44">
        <v>426</v>
      </c>
      <c r="E22" s="53">
        <v>0.16511600000000001</v>
      </c>
      <c r="F22" s="44">
        <v>142399.720657</v>
      </c>
      <c r="G22" s="66">
        <v>5.3990999999999997E-2</v>
      </c>
      <c r="H22" s="43">
        <v>179</v>
      </c>
      <c r="I22" s="44">
        <v>143654.29608900001</v>
      </c>
      <c r="J22" s="74">
        <v>5.0278999999999997E-2</v>
      </c>
      <c r="K22" s="44">
        <v>247</v>
      </c>
      <c r="L22" s="44">
        <v>141490.53441299999</v>
      </c>
      <c r="M22" s="66">
        <v>5.6680000000000001E-2</v>
      </c>
      <c r="N22" s="43">
        <v>0</v>
      </c>
      <c r="O22" s="44">
        <v>0</v>
      </c>
      <c r="P22" s="74">
        <v>0</v>
      </c>
    </row>
    <row r="23" spans="1:16" ht="15" customHeight="1" x14ac:dyDescent="0.2">
      <c r="A23" s="111"/>
      <c r="B23" s="114"/>
      <c r="C23" s="84" t="s">
        <v>49</v>
      </c>
      <c r="D23" s="44">
        <v>386</v>
      </c>
      <c r="E23" s="53">
        <v>5.2832999999999998E-2</v>
      </c>
      <c r="F23" s="44">
        <v>151707.761658</v>
      </c>
      <c r="G23" s="66">
        <v>0.158031</v>
      </c>
      <c r="H23" s="43">
        <v>178</v>
      </c>
      <c r="I23" s="44">
        <v>151995.679775</v>
      </c>
      <c r="J23" s="74">
        <v>0.16292100000000001</v>
      </c>
      <c r="K23" s="44">
        <v>208</v>
      </c>
      <c r="L23" s="44">
        <v>151461.370192</v>
      </c>
      <c r="M23" s="66">
        <v>0.15384600000000001</v>
      </c>
      <c r="N23" s="43">
        <v>0</v>
      </c>
      <c r="O23" s="44">
        <v>0</v>
      </c>
      <c r="P23" s="74">
        <v>0</v>
      </c>
    </row>
    <row r="24" spans="1:16" ht="15" customHeight="1" x14ac:dyDescent="0.2">
      <c r="A24" s="111"/>
      <c r="B24" s="114"/>
      <c r="C24" s="84" t="s">
        <v>50</v>
      </c>
      <c r="D24" s="44">
        <v>233</v>
      </c>
      <c r="E24" s="53">
        <v>2.5899999999999999E-2</v>
      </c>
      <c r="F24" s="44">
        <v>173364.896996</v>
      </c>
      <c r="G24" s="66">
        <v>0.214592</v>
      </c>
      <c r="H24" s="43">
        <v>93</v>
      </c>
      <c r="I24" s="44">
        <v>183606.72042999999</v>
      </c>
      <c r="J24" s="74">
        <v>0.33333299999999999</v>
      </c>
      <c r="K24" s="44">
        <v>140</v>
      </c>
      <c r="L24" s="44">
        <v>166561.4</v>
      </c>
      <c r="M24" s="66">
        <v>0.135714</v>
      </c>
      <c r="N24" s="43">
        <v>0</v>
      </c>
      <c r="O24" s="44">
        <v>0</v>
      </c>
      <c r="P24" s="74">
        <v>0</v>
      </c>
    </row>
    <row r="25" spans="1:16" ht="15" customHeight="1" x14ac:dyDescent="0.2">
      <c r="A25" s="111"/>
      <c r="B25" s="114"/>
      <c r="C25" s="84" t="s">
        <v>51</v>
      </c>
      <c r="D25" s="44">
        <v>182</v>
      </c>
      <c r="E25" s="53">
        <v>2.1510000000000001E-2</v>
      </c>
      <c r="F25" s="44">
        <v>194045.91208800001</v>
      </c>
      <c r="G25" s="66">
        <v>0.37912099999999999</v>
      </c>
      <c r="H25" s="43">
        <v>74</v>
      </c>
      <c r="I25" s="44">
        <v>197173.10810799999</v>
      </c>
      <c r="J25" s="74">
        <v>0.44594600000000001</v>
      </c>
      <c r="K25" s="44">
        <v>108</v>
      </c>
      <c r="L25" s="44">
        <v>191903.20370400001</v>
      </c>
      <c r="M25" s="66">
        <v>0.33333299999999999</v>
      </c>
      <c r="N25" s="43">
        <v>0</v>
      </c>
      <c r="O25" s="44">
        <v>0</v>
      </c>
      <c r="P25" s="74">
        <v>0</v>
      </c>
    </row>
    <row r="26" spans="1:16" s="3" customFormat="1" ht="15" customHeight="1" x14ac:dyDescent="0.2">
      <c r="A26" s="111"/>
      <c r="B26" s="114"/>
      <c r="C26" s="84" t="s">
        <v>52</v>
      </c>
      <c r="D26" s="35">
        <v>126</v>
      </c>
      <c r="E26" s="55">
        <v>1.7531999999999999E-2</v>
      </c>
      <c r="F26" s="35">
        <v>202609.285714</v>
      </c>
      <c r="G26" s="68">
        <v>0.51587300000000003</v>
      </c>
      <c r="H26" s="43">
        <v>48</v>
      </c>
      <c r="I26" s="44">
        <v>200997.125</v>
      </c>
      <c r="J26" s="74">
        <v>0.41666700000000001</v>
      </c>
      <c r="K26" s="35">
        <v>78</v>
      </c>
      <c r="L26" s="35">
        <v>203601.38461499999</v>
      </c>
      <c r="M26" s="68">
        <v>0.57692299999999996</v>
      </c>
      <c r="N26" s="43">
        <v>0</v>
      </c>
      <c r="O26" s="44">
        <v>0</v>
      </c>
      <c r="P26" s="74">
        <v>0</v>
      </c>
    </row>
    <row r="27" spans="1:16" ht="15" customHeight="1" x14ac:dyDescent="0.2">
      <c r="A27" s="111"/>
      <c r="B27" s="114"/>
      <c r="C27" s="84" t="s">
        <v>53</v>
      </c>
      <c r="D27" s="44">
        <v>80</v>
      </c>
      <c r="E27" s="53">
        <v>1.3429999999999999E-2</v>
      </c>
      <c r="F27" s="44">
        <v>201522.8125</v>
      </c>
      <c r="G27" s="66">
        <v>0.3125</v>
      </c>
      <c r="H27" s="43">
        <v>30</v>
      </c>
      <c r="I27" s="44">
        <v>211967.33333299999</v>
      </c>
      <c r="J27" s="74">
        <v>0.36666700000000002</v>
      </c>
      <c r="K27" s="44">
        <v>50</v>
      </c>
      <c r="L27" s="44">
        <v>195256.1</v>
      </c>
      <c r="M27" s="66">
        <v>0.28000000000000003</v>
      </c>
      <c r="N27" s="43">
        <v>0</v>
      </c>
      <c r="O27" s="44">
        <v>0</v>
      </c>
      <c r="P27" s="74">
        <v>0</v>
      </c>
    </row>
    <row r="28" spans="1:16" ht="15" customHeight="1" x14ac:dyDescent="0.2">
      <c r="A28" s="111"/>
      <c r="B28" s="114"/>
      <c r="C28" s="84" t="s">
        <v>54</v>
      </c>
      <c r="D28" s="44">
        <v>32</v>
      </c>
      <c r="E28" s="53">
        <v>7.025E-3</v>
      </c>
      <c r="F28" s="44">
        <v>245880.03125</v>
      </c>
      <c r="G28" s="66">
        <v>0.46875</v>
      </c>
      <c r="H28" s="43">
        <v>13</v>
      </c>
      <c r="I28" s="44">
        <v>230066.76923100001</v>
      </c>
      <c r="J28" s="74">
        <v>7.6923000000000005E-2</v>
      </c>
      <c r="K28" s="44">
        <v>19</v>
      </c>
      <c r="L28" s="44">
        <v>256699.63157900001</v>
      </c>
      <c r="M28" s="66">
        <v>0.736842</v>
      </c>
      <c r="N28" s="43">
        <v>0</v>
      </c>
      <c r="O28" s="44">
        <v>0</v>
      </c>
      <c r="P28" s="74">
        <v>0</v>
      </c>
    </row>
    <row r="29" spans="1:16" ht="15" customHeight="1" x14ac:dyDescent="0.2">
      <c r="A29" s="111"/>
      <c r="B29" s="114"/>
      <c r="C29" s="84" t="s">
        <v>55</v>
      </c>
      <c r="D29" s="44">
        <v>14</v>
      </c>
      <c r="E29" s="53">
        <v>3.9430000000000003E-3</v>
      </c>
      <c r="F29" s="44">
        <v>216785.5</v>
      </c>
      <c r="G29" s="66">
        <v>0.57142899999999996</v>
      </c>
      <c r="H29" s="43">
        <v>3</v>
      </c>
      <c r="I29" s="44">
        <v>101132.666667</v>
      </c>
      <c r="J29" s="74">
        <v>0.33333299999999999</v>
      </c>
      <c r="K29" s="44">
        <v>11</v>
      </c>
      <c r="L29" s="44">
        <v>248327.18181800001</v>
      </c>
      <c r="M29" s="66">
        <v>0.63636400000000004</v>
      </c>
      <c r="N29" s="43">
        <v>0</v>
      </c>
      <c r="O29" s="44">
        <v>0</v>
      </c>
      <c r="P29" s="74">
        <v>0</v>
      </c>
    </row>
    <row r="30" spans="1:16" s="3" customFormat="1" ht="15" customHeight="1" x14ac:dyDescent="0.2">
      <c r="A30" s="111"/>
      <c r="B30" s="114"/>
      <c r="C30" s="84" t="s">
        <v>56</v>
      </c>
      <c r="D30" s="35">
        <v>12</v>
      </c>
      <c r="E30" s="55">
        <v>2.2829999999999999E-3</v>
      </c>
      <c r="F30" s="35">
        <v>101051.25</v>
      </c>
      <c r="G30" s="68">
        <v>0</v>
      </c>
      <c r="H30" s="43">
        <v>11</v>
      </c>
      <c r="I30" s="44">
        <v>91351.454545000001</v>
      </c>
      <c r="J30" s="74">
        <v>0</v>
      </c>
      <c r="K30" s="35">
        <v>1</v>
      </c>
      <c r="L30" s="35">
        <v>207749</v>
      </c>
      <c r="M30" s="68">
        <v>0</v>
      </c>
      <c r="N30" s="43">
        <v>0</v>
      </c>
      <c r="O30" s="44">
        <v>0</v>
      </c>
      <c r="P30" s="74">
        <v>0</v>
      </c>
    </row>
    <row r="31" spans="1:16" s="3" customFormat="1" ht="15" customHeight="1" x14ac:dyDescent="0.2">
      <c r="A31" s="112"/>
      <c r="B31" s="115"/>
      <c r="C31" s="85" t="s">
        <v>9</v>
      </c>
      <c r="D31" s="46">
        <v>1592</v>
      </c>
      <c r="E31" s="54">
        <v>2.937E-2</v>
      </c>
      <c r="F31" s="46">
        <v>163382.109925</v>
      </c>
      <c r="G31" s="67">
        <v>0.203518</v>
      </c>
      <c r="H31" s="87">
        <v>668</v>
      </c>
      <c r="I31" s="46">
        <v>163397.37275400001</v>
      </c>
      <c r="J31" s="75">
        <v>0.20808399999999999</v>
      </c>
      <c r="K31" s="46">
        <v>924</v>
      </c>
      <c r="L31" s="46">
        <v>163371.07575799999</v>
      </c>
      <c r="M31" s="67">
        <v>0.20021600000000001</v>
      </c>
      <c r="N31" s="87">
        <v>0</v>
      </c>
      <c r="O31" s="46">
        <v>0</v>
      </c>
      <c r="P31" s="75">
        <v>0</v>
      </c>
    </row>
    <row r="32" spans="1:16" ht="15" customHeight="1" x14ac:dyDescent="0.2">
      <c r="A32" s="110">
        <v>3</v>
      </c>
      <c r="B32" s="113" t="s">
        <v>58</v>
      </c>
      <c r="C32" s="84" t="s">
        <v>46</v>
      </c>
      <c r="D32" s="44">
        <v>7</v>
      </c>
      <c r="E32" s="44">
        <v>0</v>
      </c>
      <c r="F32" s="44">
        <v>-16629.588621999999</v>
      </c>
      <c r="G32" s="66">
        <v>-0.217172</v>
      </c>
      <c r="H32" s="43">
        <v>2</v>
      </c>
      <c r="I32" s="44">
        <v>-12353.027655</v>
      </c>
      <c r="J32" s="74">
        <v>-4.1667000000000003E-2</v>
      </c>
      <c r="K32" s="44">
        <v>5</v>
      </c>
      <c r="L32" s="44">
        <v>-23955.978448999998</v>
      </c>
      <c r="M32" s="66">
        <v>-0.4</v>
      </c>
      <c r="N32" s="43">
        <v>0</v>
      </c>
      <c r="O32" s="44">
        <v>0</v>
      </c>
      <c r="P32" s="74">
        <v>0</v>
      </c>
    </row>
    <row r="33" spans="1:16" ht="15" customHeight="1" x14ac:dyDescent="0.2">
      <c r="A33" s="111"/>
      <c r="B33" s="114"/>
      <c r="C33" s="84" t="s">
        <v>47</v>
      </c>
      <c r="D33" s="44">
        <v>-1</v>
      </c>
      <c r="E33" s="44">
        <v>0</v>
      </c>
      <c r="F33" s="44">
        <v>40359.537738999999</v>
      </c>
      <c r="G33" s="66">
        <v>1.0039999999999999E-3</v>
      </c>
      <c r="H33" s="43">
        <v>10</v>
      </c>
      <c r="I33" s="44">
        <v>39503.100594000003</v>
      </c>
      <c r="J33" s="74">
        <v>-0.141321</v>
      </c>
      <c r="K33" s="44">
        <v>-11</v>
      </c>
      <c r="L33" s="44">
        <v>39783.856930000002</v>
      </c>
      <c r="M33" s="66">
        <v>4.5177000000000002E-2</v>
      </c>
      <c r="N33" s="43">
        <v>0</v>
      </c>
      <c r="O33" s="44">
        <v>0</v>
      </c>
      <c r="P33" s="74">
        <v>0</v>
      </c>
    </row>
    <row r="34" spans="1:16" ht="15" customHeight="1" x14ac:dyDescent="0.2">
      <c r="A34" s="111"/>
      <c r="B34" s="114"/>
      <c r="C34" s="84" t="s">
        <v>48</v>
      </c>
      <c r="D34" s="44">
        <v>-139</v>
      </c>
      <c r="E34" s="44">
        <v>0</v>
      </c>
      <c r="F34" s="44">
        <v>54481.608587000002</v>
      </c>
      <c r="G34" s="66">
        <v>-3.0964999999999999E-2</v>
      </c>
      <c r="H34" s="43">
        <v>-14</v>
      </c>
      <c r="I34" s="44">
        <v>42852.753366999998</v>
      </c>
      <c r="J34" s="74">
        <v>-0.13624900000000001</v>
      </c>
      <c r="K34" s="44">
        <v>-125</v>
      </c>
      <c r="L34" s="44">
        <v>60256.567815000002</v>
      </c>
      <c r="M34" s="66">
        <v>2.4421999999999999E-2</v>
      </c>
      <c r="N34" s="43">
        <v>0</v>
      </c>
      <c r="O34" s="44">
        <v>0</v>
      </c>
      <c r="P34" s="74">
        <v>0</v>
      </c>
    </row>
    <row r="35" spans="1:16" ht="15" customHeight="1" x14ac:dyDescent="0.2">
      <c r="A35" s="111"/>
      <c r="B35" s="114"/>
      <c r="C35" s="84" t="s">
        <v>49</v>
      </c>
      <c r="D35" s="44">
        <v>-638</v>
      </c>
      <c r="E35" s="44">
        <v>0</v>
      </c>
      <c r="F35" s="44">
        <v>44896.017051000003</v>
      </c>
      <c r="G35" s="66">
        <v>-0.102711</v>
      </c>
      <c r="H35" s="43">
        <v>-220</v>
      </c>
      <c r="I35" s="44">
        <v>25013.298608000001</v>
      </c>
      <c r="J35" s="74">
        <v>-0.26923900000000001</v>
      </c>
      <c r="K35" s="44">
        <v>-418</v>
      </c>
      <c r="L35" s="44">
        <v>57473.768319000003</v>
      </c>
      <c r="M35" s="66">
        <v>2.0890000000000001E-3</v>
      </c>
      <c r="N35" s="43">
        <v>0</v>
      </c>
      <c r="O35" s="44">
        <v>0</v>
      </c>
      <c r="P35" s="74">
        <v>0</v>
      </c>
    </row>
    <row r="36" spans="1:16" ht="15" customHeight="1" x14ac:dyDescent="0.2">
      <c r="A36" s="111"/>
      <c r="B36" s="114"/>
      <c r="C36" s="84" t="s">
        <v>50</v>
      </c>
      <c r="D36" s="44">
        <v>-811</v>
      </c>
      <c r="E36" s="44">
        <v>0</v>
      </c>
      <c r="F36" s="44">
        <v>47394.683060000003</v>
      </c>
      <c r="G36" s="66">
        <v>-0.25092500000000001</v>
      </c>
      <c r="H36" s="43">
        <v>-303</v>
      </c>
      <c r="I36" s="44">
        <v>34322.745799999997</v>
      </c>
      <c r="J36" s="74">
        <v>-0.31565700000000002</v>
      </c>
      <c r="K36" s="44">
        <v>-508</v>
      </c>
      <c r="L36" s="44">
        <v>54838.484267</v>
      </c>
      <c r="M36" s="66">
        <v>-0.21768100000000001</v>
      </c>
      <c r="N36" s="43">
        <v>0</v>
      </c>
      <c r="O36" s="44">
        <v>0</v>
      </c>
      <c r="P36" s="74">
        <v>0</v>
      </c>
    </row>
    <row r="37" spans="1:16" ht="15" customHeight="1" x14ac:dyDescent="0.2">
      <c r="A37" s="111"/>
      <c r="B37" s="114"/>
      <c r="C37" s="84" t="s">
        <v>51</v>
      </c>
      <c r="D37" s="44">
        <v>-680</v>
      </c>
      <c r="E37" s="44">
        <v>0</v>
      </c>
      <c r="F37" s="44">
        <v>55283.705954999998</v>
      </c>
      <c r="G37" s="66">
        <v>-0.23224800000000001</v>
      </c>
      <c r="H37" s="43">
        <v>-216</v>
      </c>
      <c r="I37" s="44">
        <v>41324.848864</v>
      </c>
      <c r="J37" s="74">
        <v>-0.23336399999999999</v>
      </c>
      <c r="K37" s="44">
        <v>-464</v>
      </c>
      <c r="L37" s="44">
        <v>61803.507015000003</v>
      </c>
      <c r="M37" s="66">
        <v>-0.24359</v>
      </c>
      <c r="N37" s="43">
        <v>0</v>
      </c>
      <c r="O37" s="44">
        <v>0</v>
      </c>
      <c r="P37" s="74">
        <v>0</v>
      </c>
    </row>
    <row r="38" spans="1:16" s="3" customFormat="1" ht="15" customHeight="1" x14ac:dyDescent="0.2">
      <c r="A38" s="111"/>
      <c r="B38" s="114"/>
      <c r="C38" s="84" t="s">
        <v>52</v>
      </c>
      <c r="D38" s="35">
        <v>-573</v>
      </c>
      <c r="E38" s="35">
        <v>0</v>
      </c>
      <c r="F38" s="35">
        <v>51779.651975000001</v>
      </c>
      <c r="G38" s="68">
        <v>-0.29528599999999999</v>
      </c>
      <c r="H38" s="43">
        <v>-177</v>
      </c>
      <c r="I38" s="44">
        <v>38110.726496000003</v>
      </c>
      <c r="J38" s="74">
        <v>-0.35666700000000001</v>
      </c>
      <c r="K38" s="35">
        <v>-396</v>
      </c>
      <c r="L38" s="35">
        <v>58494.898708000001</v>
      </c>
      <c r="M38" s="68">
        <v>-0.252191</v>
      </c>
      <c r="N38" s="43">
        <v>0</v>
      </c>
      <c r="O38" s="44">
        <v>0</v>
      </c>
      <c r="P38" s="74">
        <v>0</v>
      </c>
    </row>
    <row r="39" spans="1:16" ht="15" customHeight="1" x14ac:dyDescent="0.2">
      <c r="A39" s="111"/>
      <c r="B39" s="114"/>
      <c r="C39" s="84" t="s">
        <v>53</v>
      </c>
      <c r="D39" s="44">
        <v>-395</v>
      </c>
      <c r="E39" s="44">
        <v>0</v>
      </c>
      <c r="F39" s="44">
        <v>52084.465957</v>
      </c>
      <c r="G39" s="66">
        <v>-0.39065800000000001</v>
      </c>
      <c r="H39" s="43">
        <v>-143</v>
      </c>
      <c r="I39" s="44">
        <v>62630.778962999997</v>
      </c>
      <c r="J39" s="74">
        <v>-0.20558799999999999</v>
      </c>
      <c r="K39" s="44">
        <v>-252</v>
      </c>
      <c r="L39" s="44">
        <v>45759.442046999997</v>
      </c>
      <c r="M39" s="66">
        <v>-0.49814599999999998</v>
      </c>
      <c r="N39" s="43">
        <v>0</v>
      </c>
      <c r="O39" s="44">
        <v>0</v>
      </c>
      <c r="P39" s="74">
        <v>0</v>
      </c>
    </row>
    <row r="40" spans="1:16" ht="15" customHeight="1" x14ac:dyDescent="0.2">
      <c r="A40" s="111"/>
      <c r="B40" s="114"/>
      <c r="C40" s="84" t="s">
        <v>54</v>
      </c>
      <c r="D40" s="44">
        <v>-293</v>
      </c>
      <c r="E40" s="44">
        <v>0</v>
      </c>
      <c r="F40" s="44">
        <v>93308.765167000005</v>
      </c>
      <c r="G40" s="66">
        <v>-0.13125000000000001</v>
      </c>
      <c r="H40" s="43">
        <v>-116</v>
      </c>
      <c r="I40" s="44">
        <v>82723.414315999995</v>
      </c>
      <c r="J40" s="74">
        <v>-0.26416200000000001</v>
      </c>
      <c r="K40" s="44">
        <v>-177</v>
      </c>
      <c r="L40" s="44">
        <v>100687.546411</v>
      </c>
      <c r="M40" s="66">
        <v>-3.3565999999999999E-2</v>
      </c>
      <c r="N40" s="43">
        <v>0</v>
      </c>
      <c r="O40" s="44">
        <v>0</v>
      </c>
      <c r="P40" s="74">
        <v>0</v>
      </c>
    </row>
    <row r="41" spans="1:16" ht="15" customHeight="1" x14ac:dyDescent="0.2">
      <c r="A41" s="111"/>
      <c r="B41" s="114"/>
      <c r="C41" s="84" t="s">
        <v>55</v>
      </c>
      <c r="D41" s="44">
        <v>-294</v>
      </c>
      <c r="E41" s="44">
        <v>0</v>
      </c>
      <c r="F41" s="44">
        <v>60333.463199999998</v>
      </c>
      <c r="G41" s="66">
        <v>0.12662300000000001</v>
      </c>
      <c r="H41" s="43">
        <v>-133</v>
      </c>
      <c r="I41" s="44">
        <v>-47369.113863999999</v>
      </c>
      <c r="J41" s="74">
        <v>0.156863</v>
      </c>
      <c r="K41" s="44">
        <v>-161</v>
      </c>
      <c r="L41" s="44">
        <v>85588.895875000002</v>
      </c>
      <c r="M41" s="66">
        <v>-2.0612999999999999E-2</v>
      </c>
      <c r="N41" s="43">
        <v>0</v>
      </c>
      <c r="O41" s="44">
        <v>0</v>
      </c>
      <c r="P41" s="74">
        <v>0</v>
      </c>
    </row>
    <row r="42" spans="1:16" s="3" customFormat="1" ht="15" customHeight="1" x14ac:dyDescent="0.2">
      <c r="A42" s="111"/>
      <c r="B42" s="114"/>
      <c r="C42" s="84" t="s">
        <v>56</v>
      </c>
      <c r="D42" s="35">
        <v>-420</v>
      </c>
      <c r="E42" s="35">
        <v>0</v>
      </c>
      <c r="F42" s="35">
        <v>-80886.446693999998</v>
      </c>
      <c r="G42" s="68">
        <v>-0.34722199999999998</v>
      </c>
      <c r="H42" s="43">
        <v>-175</v>
      </c>
      <c r="I42" s="44">
        <v>-69457.223775000006</v>
      </c>
      <c r="J42" s="74">
        <v>-0.112903</v>
      </c>
      <c r="K42" s="35">
        <v>-245</v>
      </c>
      <c r="L42" s="35">
        <v>9835.7040489999999</v>
      </c>
      <c r="M42" s="68">
        <v>-0.52439000000000002</v>
      </c>
      <c r="N42" s="43">
        <v>0</v>
      </c>
      <c r="O42" s="44">
        <v>0</v>
      </c>
      <c r="P42" s="74">
        <v>0</v>
      </c>
    </row>
    <row r="43" spans="1:16" s="3" customFormat="1" ht="15" customHeight="1" x14ac:dyDescent="0.2">
      <c r="A43" s="112"/>
      <c r="B43" s="115"/>
      <c r="C43" s="85" t="s">
        <v>9</v>
      </c>
      <c r="D43" s="46">
        <v>-4237</v>
      </c>
      <c r="E43" s="46">
        <v>0</v>
      </c>
      <c r="F43" s="46">
        <v>31149.248853000001</v>
      </c>
      <c r="G43" s="67">
        <v>-0.26328600000000002</v>
      </c>
      <c r="H43" s="87">
        <v>-1485</v>
      </c>
      <c r="I43" s="46">
        <v>20260.810727</v>
      </c>
      <c r="J43" s="75">
        <v>-0.270318</v>
      </c>
      <c r="K43" s="46">
        <v>-2752</v>
      </c>
      <c r="L43" s="46">
        <v>37524.413858</v>
      </c>
      <c r="M43" s="67">
        <v>-0.25979400000000002</v>
      </c>
      <c r="N43" s="87">
        <v>0</v>
      </c>
      <c r="O43" s="46">
        <v>0</v>
      </c>
      <c r="P43" s="75">
        <v>0</v>
      </c>
    </row>
    <row r="44" spans="1:16" ht="15" customHeight="1" x14ac:dyDescent="0.2">
      <c r="A44" s="110">
        <v>4</v>
      </c>
      <c r="B44" s="113" t="s">
        <v>59</v>
      </c>
      <c r="C44" s="84" t="s">
        <v>46</v>
      </c>
      <c r="D44" s="44">
        <v>0</v>
      </c>
      <c r="E44" s="53">
        <v>0</v>
      </c>
      <c r="F44" s="44">
        <v>0</v>
      </c>
      <c r="G44" s="66">
        <v>0</v>
      </c>
      <c r="H44" s="43">
        <v>0</v>
      </c>
      <c r="I44" s="44">
        <v>0</v>
      </c>
      <c r="J44" s="74">
        <v>0</v>
      </c>
      <c r="K44" s="44">
        <v>0</v>
      </c>
      <c r="L44" s="44">
        <v>0</v>
      </c>
      <c r="M44" s="66">
        <v>0</v>
      </c>
      <c r="N44" s="43">
        <v>0</v>
      </c>
      <c r="O44" s="44">
        <v>0</v>
      </c>
      <c r="P44" s="74">
        <v>0</v>
      </c>
    </row>
    <row r="45" spans="1:16" ht="15" customHeight="1" x14ac:dyDescent="0.2">
      <c r="A45" s="111"/>
      <c r="B45" s="114"/>
      <c r="C45" s="84" t="s">
        <v>47</v>
      </c>
      <c r="D45" s="44">
        <v>19</v>
      </c>
      <c r="E45" s="53">
        <v>6.2295000000000003E-2</v>
      </c>
      <c r="F45" s="44">
        <v>114732.894737</v>
      </c>
      <c r="G45" s="66">
        <v>5.2631999999999998E-2</v>
      </c>
      <c r="H45" s="43">
        <v>2</v>
      </c>
      <c r="I45" s="44">
        <v>112063</v>
      </c>
      <c r="J45" s="74">
        <v>0</v>
      </c>
      <c r="K45" s="44">
        <v>17</v>
      </c>
      <c r="L45" s="44">
        <v>115047</v>
      </c>
      <c r="M45" s="66">
        <v>5.8824000000000001E-2</v>
      </c>
      <c r="N45" s="43">
        <v>0</v>
      </c>
      <c r="O45" s="44">
        <v>0</v>
      </c>
      <c r="P45" s="74">
        <v>0</v>
      </c>
    </row>
    <row r="46" spans="1:16" ht="15" customHeight="1" x14ac:dyDescent="0.2">
      <c r="A46" s="111"/>
      <c r="B46" s="114"/>
      <c r="C46" s="84" t="s">
        <v>48</v>
      </c>
      <c r="D46" s="44">
        <v>118</v>
      </c>
      <c r="E46" s="53">
        <v>4.5735999999999999E-2</v>
      </c>
      <c r="F46" s="44">
        <v>151173.05932199999</v>
      </c>
      <c r="G46" s="66">
        <v>0.15254200000000001</v>
      </c>
      <c r="H46" s="43">
        <v>33</v>
      </c>
      <c r="I46" s="44">
        <v>160059.03030300001</v>
      </c>
      <c r="J46" s="74">
        <v>0.121212</v>
      </c>
      <c r="K46" s="44">
        <v>85</v>
      </c>
      <c r="L46" s="44">
        <v>147723.21176499999</v>
      </c>
      <c r="M46" s="66">
        <v>0.16470599999999999</v>
      </c>
      <c r="N46" s="43">
        <v>0</v>
      </c>
      <c r="O46" s="44">
        <v>0</v>
      </c>
      <c r="P46" s="74">
        <v>0</v>
      </c>
    </row>
    <row r="47" spans="1:16" ht="15" customHeight="1" x14ac:dyDescent="0.2">
      <c r="A47" s="111"/>
      <c r="B47" s="114"/>
      <c r="C47" s="84" t="s">
        <v>49</v>
      </c>
      <c r="D47" s="44">
        <v>389</v>
      </c>
      <c r="E47" s="53">
        <v>5.3244E-2</v>
      </c>
      <c r="F47" s="44">
        <v>168337.416452</v>
      </c>
      <c r="G47" s="66">
        <v>0.33162000000000003</v>
      </c>
      <c r="H47" s="43">
        <v>153</v>
      </c>
      <c r="I47" s="44">
        <v>171165.60784300001</v>
      </c>
      <c r="J47" s="74">
        <v>0.34640500000000002</v>
      </c>
      <c r="K47" s="44">
        <v>236</v>
      </c>
      <c r="L47" s="44">
        <v>166503.88559300001</v>
      </c>
      <c r="M47" s="66">
        <v>0.32203399999999999</v>
      </c>
      <c r="N47" s="43">
        <v>0</v>
      </c>
      <c r="O47" s="44">
        <v>0</v>
      </c>
      <c r="P47" s="74">
        <v>0</v>
      </c>
    </row>
    <row r="48" spans="1:16" ht="15" customHeight="1" x14ac:dyDescent="0.2">
      <c r="A48" s="111"/>
      <c r="B48" s="114"/>
      <c r="C48" s="84" t="s">
        <v>50</v>
      </c>
      <c r="D48" s="44">
        <v>383</v>
      </c>
      <c r="E48" s="53">
        <v>4.2574000000000001E-2</v>
      </c>
      <c r="F48" s="44">
        <v>205399.56135800001</v>
      </c>
      <c r="G48" s="66">
        <v>0.60313300000000003</v>
      </c>
      <c r="H48" s="43">
        <v>135</v>
      </c>
      <c r="I48" s="44">
        <v>213322.540741</v>
      </c>
      <c r="J48" s="74">
        <v>0.681481</v>
      </c>
      <c r="K48" s="44">
        <v>248</v>
      </c>
      <c r="L48" s="44">
        <v>201086.649194</v>
      </c>
      <c r="M48" s="66">
        <v>0.56048399999999998</v>
      </c>
      <c r="N48" s="43">
        <v>0</v>
      </c>
      <c r="O48" s="44">
        <v>0</v>
      </c>
      <c r="P48" s="74">
        <v>0</v>
      </c>
    </row>
    <row r="49" spans="1:16" ht="15" customHeight="1" x14ac:dyDescent="0.2">
      <c r="A49" s="111"/>
      <c r="B49" s="114"/>
      <c r="C49" s="84" t="s">
        <v>51</v>
      </c>
      <c r="D49" s="44">
        <v>284</v>
      </c>
      <c r="E49" s="53">
        <v>3.3565999999999999E-2</v>
      </c>
      <c r="F49" s="44">
        <v>231273.83450699999</v>
      </c>
      <c r="G49" s="66">
        <v>0.82394400000000001</v>
      </c>
      <c r="H49" s="43">
        <v>107</v>
      </c>
      <c r="I49" s="44">
        <v>226726.57009299999</v>
      </c>
      <c r="J49" s="74">
        <v>0.80373799999999995</v>
      </c>
      <c r="K49" s="44">
        <v>177</v>
      </c>
      <c r="L49" s="44">
        <v>234022.74576300001</v>
      </c>
      <c r="M49" s="66">
        <v>0.83615799999999996</v>
      </c>
      <c r="N49" s="43">
        <v>0</v>
      </c>
      <c r="O49" s="44">
        <v>0</v>
      </c>
      <c r="P49" s="74">
        <v>0</v>
      </c>
    </row>
    <row r="50" spans="1:16" s="3" customFormat="1" ht="15" customHeight="1" x14ac:dyDescent="0.2">
      <c r="A50" s="111"/>
      <c r="B50" s="114"/>
      <c r="C50" s="84" t="s">
        <v>52</v>
      </c>
      <c r="D50" s="35">
        <v>202</v>
      </c>
      <c r="E50" s="55">
        <v>2.8105999999999999E-2</v>
      </c>
      <c r="F50" s="35">
        <v>242369.41089100001</v>
      </c>
      <c r="G50" s="68">
        <v>0.86138599999999999</v>
      </c>
      <c r="H50" s="43">
        <v>61</v>
      </c>
      <c r="I50" s="44">
        <v>234531.278689</v>
      </c>
      <c r="J50" s="74">
        <v>0.75409800000000005</v>
      </c>
      <c r="K50" s="35">
        <v>141</v>
      </c>
      <c r="L50" s="35">
        <v>245760.375887</v>
      </c>
      <c r="M50" s="68">
        <v>0.90780099999999997</v>
      </c>
      <c r="N50" s="43">
        <v>0</v>
      </c>
      <c r="O50" s="44">
        <v>0</v>
      </c>
      <c r="P50" s="74">
        <v>0</v>
      </c>
    </row>
    <row r="51" spans="1:16" ht="15" customHeight="1" x14ac:dyDescent="0.2">
      <c r="A51" s="111"/>
      <c r="B51" s="114"/>
      <c r="C51" s="84" t="s">
        <v>53</v>
      </c>
      <c r="D51" s="44">
        <v>126</v>
      </c>
      <c r="E51" s="53">
        <v>2.1152000000000001E-2</v>
      </c>
      <c r="F51" s="44">
        <v>233472.285714</v>
      </c>
      <c r="G51" s="66">
        <v>0.74603200000000003</v>
      </c>
      <c r="H51" s="43">
        <v>46</v>
      </c>
      <c r="I51" s="44">
        <v>215397.21739100001</v>
      </c>
      <c r="J51" s="74">
        <v>0.63043499999999997</v>
      </c>
      <c r="K51" s="44">
        <v>80</v>
      </c>
      <c r="L51" s="44">
        <v>243865.45</v>
      </c>
      <c r="M51" s="66">
        <v>0.8125</v>
      </c>
      <c r="N51" s="43">
        <v>0</v>
      </c>
      <c r="O51" s="44">
        <v>0</v>
      </c>
      <c r="P51" s="74">
        <v>0</v>
      </c>
    </row>
    <row r="52" spans="1:16" ht="15" customHeight="1" x14ac:dyDescent="0.2">
      <c r="A52" s="111"/>
      <c r="B52" s="114"/>
      <c r="C52" s="84" t="s">
        <v>54</v>
      </c>
      <c r="D52" s="44">
        <v>79</v>
      </c>
      <c r="E52" s="53">
        <v>1.7343999999999998E-2</v>
      </c>
      <c r="F52" s="44">
        <v>252755.443038</v>
      </c>
      <c r="G52" s="66">
        <v>0.56962000000000002</v>
      </c>
      <c r="H52" s="43">
        <v>31</v>
      </c>
      <c r="I52" s="44">
        <v>264425.12903200003</v>
      </c>
      <c r="J52" s="74">
        <v>0.54838699999999996</v>
      </c>
      <c r="K52" s="44">
        <v>48</v>
      </c>
      <c r="L52" s="44">
        <v>245218.77083299999</v>
      </c>
      <c r="M52" s="66">
        <v>0.58333299999999999</v>
      </c>
      <c r="N52" s="43">
        <v>0</v>
      </c>
      <c r="O52" s="44">
        <v>0</v>
      </c>
      <c r="P52" s="74">
        <v>0</v>
      </c>
    </row>
    <row r="53" spans="1:16" ht="15" customHeight="1" x14ac:dyDescent="0.2">
      <c r="A53" s="111"/>
      <c r="B53" s="114"/>
      <c r="C53" s="84" t="s">
        <v>55</v>
      </c>
      <c r="D53" s="44">
        <v>18</v>
      </c>
      <c r="E53" s="53">
        <v>5.0689999999999997E-3</v>
      </c>
      <c r="F53" s="44">
        <v>287245.16666699998</v>
      </c>
      <c r="G53" s="66">
        <v>0.72222200000000003</v>
      </c>
      <c r="H53" s="43">
        <v>6</v>
      </c>
      <c r="I53" s="44">
        <v>217624.83333299999</v>
      </c>
      <c r="J53" s="74">
        <v>0.16666700000000001</v>
      </c>
      <c r="K53" s="44">
        <v>12</v>
      </c>
      <c r="L53" s="44">
        <v>322055.33333300002</v>
      </c>
      <c r="M53" s="66">
        <v>1</v>
      </c>
      <c r="N53" s="43">
        <v>0</v>
      </c>
      <c r="O53" s="44">
        <v>0</v>
      </c>
      <c r="P53" s="74">
        <v>0</v>
      </c>
    </row>
    <row r="54" spans="1:16" s="3" customFormat="1" ht="15" customHeight="1" x14ac:dyDescent="0.2">
      <c r="A54" s="111"/>
      <c r="B54" s="114"/>
      <c r="C54" s="84" t="s">
        <v>56</v>
      </c>
      <c r="D54" s="35">
        <v>6</v>
      </c>
      <c r="E54" s="55">
        <v>1.1410000000000001E-3</v>
      </c>
      <c r="F54" s="35">
        <v>433202.33333300002</v>
      </c>
      <c r="G54" s="68">
        <v>0.5</v>
      </c>
      <c r="H54" s="43">
        <v>2</v>
      </c>
      <c r="I54" s="44">
        <v>216563</v>
      </c>
      <c r="J54" s="74">
        <v>0</v>
      </c>
      <c r="K54" s="35">
        <v>4</v>
      </c>
      <c r="L54" s="35">
        <v>541522</v>
      </c>
      <c r="M54" s="68">
        <v>0.75</v>
      </c>
      <c r="N54" s="43">
        <v>0</v>
      </c>
      <c r="O54" s="44">
        <v>0</v>
      </c>
      <c r="P54" s="74">
        <v>0</v>
      </c>
    </row>
    <row r="55" spans="1:16" s="3" customFormat="1" ht="15" customHeight="1" x14ac:dyDescent="0.2">
      <c r="A55" s="112"/>
      <c r="B55" s="115"/>
      <c r="C55" s="85" t="s">
        <v>9</v>
      </c>
      <c r="D55" s="46">
        <v>1624</v>
      </c>
      <c r="E55" s="54">
        <v>2.9960000000000001E-2</v>
      </c>
      <c r="F55" s="46">
        <v>206874.900246</v>
      </c>
      <c r="G55" s="67">
        <v>0.58004900000000004</v>
      </c>
      <c r="H55" s="87">
        <v>576</v>
      </c>
      <c r="I55" s="46">
        <v>206429.56944399999</v>
      </c>
      <c r="J55" s="75">
        <v>0.56944399999999995</v>
      </c>
      <c r="K55" s="46">
        <v>1048</v>
      </c>
      <c r="L55" s="46">
        <v>207119.66221400001</v>
      </c>
      <c r="M55" s="67">
        <v>0.58587800000000001</v>
      </c>
      <c r="N55" s="87">
        <v>0</v>
      </c>
      <c r="O55" s="46">
        <v>0</v>
      </c>
      <c r="P55" s="75">
        <v>0</v>
      </c>
    </row>
    <row r="56" spans="1:16" ht="15" customHeight="1" x14ac:dyDescent="0.2">
      <c r="A56" s="110">
        <v>5</v>
      </c>
      <c r="B56" s="113" t="s">
        <v>60</v>
      </c>
      <c r="C56" s="84" t="s">
        <v>46</v>
      </c>
      <c r="D56" s="44">
        <v>50</v>
      </c>
      <c r="E56" s="53">
        <v>1</v>
      </c>
      <c r="F56" s="44">
        <v>71384.240000000005</v>
      </c>
      <c r="G56" s="66">
        <v>0.06</v>
      </c>
      <c r="H56" s="43">
        <v>30</v>
      </c>
      <c r="I56" s="44">
        <v>82766.333333000002</v>
      </c>
      <c r="J56" s="74">
        <v>0.1</v>
      </c>
      <c r="K56" s="44">
        <v>20</v>
      </c>
      <c r="L56" s="44">
        <v>54311.1</v>
      </c>
      <c r="M56" s="66">
        <v>0</v>
      </c>
      <c r="N56" s="43">
        <v>0</v>
      </c>
      <c r="O56" s="44">
        <v>0</v>
      </c>
      <c r="P56" s="74">
        <v>0</v>
      </c>
    </row>
    <row r="57" spans="1:16" ht="15" customHeight="1" x14ac:dyDescent="0.2">
      <c r="A57" s="111"/>
      <c r="B57" s="114"/>
      <c r="C57" s="84" t="s">
        <v>47</v>
      </c>
      <c r="D57" s="44">
        <v>305</v>
      </c>
      <c r="E57" s="53">
        <v>1</v>
      </c>
      <c r="F57" s="44">
        <v>117028.245902</v>
      </c>
      <c r="G57" s="66">
        <v>5.9015999999999999E-2</v>
      </c>
      <c r="H57" s="43">
        <v>98</v>
      </c>
      <c r="I57" s="44">
        <v>123374.81632699999</v>
      </c>
      <c r="J57" s="74">
        <v>7.1429000000000006E-2</v>
      </c>
      <c r="K57" s="44">
        <v>207</v>
      </c>
      <c r="L57" s="44">
        <v>114023.589372</v>
      </c>
      <c r="M57" s="66">
        <v>5.314E-2</v>
      </c>
      <c r="N57" s="43">
        <v>0</v>
      </c>
      <c r="O57" s="44">
        <v>0</v>
      </c>
      <c r="P57" s="74">
        <v>0</v>
      </c>
    </row>
    <row r="58" spans="1:16" ht="15" customHeight="1" x14ac:dyDescent="0.2">
      <c r="A58" s="111"/>
      <c r="B58" s="114"/>
      <c r="C58" s="84" t="s">
        <v>48</v>
      </c>
      <c r="D58" s="44">
        <v>2580</v>
      </c>
      <c r="E58" s="53">
        <v>1</v>
      </c>
      <c r="F58" s="44">
        <v>138269.143411</v>
      </c>
      <c r="G58" s="66">
        <v>8.5271E-2</v>
      </c>
      <c r="H58" s="43">
        <v>885</v>
      </c>
      <c r="I58" s="44">
        <v>147611.920904</v>
      </c>
      <c r="J58" s="74">
        <v>0.14124300000000001</v>
      </c>
      <c r="K58" s="44">
        <v>1695</v>
      </c>
      <c r="L58" s="44">
        <v>133391.05604699999</v>
      </c>
      <c r="M58" s="66">
        <v>5.6047E-2</v>
      </c>
      <c r="N58" s="43">
        <v>0</v>
      </c>
      <c r="O58" s="44">
        <v>0</v>
      </c>
      <c r="P58" s="74">
        <v>0</v>
      </c>
    </row>
    <row r="59" spans="1:16" ht="15" customHeight="1" x14ac:dyDescent="0.2">
      <c r="A59" s="111"/>
      <c r="B59" s="114"/>
      <c r="C59" s="84" t="s">
        <v>49</v>
      </c>
      <c r="D59" s="44">
        <v>7306</v>
      </c>
      <c r="E59" s="53">
        <v>1</v>
      </c>
      <c r="F59" s="44">
        <v>160254.64125399999</v>
      </c>
      <c r="G59" s="66">
        <v>0.23213800000000001</v>
      </c>
      <c r="H59" s="43">
        <v>2800</v>
      </c>
      <c r="I59" s="44">
        <v>172400.09142899999</v>
      </c>
      <c r="J59" s="74">
        <v>0.35964299999999999</v>
      </c>
      <c r="K59" s="44">
        <v>4506</v>
      </c>
      <c r="L59" s="44">
        <v>152707.535064</v>
      </c>
      <c r="M59" s="66">
        <v>0.15290699999999999</v>
      </c>
      <c r="N59" s="43">
        <v>0</v>
      </c>
      <c r="O59" s="44">
        <v>0</v>
      </c>
      <c r="P59" s="74">
        <v>0</v>
      </c>
    </row>
    <row r="60" spans="1:16" ht="15" customHeight="1" x14ac:dyDescent="0.2">
      <c r="A60" s="111"/>
      <c r="B60" s="114"/>
      <c r="C60" s="84" t="s">
        <v>50</v>
      </c>
      <c r="D60" s="44">
        <v>8996</v>
      </c>
      <c r="E60" s="53">
        <v>1</v>
      </c>
      <c r="F60" s="44">
        <v>185451.07169899999</v>
      </c>
      <c r="G60" s="66">
        <v>0.46731899999999998</v>
      </c>
      <c r="H60" s="43">
        <v>3379</v>
      </c>
      <c r="I60" s="44">
        <v>197248.04232000001</v>
      </c>
      <c r="J60" s="74">
        <v>0.59840199999999999</v>
      </c>
      <c r="K60" s="44">
        <v>5617</v>
      </c>
      <c r="L60" s="44">
        <v>178354.407335</v>
      </c>
      <c r="M60" s="66">
        <v>0.38846399999999998</v>
      </c>
      <c r="N60" s="43">
        <v>0</v>
      </c>
      <c r="O60" s="44">
        <v>0</v>
      </c>
      <c r="P60" s="74">
        <v>0</v>
      </c>
    </row>
    <row r="61" spans="1:16" ht="15" customHeight="1" x14ac:dyDescent="0.2">
      <c r="A61" s="111"/>
      <c r="B61" s="114"/>
      <c r="C61" s="84" t="s">
        <v>51</v>
      </c>
      <c r="D61" s="44">
        <v>8461</v>
      </c>
      <c r="E61" s="53">
        <v>1</v>
      </c>
      <c r="F61" s="44">
        <v>207238.326084</v>
      </c>
      <c r="G61" s="66">
        <v>0.73029200000000005</v>
      </c>
      <c r="H61" s="43">
        <v>3118</v>
      </c>
      <c r="I61" s="44">
        <v>213753.61674200001</v>
      </c>
      <c r="J61" s="74">
        <v>0.74855700000000003</v>
      </c>
      <c r="K61" s="44">
        <v>5343</v>
      </c>
      <c r="L61" s="44">
        <v>203436.21560900001</v>
      </c>
      <c r="M61" s="66">
        <v>0.71963299999999997</v>
      </c>
      <c r="N61" s="43">
        <v>0</v>
      </c>
      <c r="O61" s="44">
        <v>0</v>
      </c>
      <c r="P61" s="74">
        <v>0</v>
      </c>
    </row>
    <row r="62" spans="1:16" s="3" customFormat="1" ht="15" customHeight="1" x14ac:dyDescent="0.2">
      <c r="A62" s="111"/>
      <c r="B62" s="114"/>
      <c r="C62" s="84" t="s">
        <v>52</v>
      </c>
      <c r="D62" s="35">
        <v>7187</v>
      </c>
      <c r="E62" s="55">
        <v>1</v>
      </c>
      <c r="F62" s="35">
        <v>217820.49227799999</v>
      </c>
      <c r="G62" s="68">
        <v>0.86030300000000004</v>
      </c>
      <c r="H62" s="43">
        <v>2632</v>
      </c>
      <c r="I62" s="44">
        <v>211879.88943800001</v>
      </c>
      <c r="J62" s="74">
        <v>0.71846500000000002</v>
      </c>
      <c r="K62" s="35">
        <v>4555</v>
      </c>
      <c r="L62" s="35">
        <v>221253.13040600001</v>
      </c>
      <c r="M62" s="68">
        <v>0.94226100000000002</v>
      </c>
      <c r="N62" s="43">
        <v>0</v>
      </c>
      <c r="O62" s="44">
        <v>0</v>
      </c>
      <c r="P62" s="74">
        <v>0</v>
      </c>
    </row>
    <row r="63" spans="1:16" ht="15" customHeight="1" x14ac:dyDescent="0.2">
      <c r="A63" s="111"/>
      <c r="B63" s="114"/>
      <c r="C63" s="84" t="s">
        <v>53</v>
      </c>
      <c r="D63" s="44">
        <v>5957</v>
      </c>
      <c r="E63" s="53">
        <v>1</v>
      </c>
      <c r="F63" s="44">
        <v>218599.97414800001</v>
      </c>
      <c r="G63" s="66">
        <v>0.876112</v>
      </c>
      <c r="H63" s="43">
        <v>2273</v>
      </c>
      <c r="I63" s="44">
        <v>206528.034316</v>
      </c>
      <c r="J63" s="74">
        <v>0.66256000000000004</v>
      </c>
      <c r="K63" s="44">
        <v>3684</v>
      </c>
      <c r="L63" s="44">
        <v>226048.26927300001</v>
      </c>
      <c r="M63" s="66">
        <v>1.0078720000000001</v>
      </c>
      <c r="N63" s="43">
        <v>0</v>
      </c>
      <c r="O63" s="44">
        <v>0</v>
      </c>
      <c r="P63" s="74">
        <v>0</v>
      </c>
    </row>
    <row r="64" spans="1:16" ht="15" customHeight="1" x14ac:dyDescent="0.2">
      <c r="A64" s="111"/>
      <c r="B64" s="114"/>
      <c r="C64" s="84" t="s">
        <v>54</v>
      </c>
      <c r="D64" s="44">
        <v>4555</v>
      </c>
      <c r="E64" s="53">
        <v>1</v>
      </c>
      <c r="F64" s="44">
        <v>221010.86388600001</v>
      </c>
      <c r="G64" s="66">
        <v>0.79012099999999996</v>
      </c>
      <c r="H64" s="43">
        <v>1696</v>
      </c>
      <c r="I64" s="44">
        <v>200871.685142</v>
      </c>
      <c r="J64" s="74">
        <v>0.46639199999999997</v>
      </c>
      <c r="K64" s="44">
        <v>2859</v>
      </c>
      <c r="L64" s="44">
        <v>232957.714935</v>
      </c>
      <c r="M64" s="66">
        <v>0.98216199999999998</v>
      </c>
      <c r="N64" s="43">
        <v>0</v>
      </c>
      <c r="O64" s="44">
        <v>0</v>
      </c>
      <c r="P64" s="74">
        <v>0</v>
      </c>
    </row>
    <row r="65" spans="1:16" ht="15" customHeight="1" x14ac:dyDescent="0.2">
      <c r="A65" s="111"/>
      <c r="B65" s="114"/>
      <c r="C65" s="84" t="s">
        <v>55</v>
      </c>
      <c r="D65" s="44">
        <v>3551</v>
      </c>
      <c r="E65" s="53">
        <v>1</v>
      </c>
      <c r="F65" s="44">
        <v>229936.17713299999</v>
      </c>
      <c r="G65" s="66">
        <v>0.61616400000000004</v>
      </c>
      <c r="H65" s="43">
        <v>1369</v>
      </c>
      <c r="I65" s="44">
        <v>202738.7458</v>
      </c>
      <c r="J65" s="74">
        <v>0.26880900000000002</v>
      </c>
      <c r="K65" s="44">
        <v>2182</v>
      </c>
      <c r="L65" s="44">
        <v>247000.01008199999</v>
      </c>
      <c r="M65" s="66">
        <v>0.83409699999999998</v>
      </c>
      <c r="N65" s="43">
        <v>0</v>
      </c>
      <c r="O65" s="44">
        <v>0</v>
      </c>
      <c r="P65" s="74">
        <v>0</v>
      </c>
    </row>
    <row r="66" spans="1:16" s="3" customFormat="1" ht="15" customHeight="1" x14ac:dyDescent="0.2">
      <c r="A66" s="111"/>
      <c r="B66" s="114"/>
      <c r="C66" s="84" t="s">
        <v>56</v>
      </c>
      <c r="D66" s="35">
        <v>5257</v>
      </c>
      <c r="E66" s="55">
        <v>1</v>
      </c>
      <c r="F66" s="35">
        <v>226133.32394900001</v>
      </c>
      <c r="G66" s="68">
        <v>0.35343400000000003</v>
      </c>
      <c r="H66" s="43">
        <v>2139</v>
      </c>
      <c r="I66" s="44">
        <v>186848.52921899999</v>
      </c>
      <c r="J66" s="74">
        <v>7.9944000000000001E-2</v>
      </c>
      <c r="K66" s="35">
        <v>3118</v>
      </c>
      <c r="L66" s="35">
        <v>253083.34830000001</v>
      </c>
      <c r="M66" s="68">
        <v>0.54105199999999998</v>
      </c>
      <c r="N66" s="43">
        <v>0</v>
      </c>
      <c r="O66" s="44">
        <v>0</v>
      </c>
      <c r="P66" s="74">
        <v>0</v>
      </c>
    </row>
    <row r="67" spans="1:16" s="3" customFormat="1" ht="15" customHeight="1" x14ac:dyDescent="0.2">
      <c r="A67" s="112"/>
      <c r="B67" s="115"/>
      <c r="C67" s="85" t="s">
        <v>9</v>
      </c>
      <c r="D67" s="46">
        <v>54205</v>
      </c>
      <c r="E67" s="54">
        <v>1</v>
      </c>
      <c r="F67" s="46">
        <v>200502.64001500001</v>
      </c>
      <c r="G67" s="67">
        <v>0.57867400000000002</v>
      </c>
      <c r="H67" s="87">
        <v>20419</v>
      </c>
      <c r="I67" s="46">
        <v>196185.81987400001</v>
      </c>
      <c r="J67" s="75">
        <v>0.50075899999999995</v>
      </c>
      <c r="K67" s="46">
        <v>33786</v>
      </c>
      <c r="L67" s="46">
        <v>203111.56532299999</v>
      </c>
      <c r="M67" s="67">
        <v>0.62576200000000004</v>
      </c>
      <c r="N67" s="87">
        <v>0</v>
      </c>
      <c r="O67" s="46">
        <v>0</v>
      </c>
      <c r="P67" s="75">
        <v>0</v>
      </c>
    </row>
    <row r="68" spans="1:16" s="3" customFormat="1" ht="15" customHeight="1" x14ac:dyDescent="0.2">
      <c r="A68" s="78"/>
      <c r="B68" s="79"/>
      <c r="C68" s="81"/>
      <c r="D68" s="45"/>
      <c r="E68" s="76"/>
      <c r="F68" s="45"/>
      <c r="G68" s="77"/>
      <c r="H68" s="45"/>
      <c r="I68" s="45"/>
      <c r="J68" s="77"/>
      <c r="K68" s="45"/>
      <c r="L68" s="45"/>
      <c r="M68" s="77"/>
      <c r="N68" s="45"/>
      <c r="O68" s="45"/>
      <c r="P68" s="77"/>
    </row>
    <row r="69" spans="1:16" s="37" customFormat="1" ht="15" customHeight="1" x14ac:dyDescent="0.2">
      <c r="A69" s="38" t="s">
        <v>2</v>
      </c>
      <c r="C69" s="82"/>
      <c r="D69" s="86">
        <f>+Nacional!D69</f>
        <v>45621</v>
      </c>
      <c r="F69" s="60"/>
      <c r="G69" s="69"/>
      <c r="H69" s="60"/>
      <c r="I69" s="60"/>
      <c r="J69" s="69"/>
      <c r="K69" s="60"/>
      <c r="L69" s="60"/>
      <c r="M69" s="69"/>
      <c r="N69" s="60"/>
      <c r="O69" s="60"/>
      <c r="P69" s="69"/>
    </row>
    <row r="70" spans="1:16" ht="15" customHeight="1" x14ac:dyDescent="0.2">
      <c r="A70" s="47"/>
      <c r="B70" s="24"/>
      <c r="C70" s="83"/>
      <c r="D70" s="61"/>
      <c r="E70" s="56"/>
      <c r="F70" s="61"/>
      <c r="G70" s="70"/>
      <c r="H70" s="61"/>
      <c r="I70" s="61"/>
      <c r="J70" s="70"/>
      <c r="K70" s="61"/>
      <c r="L70" s="61"/>
      <c r="M70" s="70"/>
      <c r="N70" s="61"/>
      <c r="O70" s="61"/>
      <c r="P70" s="70"/>
    </row>
    <row r="71" spans="1:16" ht="15" customHeight="1" x14ac:dyDescent="0.2">
      <c r="A71" s="48"/>
      <c r="C71" s="23"/>
      <c r="D71" s="35"/>
      <c r="E71" s="55"/>
      <c r="F71" s="35"/>
      <c r="G71" s="68"/>
      <c r="H71" s="35"/>
      <c r="I71" s="35"/>
      <c r="J71" s="68"/>
      <c r="K71" s="35"/>
      <c r="L71" s="35"/>
      <c r="M71" s="68"/>
      <c r="N71" s="35"/>
      <c r="O71" s="35"/>
      <c r="P71" s="68"/>
    </row>
    <row r="72" spans="1:16" ht="15" customHeight="1" x14ac:dyDescent="0.2">
      <c r="A72" s="48"/>
      <c r="C72" s="23"/>
      <c r="D72" s="35"/>
      <c r="E72" s="55"/>
      <c r="F72" s="35"/>
      <c r="G72" s="68"/>
      <c r="H72" s="35"/>
      <c r="I72" s="35"/>
      <c r="J72" s="68"/>
      <c r="K72" s="35"/>
      <c r="L72" s="35"/>
      <c r="M72" s="68"/>
      <c r="N72" s="35"/>
      <c r="O72" s="35"/>
      <c r="P72" s="68"/>
    </row>
    <row r="73" spans="1:16" ht="15" customHeight="1" x14ac:dyDescent="0.2">
      <c r="A73" s="48"/>
      <c r="C73" s="23"/>
      <c r="D73" s="35"/>
      <c r="E73" s="55"/>
      <c r="F73" s="35"/>
      <c r="G73" s="68"/>
      <c r="H73" s="35"/>
      <c r="I73" s="35"/>
      <c r="J73" s="68"/>
      <c r="K73" s="35"/>
      <c r="L73" s="35"/>
      <c r="M73" s="68"/>
      <c r="N73" s="35"/>
      <c r="O73" s="35"/>
      <c r="P73" s="68"/>
    </row>
    <row r="74" spans="1:16" ht="15" customHeight="1" x14ac:dyDescent="0.2">
      <c r="A74" s="48"/>
      <c r="C74" s="23"/>
      <c r="D74" s="35"/>
      <c r="E74" s="55"/>
      <c r="F74" s="35"/>
      <c r="G74" s="68"/>
      <c r="H74" s="35"/>
      <c r="I74" s="35"/>
      <c r="J74" s="68"/>
      <c r="K74" s="35"/>
      <c r="L74" s="35"/>
      <c r="M74" s="68"/>
      <c r="N74" s="35"/>
      <c r="O74" s="35"/>
      <c r="P74" s="68"/>
    </row>
    <row r="75" spans="1:16" ht="15" customHeight="1" x14ac:dyDescent="0.2">
      <c r="A75" s="48"/>
      <c r="C75" s="23"/>
      <c r="D75" s="35"/>
      <c r="E75" s="55"/>
      <c r="F75" s="35"/>
      <c r="G75" s="68"/>
      <c r="H75" s="35"/>
      <c r="I75" s="35"/>
      <c r="J75" s="68"/>
      <c r="K75" s="35"/>
      <c r="L75" s="35"/>
      <c r="M75" s="68"/>
      <c r="N75" s="35"/>
      <c r="O75" s="35"/>
      <c r="P75" s="68"/>
    </row>
    <row r="76" spans="1:16" ht="15" customHeight="1" x14ac:dyDescent="0.2">
      <c r="A76" s="48"/>
      <c r="C76" s="23"/>
      <c r="D76" s="35"/>
      <c r="E76" s="55"/>
      <c r="F76" s="35"/>
      <c r="G76" s="68"/>
      <c r="H76" s="35"/>
      <c r="I76" s="35"/>
      <c r="J76" s="68"/>
      <c r="K76" s="35"/>
      <c r="L76" s="35"/>
      <c r="M76" s="68"/>
      <c r="N76" s="35"/>
      <c r="O76" s="35"/>
      <c r="P76" s="68"/>
    </row>
    <row r="77" spans="1:16" ht="15" customHeight="1" x14ac:dyDescent="0.2">
      <c r="A77" s="48"/>
      <c r="C77" s="23"/>
      <c r="D77" s="35"/>
      <c r="E77" s="55"/>
      <c r="F77" s="35"/>
      <c r="G77" s="68"/>
      <c r="H77" s="35"/>
      <c r="I77" s="35"/>
      <c r="J77" s="68"/>
      <c r="K77" s="35"/>
      <c r="L77" s="35"/>
      <c r="M77" s="68"/>
      <c r="N77" s="35"/>
      <c r="O77" s="35"/>
      <c r="P77" s="68"/>
    </row>
    <row r="78" spans="1:16" ht="15" customHeight="1" x14ac:dyDescent="0.2">
      <c r="A78" s="48"/>
      <c r="C78" s="23"/>
      <c r="D78" s="35"/>
      <c r="E78" s="55"/>
      <c r="F78" s="35"/>
      <c r="G78" s="68"/>
      <c r="H78" s="35"/>
      <c r="I78" s="35"/>
      <c r="J78" s="68"/>
      <c r="K78" s="35"/>
      <c r="L78" s="35"/>
      <c r="M78" s="68"/>
      <c r="N78" s="35"/>
      <c r="O78" s="35"/>
      <c r="P78" s="68"/>
    </row>
    <row r="79" spans="1:16" ht="15" customHeight="1" x14ac:dyDescent="0.2">
      <c r="A79" s="48"/>
      <c r="C79" s="23"/>
      <c r="D79" s="35"/>
      <c r="E79" s="55"/>
      <c r="F79" s="35"/>
      <c r="G79" s="68"/>
      <c r="H79" s="35"/>
      <c r="I79" s="35"/>
      <c r="J79" s="68"/>
      <c r="K79" s="35"/>
      <c r="L79" s="35"/>
      <c r="M79" s="68"/>
      <c r="N79" s="35"/>
      <c r="O79" s="35"/>
      <c r="P79" s="68"/>
    </row>
    <row r="80" spans="1:16" ht="15" customHeight="1" x14ac:dyDescent="0.2">
      <c r="A80" s="48"/>
      <c r="C80" s="23"/>
      <c r="D80" s="35"/>
      <c r="E80" s="55"/>
      <c r="F80" s="35"/>
      <c r="G80" s="68"/>
      <c r="H80" s="35"/>
      <c r="I80" s="35"/>
      <c r="J80" s="68"/>
      <c r="K80" s="35"/>
      <c r="L80" s="35"/>
      <c r="M80" s="68"/>
      <c r="N80" s="35"/>
      <c r="O80" s="35"/>
      <c r="P80" s="68"/>
    </row>
    <row r="81" spans="1:16" ht="15" customHeight="1" x14ac:dyDescent="0.2">
      <c r="A81" s="48"/>
      <c r="C81" s="23"/>
      <c r="D81" s="35"/>
      <c r="E81" s="55"/>
      <c r="F81" s="35"/>
      <c r="G81" s="68"/>
      <c r="H81" s="35"/>
      <c r="I81" s="35"/>
      <c r="J81" s="68"/>
      <c r="K81" s="35"/>
      <c r="L81" s="35"/>
      <c r="M81" s="68"/>
      <c r="N81" s="35"/>
      <c r="O81" s="35"/>
      <c r="P81" s="68"/>
    </row>
    <row r="82" spans="1:16" ht="15" customHeight="1" x14ac:dyDescent="0.2">
      <c r="A82" s="48"/>
      <c r="C82" s="23"/>
      <c r="D82" s="35"/>
      <c r="E82" s="55"/>
      <c r="F82" s="35"/>
      <c r="G82" s="68"/>
      <c r="H82" s="35"/>
      <c r="I82" s="35"/>
      <c r="J82" s="68"/>
      <c r="K82" s="35"/>
      <c r="L82" s="35"/>
      <c r="M82" s="68"/>
      <c r="N82" s="35"/>
      <c r="O82" s="35"/>
      <c r="P82" s="68"/>
    </row>
    <row r="83" spans="1:16" ht="15" customHeight="1" x14ac:dyDescent="0.2">
      <c r="A83" s="48"/>
      <c r="C83" s="23"/>
      <c r="D83" s="35"/>
      <c r="E83" s="55"/>
      <c r="F83" s="35"/>
      <c r="G83" s="68"/>
      <c r="H83" s="35"/>
      <c r="I83" s="35"/>
      <c r="J83" s="68"/>
      <c r="K83" s="35"/>
      <c r="L83" s="35"/>
      <c r="M83" s="68"/>
      <c r="N83" s="35"/>
      <c r="O83" s="35"/>
      <c r="P83" s="68"/>
    </row>
    <row r="84" spans="1:16" ht="15" customHeight="1" x14ac:dyDescent="0.2">
      <c r="A84" s="48"/>
      <c r="C84" s="23"/>
      <c r="D84" s="35"/>
      <c r="E84" s="55"/>
      <c r="F84" s="35"/>
      <c r="G84" s="68"/>
      <c r="H84" s="35"/>
      <c r="I84" s="35"/>
      <c r="J84" s="68"/>
      <c r="K84" s="35"/>
      <c r="L84" s="35"/>
      <c r="M84" s="68"/>
      <c r="N84" s="35"/>
      <c r="O84" s="35"/>
      <c r="P84" s="68"/>
    </row>
    <row r="85" spans="1:16" ht="15" customHeight="1" x14ac:dyDescent="0.2">
      <c r="A85" s="48"/>
      <c r="C85" s="23"/>
      <c r="D85" s="35"/>
      <c r="E85" s="55"/>
      <c r="F85" s="35"/>
      <c r="G85" s="68"/>
      <c r="H85" s="35"/>
      <c r="I85" s="35"/>
      <c r="J85" s="68"/>
      <c r="K85" s="35"/>
      <c r="L85" s="35"/>
      <c r="M85" s="68"/>
      <c r="N85" s="35"/>
      <c r="O85" s="35"/>
      <c r="P85" s="68"/>
    </row>
    <row r="86" spans="1:16" ht="15" customHeight="1" x14ac:dyDescent="0.2">
      <c r="A86" s="48"/>
      <c r="C86" s="23"/>
      <c r="D86" s="35"/>
      <c r="E86" s="55"/>
      <c r="F86" s="35"/>
      <c r="G86" s="68"/>
      <c r="H86" s="35"/>
      <c r="I86" s="35"/>
      <c r="J86" s="68"/>
      <c r="K86" s="35"/>
      <c r="L86" s="35"/>
      <c r="M86" s="68"/>
      <c r="N86" s="35"/>
      <c r="O86" s="35"/>
      <c r="P86" s="68"/>
    </row>
    <row r="87" spans="1:16" ht="15" customHeight="1" x14ac:dyDescent="0.2">
      <c r="A87" s="48"/>
      <c r="C87" s="23"/>
      <c r="D87" s="35"/>
      <c r="E87" s="55"/>
      <c r="F87" s="35"/>
      <c r="G87" s="68"/>
      <c r="H87" s="35"/>
      <c r="I87" s="35"/>
      <c r="J87" s="68"/>
      <c r="K87" s="35"/>
      <c r="L87" s="35"/>
      <c r="M87" s="68"/>
      <c r="N87" s="35"/>
      <c r="O87" s="35"/>
      <c r="P87" s="68"/>
    </row>
    <row r="88" spans="1:16" ht="15" customHeight="1" x14ac:dyDescent="0.2">
      <c r="A88" s="48"/>
      <c r="C88" s="23"/>
      <c r="D88" s="35"/>
      <c r="E88" s="55"/>
      <c r="F88" s="35"/>
      <c r="G88" s="68"/>
      <c r="H88" s="35"/>
      <c r="I88" s="35"/>
      <c r="J88" s="68"/>
      <c r="K88" s="35"/>
      <c r="L88" s="35"/>
      <c r="M88" s="68"/>
      <c r="N88" s="35"/>
      <c r="O88" s="35"/>
      <c r="P88" s="68"/>
    </row>
    <row r="89" spans="1:16" ht="15" customHeight="1" x14ac:dyDescent="0.2">
      <c r="A89" s="48"/>
      <c r="C89" s="23"/>
      <c r="D89" s="35"/>
      <c r="E89" s="55"/>
      <c r="F89" s="35"/>
      <c r="G89" s="68"/>
      <c r="H89" s="35"/>
      <c r="I89" s="35"/>
      <c r="J89" s="68"/>
      <c r="K89" s="35"/>
      <c r="L89" s="35"/>
      <c r="M89" s="68"/>
      <c r="N89" s="35"/>
      <c r="O89" s="35"/>
      <c r="P89" s="68"/>
    </row>
    <row r="90" spans="1:16" ht="15" customHeight="1" x14ac:dyDescent="0.2">
      <c r="A90" s="48"/>
      <c r="C90" s="23"/>
      <c r="D90" s="35"/>
      <c r="E90" s="55"/>
      <c r="F90" s="35"/>
      <c r="G90" s="68"/>
      <c r="H90" s="35"/>
      <c r="I90" s="35"/>
      <c r="J90" s="68"/>
      <c r="K90" s="35"/>
      <c r="L90" s="35"/>
      <c r="M90" s="68"/>
      <c r="N90" s="35"/>
      <c r="O90" s="35"/>
      <c r="P90" s="68"/>
    </row>
    <row r="91" spans="1:16" ht="15" customHeight="1" x14ac:dyDescent="0.2">
      <c r="A91" s="48"/>
      <c r="C91" s="23"/>
      <c r="D91" s="35"/>
      <c r="E91" s="55"/>
      <c r="F91" s="35"/>
      <c r="G91" s="68"/>
      <c r="H91" s="35"/>
      <c r="I91" s="35"/>
      <c r="J91" s="68"/>
      <c r="K91" s="35"/>
      <c r="L91" s="35"/>
      <c r="M91" s="68"/>
      <c r="N91" s="35"/>
      <c r="O91" s="35"/>
      <c r="P91" s="68"/>
    </row>
    <row r="92" spans="1:16" ht="15" customHeight="1" x14ac:dyDescent="0.2">
      <c r="A92" s="48"/>
      <c r="C92" s="23"/>
      <c r="D92" s="35"/>
      <c r="E92" s="55"/>
      <c r="F92" s="35"/>
      <c r="G92" s="68"/>
      <c r="H92" s="35"/>
      <c r="I92" s="35"/>
      <c r="J92" s="68"/>
      <c r="K92" s="35"/>
      <c r="L92" s="35"/>
      <c r="M92" s="68"/>
      <c r="N92" s="35"/>
      <c r="O92" s="35"/>
      <c r="P92" s="68"/>
    </row>
    <row r="93" spans="1:16" ht="15" customHeight="1" x14ac:dyDescent="0.2">
      <c r="A93" s="48"/>
      <c r="C93" s="23"/>
      <c r="D93" s="35"/>
      <c r="E93" s="55"/>
      <c r="F93" s="35"/>
      <c r="G93" s="68"/>
      <c r="H93" s="35"/>
      <c r="I93" s="35"/>
      <c r="J93" s="68"/>
      <c r="K93" s="35"/>
      <c r="L93" s="35"/>
      <c r="M93" s="68"/>
      <c r="N93" s="35"/>
      <c r="O93" s="35"/>
      <c r="P93" s="68"/>
    </row>
    <row r="94" spans="1:16" ht="15" customHeight="1" x14ac:dyDescent="0.2">
      <c r="A94" s="48"/>
      <c r="C94" s="23"/>
      <c r="D94" s="35"/>
      <c r="E94" s="55"/>
      <c r="F94" s="35"/>
      <c r="G94" s="68"/>
      <c r="H94" s="35"/>
      <c r="I94" s="35"/>
      <c r="J94" s="68"/>
      <c r="K94" s="35"/>
      <c r="L94" s="35"/>
      <c r="M94" s="68"/>
      <c r="N94" s="35"/>
      <c r="O94" s="35"/>
      <c r="P94" s="68"/>
    </row>
    <row r="95" spans="1:16" ht="15" customHeight="1" x14ac:dyDescent="0.2">
      <c r="A95" s="48"/>
      <c r="C95" s="23"/>
      <c r="D95" s="35"/>
      <c r="E95" s="55"/>
      <c r="F95" s="35"/>
      <c r="G95" s="68"/>
      <c r="H95" s="35"/>
      <c r="I95" s="35"/>
      <c r="J95" s="68"/>
      <c r="K95" s="35"/>
      <c r="L95" s="35"/>
      <c r="M95" s="68"/>
      <c r="N95" s="35"/>
      <c r="O95" s="35"/>
      <c r="P95" s="68"/>
    </row>
  </sheetData>
  <mergeCells count="19">
    <mergeCell ref="A2:P2"/>
    <mergeCell ref="A3:P3"/>
    <mergeCell ref="A6:A7"/>
    <mergeCell ref="B6:B7"/>
    <mergeCell ref="C6:C7"/>
    <mergeCell ref="D6:G6"/>
    <mergeCell ref="H6:J6"/>
    <mergeCell ref="K6:M6"/>
    <mergeCell ref="N6:P6"/>
    <mergeCell ref="A44:A55"/>
    <mergeCell ref="B44:B55"/>
    <mergeCell ref="A56:A67"/>
    <mergeCell ref="B56:B67"/>
    <mergeCell ref="A8:A19"/>
    <mergeCell ref="B8:B19"/>
    <mergeCell ref="A20:A31"/>
    <mergeCell ref="B20:B31"/>
    <mergeCell ref="A32:A43"/>
    <mergeCell ref="B32:B43"/>
  </mergeCells>
  <conditionalFormatting sqref="D8:D19">
    <cfRule type="cellIs" dxfId="190" priority="30" operator="notEqual">
      <formula>H8+K8+N8</formula>
    </cfRule>
  </conditionalFormatting>
  <conditionalFormatting sqref="D20:D30">
    <cfRule type="cellIs" dxfId="189" priority="29" operator="notEqual">
      <formula>H20+K20+N20</formula>
    </cfRule>
  </conditionalFormatting>
  <conditionalFormatting sqref="D32:D42">
    <cfRule type="cellIs" dxfId="188" priority="28" operator="notEqual">
      <formula>H32+K32+N32</formula>
    </cfRule>
  </conditionalFormatting>
  <conditionalFormatting sqref="D44:D54">
    <cfRule type="cellIs" dxfId="187" priority="27" operator="notEqual">
      <formula>H44+K44+N44</formula>
    </cfRule>
  </conditionalFormatting>
  <conditionalFormatting sqref="D56:D66">
    <cfRule type="cellIs" dxfId="186" priority="26" operator="notEqual">
      <formula>H56+K56+N56</formula>
    </cfRule>
  </conditionalFormatting>
  <conditionalFormatting sqref="D19">
    <cfRule type="cellIs" dxfId="185" priority="25" operator="notEqual">
      <formula>SUM(D8:D18)</formula>
    </cfRule>
  </conditionalFormatting>
  <conditionalFormatting sqref="D31">
    <cfRule type="cellIs" dxfId="184" priority="24" operator="notEqual">
      <formula>H31+K31+N31</formula>
    </cfRule>
  </conditionalFormatting>
  <conditionalFormatting sqref="D31">
    <cfRule type="cellIs" dxfId="183" priority="23" operator="notEqual">
      <formula>SUM(D20:D30)</formula>
    </cfRule>
  </conditionalFormatting>
  <conditionalFormatting sqref="D43">
    <cfRule type="cellIs" dxfId="182" priority="22" operator="notEqual">
      <formula>H43+K43+N43</formula>
    </cfRule>
  </conditionalFormatting>
  <conditionalFormatting sqref="D43">
    <cfRule type="cellIs" dxfId="181" priority="21" operator="notEqual">
      <formula>SUM(D32:D42)</formula>
    </cfRule>
  </conditionalFormatting>
  <conditionalFormatting sqref="D55">
    <cfRule type="cellIs" dxfId="180" priority="20" operator="notEqual">
      <formula>H55+K55+N55</formula>
    </cfRule>
  </conditionalFormatting>
  <conditionalFormatting sqref="D55">
    <cfRule type="cellIs" dxfId="179" priority="19" operator="notEqual">
      <formula>SUM(D44:D54)</formula>
    </cfRule>
  </conditionalFormatting>
  <conditionalFormatting sqref="D67">
    <cfRule type="cellIs" dxfId="178" priority="18" operator="notEqual">
      <formula>H67+K67+N67</formula>
    </cfRule>
  </conditionalFormatting>
  <conditionalFormatting sqref="D67">
    <cfRule type="cellIs" dxfId="177" priority="17" operator="notEqual">
      <formula>SUM(D56:D66)</formula>
    </cfRule>
  </conditionalFormatting>
  <conditionalFormatting sqref="H19">
    <cfRule type="cellIs" dxfId="176" priority="16" operator="notEqual">
      <formula>SUM(H8:H18)</formula>
    </cfRule>
  </conditionalFormatting>
  <conditionalFormatting sqref="K19">
    <cfRule type="cellIs" dxfId="175" priority="15" operator="notEqual">
      <formula>SUM(K8:K18)</formula>
    </cfRule>
  </conditionalFormatting>
  <conditionalFormatting sqref="N19">
    <cfRule type="cellIs" dxfId="174" priority="14" operator="notEqual">
      <formula>SUM(N8:N18)</formula>
    </cfRule>
  </conditionalFormatting>
  <conditionalFormatting sqref="H31">
    <cfRule type="cellIs" dxfId="173" priority="13" operator="notEqual">
      <formula>SUM(H20:H30)</formula>
    </cfRule>
  </conditionalFormatting>
  <conditionalFormatting sqref="K31">
    <cfRule type="cellIs" dxfId="172" priority="12" operator="notEqual">
      <formula>SUM(K20:K30)</formula>
    </cfRule>
  </conditionalFormatting>
  <conditionalFormatting sqref="N31">
    <cfRule type="cellIs" dxfId="171" priority="11" operator="notEqual">
      <formula>SUM(N20:N30)</formula>
    </cfRule>
  </conditionalFormatting>
  <conditionalFormatting sqref="H43">
    <cfRule type="cellIs" dxfId="170" priority="10" operator="notEqual">
      <formula>SUM(H32:H42)</formula>
    </cfRule>
  </conditionalFormatting>
  <conditionalFormatting sqref="K43">
    <cfRule type="cellIs" dxfId="169" priority="9" operator="notEqual">
      <formula>SUM(K32:K42)</formula>
    </cfRule>
  </conditionalFormatting>
  <conditionalFormatting sqref="N43">
    <cfRule type="cellIs" dxfId="168" priority="8" operator="notEqual">
      <formula>SUM(N32:N42)</formula>
    </cfRule>
  </conditionalFormatting>
  <conditionalFormatting sqref="H55">
    <cfRule type="cellIs" dxfId="167" priority="7" operator="notEqual">
      <formula>SUM(H44:H54)</formula>
    </cfRule>
  </conditionalFormatting>
  <conditionalFormatting sqref="K55">
    <cfRule type="cellIs" dxfId="166" priority="6" operator="notEqual">
      <formula>SUM(K44:K54)</formula>
    </cfRule>
  </conditionalFormatting>
  <conditionalFormatting sqref="N55">
    <cfRule type="cellIs" dxfId="165" priority="5" operator="notEqual">
      <formula>SUM(N44:N54)</formula>
    </cfRule>
  </conditionalFormatting>
  <conditionalFormatting sqref="H67">
    <cfRule type="cellIs" dxfId="164" priority="4" operator="notEqual">
      <formula>SUM(H56:H66)</formula>
    </cfRule>
  </conditionalFormatting>
  <conditionalFormatting sqref="K67">
    <cfRule type="cellIs" dxfId="163" priority="3" operator="notEqual">
      <formula>SUM(K56:K66)</formula>
    </cfRule>
  </conditionalFormatting>
  <conditionalFormatting sqref="N67">
    <cfRule type="cellIs" dxfId="162" priority="2" operator="notEqual">
      <formula>SUM(N56:N66)</formula>
    </cfRule>
  </conditionalFormatting>
  <conditionalFormatting sqref="D32:D43">
    <cfRule type="cellIs" dxfId="161" priority="1" operator="notEqual">
      <formula>D20-D8</formula>
    </cfRule>
  </conditionalFormatting>
  <printOptions horizontalCentered="1"/>
  <pageMargins left="0.31496062992125984" right="0.31496062992125984" top="0.74803149606299213" bottom="0.74803149606299213" header="0.31496062992125984" footer="0.31496062992125984"/>
  <pageSetup scale="66" fitToHeight="0" orientation="landscape" r:id="rId1"/>
  <rowBreaks count="1" manualBreakCount="1">
    <brk id="43" max="15" man="1"/>
  </rowBreak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P95"/>
  <sheetViews>
    <sheetView zoomScaleNormal="100" workbookViewId="0">
      <pane xSplit="2" ySplit="7" topLeftCell="C8" activePane="bottomRight" state="frozen"/>
      <selection pane="topRight" activeCell="C1" sqref="C1"/>
      <selection pane="bottomLeft" activeCell="A9" sqref="A9"/>
      <selection pane="bottomRight" activeCell="C8" sqref="C8"/>
    </sheetView>
  </sheetViews>
  <sheetFormatPr baseColWidth="10" defaultColWidth="10.5" defaultRowHeight="15" customHeight="1" x14ac:dyDescent="0.2"/>
  <cols>
    <col min="1" max="1" width="5" style="3" customWidth="1"/>
    <col min="2" max="2" width="15.83203125" style="1" customWidth="1"/>
    <col min="3" max="3" width="15.6640625" style="80" customWidth="1"/>
    <col min="4" max="4" width="16.5" style="36" customWidth="1"/>
    <col min="5" max="5" width="12.33203125" style="49" customWidth="1"/>
    <col min="6" max="6" width="16.5" style="36" customWidth="1"/>
    <col min="7" max="7" width="16.5" style="62" customWidth="1"/>
    <col min="8" max="9" width="16.5" style="36" customWidth="1"/>
    <col min="10" max="10" width="16.5" style="62" customWidth="1"/>
    <col min="11" max="12" width="16.5" style="36" customWidth="1"/>
    <col min="13" max="13" width="16.5" style="62" customWidth="1"/>
    <col min="14" max="15" width="16.5" style="36" customWidth="1"/>
    <col min="16" max="16" width="16.5" style="62" customWidth="1"/>
    <col min="17" max="28" width="16.5" style="1" customWidth="1"/>
    <col min="29" max="16384" width="10.5" style="1"/>
  </cols>
  <sheetData>
    <row r="1" spans="1:16" ht="15" customHeight="1" x14ac:dyDescent="0.2">
      <c r="B1" s="42"/>
    </row>
    <row r="2" spans="1:16" ht="24.6" customHeight="1" x14ac:dyDescent="0.2">
      <c r="A2" s="116" t="s">
        <v>74</v>
      </c>
      <c r="B2" s="116"/>
      <c r="C2" s="116"/>
      <c r="D2" s="116"/>
      <c r="E2" s="116"/>
      <c r="F2" s="116"/>
      <c r="G2" s="116"/>
      <c r="H2" s="116"/>
      <c r="I2" s="116"/>
      <c r="J2" s="116"/>
      <c r="K2" s="116"/>
      <c r="L2" s="116"/>
      <c r="M2" s="116"/>
      <c r="N2" s="116"/>
      <c r="O2" s="116"/>
      <c r="P2" s="116"/>
    </row>
    <row r="3" spans="1:16" s="21" customFormat="1" ht="15" customHeight="1" x14ac:dyDescent="0.2">
      <c r="A3" s="117" t="str">
        <f>+Notas!C6</f>
        <v>OCTUBRE 2023 Y OCTUBRE 2024</v>
      </c>
      <c r="B3" s="117"/>
      <c r="C3" s="117"/>
      <c r="D3" s="117"/>
      <c r="E3" s="117"/>
      <c r="F3" s="117"/>
      <c r="G3" s="117"/>
      <c r="H3" s="117"/>
      <c r="I3" s="117"/>
      <c r="J3" s="117"/>
      <c r="K3" s="117"/>
      <c r="L3" s="117"/>
      <c r="M3" s="117"/>
      <c r="N3" s="117"/>
      <c r="O3" s="117"/>
      <c r="P3" s="117"/>
    </row>
    <row r="4" spans="1:16" ht="15" customHeight="1" x14ac:dyDescent="0.2">
      <c r="A4" s="34"/>
      <c r="B4" s="34"/>
      <c r="C4" s="40"/>
      <c r="D4" s="57"/>
      <c r="E4" s="50"/>
      <c r="F4" s="57"/>
      <c r="G4" s="63"/>
      <c r="H4" s="57"/>
      <c r="I4" s="57"/>
      <c r="J4" s="63"/>
      <c r="K4" s="57"/>
      <c r="L4" s="57"/>
      <c r="M4" s="63"/>
      <c r="N4" s="57"/>
      <c r="O4" s="57"/>
      <c r="P4" s="63"/>
    </row>
    <row r="5" spans="1:16" ht="15" customHeight="1" x14ac:dyDescent="0.2">
      <c r="A5" s="20"/>
      <c r="B5" s="20"/>
      <c r="C5" s="20"/>
      <c r="D5" s="58"/>
      <c r="E5" s="51"/>
      <c r="F5" s="58"/>
      <c r="G5" s="64"/>
      <c r="H5" s="58"/>
      <c r="I5" s="58"/>
      <c r="J5" s="64"/>
      <c r="K5" s="58"/>
      <c r="L5" s="58"/>
      <c r="M5" s="64"/>
      <c r="N5" s="58"/>
      <c r="O5" s="58"/>
      <c r="P5" s="64"/>
    </row>
    <row r="6" spans="1:16" ht="21.6" customHeight="1" x14ac:dyDescent="0.2">
      <c r="A6" s="118" t="s">
        <v>5</v>
      </c>
      <c r="B6" s="118" t="s">
        <v>35</v>
      </c>
      <c r="C6" s="120" t="s">
        <v>36</v>
      </c>
      <c r="D6" s="122" t="s">
        <v>37</v>
      </c>
      <c r="E6" s="122"/>
      <c r="F6" s="122"/>
      <c r="G6" s="122"/>
      <c r="H6" s="123" t="s">
        <v>42</v>
      </c>
      <c r="I6" s="122"/>
      <c r="J6" s="124"/>
      <c r="K6" s="122" t="s">
        <v>43</v>
      </c>
      <c r="L6" s="122"/>
      <c r="M6" s="122"/>
      <c r="N6" s="123" t="s">
        <v>44</v>
      </c>
      <c r="O6" s="122"/>
      <c r="P6" s="124"/>
    </row>
    <row r="7" spans="1:16" s="2" customFormat="1" ht="42" x14ac:dyDescent="0.2">
      <c r="A7" s="119"/>
      <c r="B7" s="119"/>
      <c r="C7" s="121"/>
      <c r="D7" s="71" t="s">
        <v>38</v>
      </c>
      <c r="E7" s="52" t="s">
        <v>39</v>
      </c>
      <c r="F7" s="59" t="s">
        <v>40</v>
      </c>
      <c r="G7" s="65" t="s">
        <v>41</v>
      </c>
      <c r="H7" s="72" t="s">
        <v>38</v>
      </c>
      <c r="I7" s="59" t="s">
        <v>40</v>
      </c>
      <c r="J7" s="73" t="s">
        <v>41</v>
      </c>
      <c r="K7" s="71" t="s">
        <v>38</v>
      </c>
      <c r="L7" s="59" t="s">
        <v>40</v>
      </c>
      <c r="M7" s="65" t="s">
        <v>41</v>
      </c>
      <c r="N7" s="72" t="s">
        <v>38</v>
      </c>
      <c r="O7" s="59" t="s">
        <v>40</v>
      </c>
      <c r="P7" s="73" t="s">
        <v>41</v>
      </c>
    </row>
    <row r="8" spans="1:16" ht="15" customHeight="1" x14ac:dyDescent="0.2">
      <c r="A8" s="110">
        <v>1</v>
      </c>
      <c r="B8" s="113" t="s">
        <v>45</v>
      </c>
      <c r="C8" s="84" t="s">
        <v>46</v>
      </c>
      <c r="D8" s="44">
        <v>0</v>
      </c>
      <c r="E8" s="53">
        <v>0</v>
      </c>
      <c r="F8" s="44">
        <v>0</v>
      </c>
      <c r="G8" s="66">
        <v>0</v>
      </c>
      <c r="H8" s="43">
        <v>0</v>
      </c>
      <c r="I8" s="44">
        <v>0</v>
      </c>
      <c r="J8" s="74">
        <v>0</v>
      </c>
      <c r="K8" s="44">
        <v>0</v>
      </c>
      <c r="L8" s="44">
        <v>0</v>
      </c>
      <c r="M8" s="66">
        <v>0</v>
      </c>
      <c r="N8" s="43">
        <v>0</v>
      </c>
      <c r="O8" s="44">
        <v>0</v>
      </c>
      <c r="P8" s="74">
        <v>0</v>
      </c>
    </row>
    <row r="9" spans="1:16" ht="15" customHeight="1" x14ac:dyDescent="0.2">
      <c r="A9" s="111"/>
      <c r="B9" s="114"/>
      <c r="C9" s="84" t="s">
        <v>47</v>
      </c>
      <c r="D9" s="44">
        <v>2</v>
      </c>
      <c r="E9" s="53">
        <v>0.28571400000000002</v>
      </c>
      <c r="F9" s="44">
        <v>107218.10133</v>
      </c>
      <c r="G9" s="66">
        <v>0</v>
      </c>
      <c r="H9" s="43">
        <v>1</v>
      </c>
      <c r="I9" s="44">
        <v>124492.48811799999</v>
      </c>
      <c r="J9" s="74">
        <v>0</v>
      </c>
      <c r="K9" s="44">
        <v>1</v>
      </c>
      <c r="L9" s="44">
        <v>89943.714542000002</v>
      </c>
      <c r="M9" s="66">
        <v>0</v>
      </c>
      <c r="N9" s="43">
        <v>0</v>
      </c>
      <c r="O9" s="44">
        <v>0</v>
      </c>
      <c r="P9" s="74">
        <v>0</v>
      </c>
    </row>
    <row r="10" spans="1:16" ht="15" customHeight="1" x14ac:dyDescent="0.2">
      <c r="A10" s="111"/>
      <c r="B10" s="114"/>
      <c r="C10" s="84" t="s">
        <v>48</v>
      </c>
      <c r="D10" s="44">
        <v>33</v>
      </c>
      <c r="E10" s="53">
        <v>0.32352900000000001</v>
      </c>
      <c r="F10" s="44">
        <v>97931.314004</v>
      </c>
      <c r="G10" s="66">
        <v>9.0909000000000004E-2</v>
      </c>
      <c r="H10" s="43">
        <v>18</v>
      </c>
      <c r="I10" s="44">
        <v>106906.99917</v>
      </c>
      <c r="J10" s="74">
        <v>0.111111</v>
      </c>
      <c r="K10" s="44">
        <v>15</v>
      </c>
      <c r="L10" s="44">
        <v>87160.491804999998</v>
      </c>
      <c r="M10" s="66">
        <v>6.6667000000000004E-2</v>
      </c>
      <c r="N10" s="43">
        <v>0</v>
      </c>
      <c r="O10" s="44">
        <v>0</v>
      </c>
      <c r="P10" s="74">
        <v>0</v>
      </c>
    </row>
    <row r="11" spans="1:16" ht="15" customHeight="1" x14ac:dyDescent="0.2">
      <c r="A11" s="111"/>
      <c r="B11" s="114"/>
      <c r="C11" s="84" t="s">
        <v>49</v>
      </c>
      <c r="D11" s="44">
        <v>94</v>
      </c>
      <c r="E11" s="53">
        <v>0.23918600000000001</v>
      </c>
      <c r="F11" s="44">
        <v>113610.53729199999</v>
      </c>
      <c r="G11" s="66">
        <v>0.29787200000000003</v>
      </c>
      <c r="H11" s="43">
        <v>45</v>
      </c>
      <c r="I11" s="44">
        <v>121592.37966799999</v>
      </c>
      <c r="J11" s="74">
        <v>0.28888900000000001</v>
      </c>
      <c r="K11" s="44">
        <v>49</v>
      </c>
      <c r="L11" s="44">
        <v>106280.273886</v>
      </c>
      <c r="M11" s="66">
        <v>0.30612200000000001</v>
      </c>
      <c r="N11" s="43">
        <v>0</v>
      </c>
      <c r="O11" s="44">
        <v>0</v>
      </c>
      <c r="P11" s="74">
        <v>0</v>
      </c>
    </row>
    <row r="12" spans="1:16" ht="15" customHeight="1" x14ac:dyDescent="0.2">
      <c r="A12" s="111"/>
      <c r="B12" s="114"/>
      <c r="C12" s="84" t="s">
        <v>50</v>
      </c>
      <c r="D12" s="44">
        <v>92</v>
      </c>
      <c r="E12" s="53">
        <v>0.1472</v>
      </c>
      <c r="F12" s="44">
        <v>133089.151557</v>
      </c>
      <c r="G12" s="66">
        <v>0.41304299999999999</v>
      </c>
      <c r="H12" s="43">
        <v>32</v>
      </c>
      <c r="I12" s="44">
        <v>146027.37002100001</v>
      </c>
      <c r="J12" s="74">
        <v>0.375</v>
      </c>
      <c r="K12" s="44">
        <v>60</v>
      </c>
      <c r="L12" s="44">
        <v>126188.768375</v>
      </c>
      <c r="M12" s="66">
        <v>0.43333300000000002</v>
      </c>
      <c r="N12" s="43">
        <v>0</v>
      </c>
      <c r="O12" s="44">
        <v>0</v>
      </c>
      <c r="P12" s="74">
        <v>0</v>
      </c>
    </row>
    <row r="13" spans="1:16" ht="15" customHeight="1" x14ac:dyDescent="0.2">
      <c r="A13" s="111"/>
      <c r="B13" s="114"/>
      <c r="C13" s="84" t="s">
        <v>51</v>
      </c>
      <c r="D13" s="44">
        <v>83</v>
      </c>
      <c r="E13" s="53">
        <v>0.12332799999999999</v>
      </c>
      <c r="F13" s="44">
        <v>161420.478294</v>
      </c>
      <c r="G13" s="66">
        <v>0.69879500000000005</v>
      </c>
      <c r="H13" s="43">
        <v>40</v>
      </c>
      <c r="I13" s="44">
        <v>181859.303609</v>
      </c>
      <c r="J13" s="74">
        <v>0.77500000000000002</v>
      </c>
      <c r="K13" s="44">
        <v>43</v>
      </c>
      <c r="L13" s="44">
        <v>142407.61753600001</v>
      </c>
      <c r="M13" s="66">
        <v>0.62790699999999999</v>
      </c>
      <c r="N13" s="43">
        <v>0</v>
      </c>
      <c r="O13" s="44">
        <v>0</v>
      </c>
      <c r="P13" s="74">
        <v>0</v>
      </c>
    </row>
    <row r="14" spans="1:16" s="3" customFormat="1" ht="15" customHeight="1" x14ac:dyDescent="0.2">
      <c r="A14" s="111"/>
      <c r="B14" s="114"/>
      <c r="C14" s="84" t="s">
        <v>52</v>
      </c>
      <c r="D14" s="35">
        <v>71</v>
      </c>
      <c r="E14" s="55">
        <v>0.10456600000000001</v>
      </c>
      <c r="F14" s="35">
        <v>164665.276274</v>
      </c>
      <c r="G14" s="68">
        <v>0.84506999999999999</v>
      </c>
      <c r="H14" s="43">
        <v>29</v>
      </c>
      <c r="I14" s="44">
        <v>190868.49469399999</v>
      </c>
      <c r="J14" s="74">
        <v>0.89655200000000002</v>
      </c>
      <c r="K14" s="35">
        <v>42</v>
      </c>
      <c r="L14" s="35">
        <v>146572.57784099999</v>
      </c>
      <c r="M14" s="68">
        <v>0.80952400000000002</v>
      </c>
      <c r="N14" s="43">
        <v>0</v>
      </c>
      <c r="O14" s="44">
        <v>0</v>
      </c>
      <c r="P14" s="74">
        <v>0</v>
      </c>
    </row>
    <row r="15" spans="1:16" ht="15" customHeight="1" x14ac:dyDescent="0.2">
      <c r="A15" s="111"/>
      <c r="B15" s="114"/>
      <c r="C15" s="84" t="s">
        <v>53</v>
      </c>
      <c r="D15" s="44">
        <v>40</v>
      </c>
      <c r="E15" s="53">
        <v>6.8259E-2</v>
      </c>
      <c r="F15" s="44">
        <v>146690.81268900001</v>
      </c>
      <c r="G15" s="66">
        <v>0.67500000000000004</v>
      </c>
      <c r="H15" s="43">
        <v>8</v>
      </c>
      <c r="I15" s="44">
        <v>148427.48057099999</v>
      </c>
      <c r="J15" s="74">
        <v>0.375</v>
      </c>
      <c r="K15" s="44">
        <v>32</v>
      </c>
      <c r="L15" s="44">
        <v>146256.64571800001</v>
      </c>
      <c r="M15" s="66">
        <v>0.75</v>
      </c>
      <c r="N15" s="43">
        <v>0</v>
      </c>
      <c r="O15" s="44">
        <v>0</v>
      </c>
      <c r="P15" s="74">
        <v>0</v>
      </c>
    </row>
    <row r="16" spans="1:16" ht="15" customHeight="1" x14ac:dyDescent="0.2">
      <c r="A16" s="111"/>
      <c r="B16" s="114"/>
      <c r="C16" s="84" t="s">
        <v>54</v>
      </c>
      <c r="D16" s="44">
        <v>41</v>
      </c>
      <c r="E16" s="53">
        <v>0.10123500000000001</v>
      </c>
      <c r="F16" s="44">
        <v>164547.78885400001</v>
      </c>
      <c r="G16" s="66">
        <v>0.56097600000000003</v>
      </c>
      <c r="H16" s="43">
        <v>22</v>
      </c>
      <c r="I16" s="44">
        <v>170224.266668</v>
      </c>
      <c r="J16" s="74">
        <v>0.227273</v>
      </c>
      <c r="K16" s="44">
        <v>19</v>
      </c>
      <c r="L16" s="44">
        <v>157975.025069</v>
      </c>
      <c r="M16" s="66">
        <v>0.94736799999999999</v>
      </c>
      <c r="N16" s="43">
        <v>0</v>
      </c>
      <c r="O16" s="44">
        <v>0</v>
      </c>
      <c r="P16" s="74">
        <v>0</v>
      </c>
    </row>
    <row r="17" spans="1:16" ht="15" customHeight="1" x14ac:dyDescent="0.2">
      <c r="A17" s="111"/>
      <c r="B17" s="114"/>
      <c r="C17" s="84" t="s">
        <v>55</v>
      </c>
      <c r="D17" s="44">
        <v>35</v>
      </c>
      <c r="E17" s="53">
        <v>0.10638300000000001</v>
      </c>
      <c r="F17" s="44">
        <v>177848.417456</v>
      </c>
      <c r="G17" s="66">
        <v>0.6</v>
      </c>
      <c r="H17" s="43">
        <v>10</v>
      </c>
      <c r="I17" s="44">
        <v>160427.062083</v>
      </c>
      <c r="J17" s="74">
        <v>0.2</v>
      </c>
      <c r="K17" s="44">
        <v>25</v>
      </c>
      <c r="L17" s="44">
        <v>184816.95960500001</v>
      </c>
      <c r="M17" s="66">
        <v>0.76</v>
      </c>
      <c r="N17" s="43">
        <v>0</v>
      </c>
      <c r="O17" s="44">
        <v>0</v>
      </c>
      <c r="P17" s="74">
        <v>0</v>
      </c>
    </row>
    <row r="18" spans="1:16" s="3" customFormat="1" ht="15" customHeight="1" x14ac:dyDescent="0.2">
      <c r="A18" s="111"/>
      <c r="B18" s="114"/>
      <c r="C18" s="84" t="s">
        <v>56</v>
      </c>
      <c r="D18" s="35">
        <v>44</v>
      </c>
      <c r="E18" s="55">
        <v>0.113695</v>
      </c>
      <c r="F18" s="35">
        <v>194040.21888999999</v>
      </c>
      <c r="G18" s="68">
        <v>0.43181799999999998</v>
      </c>
      <c r="H18" s="43">
        <v>20</v>
      </c>
      <c r="I18" s="44">
        <v>169344.32630399999</v>
      </c>
      <c r="J18" s="74">
        <v>0.2</v>
      </c>
      <c r="K18" s="35">
        <v>24</v>
      </c>
      <c r="L18" s="35">
        <v>214620.12937800001</v>
      </c>
      <c r="M18" s="68">
        <v>0.625</v>
      </c>
      <c r="N18" s="43">
        <v>0</v>
      </c>
      <c r="O18" s="44">
        <v>0</v>
      </c>
      <c r="P18" s="74">
        <v>0</v>
      </c>
    </row>
    <row r="19" spans="1:16" s="3" customFormat="1" ht="15" customHeight="1" x14ac:dyDescent="0.2">
      <c r="A19" s="112"/>
      <c r="B19" s="115"/>
      <c r="C19" s="85" t="s">
        <v>9</v>
      </c>
      <c r="D19" s="46">
        <v>535</v>
      </c>
      <c r="E19" s="54">
        <v>0.127715</v>
      </c>
      <c r="F19" s="46">
        <v>147355.98583200001</v>
      </c>
      <c r="G19" s="67">
        <v>0.51775700000000002</v>
      </c>
      <c r="H19" s="87">
        <v>225</v>
      </c>
      <c r="I19" s="46">
        <v>155228.53665600001</v>
      </c>
      <c r="J19" s="75">
        <v>0.435556</v>
      </c>
      <c r="K19" s="46">
        <v>310</v>
      </c>
      <c r="L19" s="46">
        <v>141642.03765300001</v>
      </c>
      <c r="M19" s="67">
        <v>0.57741900000000002</v>
      </c>
      <c r="N19" s="87">
        <v>0</v>
      </c>
      <c r="O19" s="46">
        <v>0</v>
      </c>
      <c r="P19" s="75">
        <v>0</v>
      </c>
    </row>
    <row r="20" spans="1:16" ht="15" customHeight="1" x14ac:dyDescent="0.2">
      <c r="A20" s="110">
        <v>2</v>
      </c>
      <c r="B20" s="113" t="s">
        <v>57</v>
      </c>
      <c r="C20" s="84" t="s">
        <v>46</v>
      </c>
      <c r="D20" s="44">
        <v>3</v>
      </c>
      <c r="E20" s="53">
        <v>1</v>
      </c>
      <c r="F20" s="44">
        <v>83846.666666999998</v>
      </c>
      <c r="G20" s="66">
        <v>0.33333299999999999</v>
      </c>
      <c r="H20" s="43">
        <v>2</v>
      </c>
      <c r="I20" s="44">
        <v>114489.5</v>
      </c>
      <c r="J20" s="74">
        <v>0</v>
      </c>
      <c r="K20" s="44">
        <v>1</v>
      </c>
      <c r="L20" s="44">
        <v>22561</v>
      </c>
      <c r="M20" s="66">
        <v>1</v>
      </c>
      <c r="N20" s="43">
        <v>0</v>
      </c>
      <c r="O20" s="44">
        <v>0</v>
      </c>
      <c r="P20" s="74">
        <v>0</v>
      </c>
    </row>
    <row r="21" spans="1:16" ht="15" customHeight="1" x14ac:dyDescent="0.2">
      <c r="A21" s="111"/>
      <c r="B21" s="114"/>
      <c r="C21" s="84" t="s">
        <v>47</v>
      </c>
      <c r="D21" s="44">
        <v>2</v>
      </c>
      <c r="E21" s="53">
        <v>0.28571400000000002</v>
      </c>
      <c r="F21" s="44">
        <v>113807</v>
      </c>
      <c r="G21" s="66">
        <v>0</v>
      </c>
      <c r="H21" s="43">
        <v>0</v>
      </c>
      <c r="I21" s="44">
        <v>0</v>
      </c>
      <c r="J21" s="74">
        <v>0</v>
      </c>
      <c r="K21" s="44">
        <v>2</v>
      </c>
      <c r="L21" s="44">
        <v>113807</v>
      </c>
      <c r="M21" s="66">
        <v>0</v>
      </c>
      <c r="N21" s="43">
        <v>0</v>
      </c>
      <c r="O21" s="44">
        <v>0</v>
      </c>
      <c r="P21" s="74">
        <v>0</v>
      </c>
    </row>
    <row r="22" spans="1:16" ht="15" customHeight="1" x14ac:dyDescent="0.2">
      <c r="A22" s="111"/>
      <c r="B22" s="114"/>
      <c r="C22" s="84" t="s">
        <v>48</v>
      </c>
      <c r="D22" s="44">
        <v>17</v>
      </c>
      <c r="E22" s="53">
        <v>0.16666700000000001</v>
      </c>
      <c r="F22" s="44">
        <v>170367.17647100001</v>
      </c>
      <c r="G22" s="66">
        <v>0.117647</v>
      </c>
      <c r="H22" s="43">
        <v>5</v>
      </c>
      <c r="I22" s="44">
        <v>144749.4</v>
      </c>
      <c r="J22" s="74">
        <v>0.2</v>
      </c>
      <c r="K22" s="44">
        <v>12</v>
      </c>
      <c r="L22" s="44">
        <v>181041.25</v>
      </c>
      <c r="M22" s="66">
        <v>8.3333000000000004E-2</v>
      </c>
      <c r="N22" s="43">
        <v>0</v>
      </c>
      <c r="O22" s="44">
        <v>0</v>
      </c>
      <c r="P22" s="74">
        <v>0</v>
      </c>
    </row>
    <row r="23" spans="1:16" ht="15" customHeight="1" x14ac:dyDescent="0.2">
      <c r="A23" s="111"/>
      <c r="B23" s="114"/>
      <c r="C23" s="84" t="s">
        <v>49</v>
      </c>
      <c r="D23" s="44">
        <v>18</v>
      </c>
      <c r="E23" s="53">
        <v>4.5802000000000002E-2</v>
      </c>
      <c r="F23" s="44">
        <v>183172.61111100001</v>
      </c>
      <c r="G23" s="66">
        <v>0.222222</v>
      </c>
      <c r="H23" s="43">
        <v>10</v>
      </c>
      <c r="I23" s="44">
        <v>184722.3</v>
      </c>
      <c r="J23" s="74">
        <v>0.3</v>
      </c>
      <c r="K23" s="44">
        <v>8</v>
      </c>
      <c r="L23" s="44">
        <v>181235.5</v>
      </c>
      <c r="M23" s="66">
        <v>0.125</v>
      </c>
      <c r="N23" s="43">
        <v>0</v>
      </c>
      <c r="O23" s="44">
        <v>0</v>
      </c>
      <c r="P23" s="74">
        <v>0</v>
      </c>
    </row>
    <row r="24" spans="1:16" ht="15" customHeight="1" x14ac:dyDescent="0.2">
      <c r="A24" s="111"/>
      <c r="B24" s="114"/>
      <c r="C24" s="84" t="s">
        <v>50</v>
      </c>
      <c r="D24" s="44">
        <v>19</v>
      </c>
      <c r="E24" s="53">
        <v>3.04E-2</v>
      </c>
      <c r="F24" s="44">
        <v>180721</v>
      </c>
      <c r="G24" s="66">
        <v>0.31578899999999999</v>
      </c>
      <c r="H24" s="43">
        <v>11</v>
      </c>
      <c r="I24" s="44">
        <v>182211.18181800001</v>
      </c>
      <c r="J24" s="74">
        <v>0.36363600000000001</v>
      </c>
      <c r="K24" s="44">
        <v>8</v>
      </c>
      <c r="L24" s="44">
        <v>178672</v>
      </c>
      <c r="M24" s="66">
        <v>0.25</v>
      </c>
      <c r="N24" s="43">
        <v>0</v>
      </c>
      <c r="O24" s="44">
        <v>0</v>
      </c>
      <c r="P24" s="74">
        <v>0</v>
      </c>
    </row>
    <row r="25" spans="1:16" ht="15" customHeight="1" x14ac:dyDescent="0.2">
      <c r="A25" s="111"/>
      <c r="B25" s="114"/>
      <c r="C25" s="84" t="s">
        <v>51</v>
      </c>
      <c r="D25" s="44">
        <v>6</v>
      </c>
      <c r="E25" s="53">
        <v>8.9149999999999993E-3</v>
      </c>
      <c r="F25" s="44">
        <v>201993.16666700001</v>
      </c>
      <c r="G25" s="66">
        <v>0.66666700000000001</v>
      </c>
      <c r="H25" s="43">
        <v>2</v>
      </c>
      <c r="I25" s="44">
        <v>96160</v>
      </c>
      <c r="J25" s="74">
        <v>0.5</v>
      </c>
      <c r="K25" s="44">
        <v>4</v>
      </c>
      <c r="L25" s="44">
        <v>254909.75</v>
      </c>
      <c r="M25" s="66">
        <v>0.75</v>
      </c>
      <c r="N25" s="43">
        <v>0</v>
      </c>
      <c r="O25" s="44">
        <v>0</v>
      </c>
      <c r="P25" s="74">
        <v>0</v>
      </c>
    </row>
    <row r="26" spans="1:16" s="3" customFormat="1" ht="15" customHeight="1" x14ac:dyDescent="0.2">
      <c r="A26" s="111"/>
      <c r="B26" s="114"/>
      <c r="C26" s="84" t="s">
        <v>52</v>
      </c>
      <c r="D26" s="35">
        <v>3</v>
      </c>
      <c r="E26" s="55">
        <v>4.4180000000000001E-3</v>
      </c>
      <c r="F26" s="35">
        <v>219362</v>
      </c>
      <c r="G26" s="68">
        <v>0.66666700000000001</v>
      </c>
      <c r="H26" s="43">
        <v>2</v>
      </c>
      <c r="I26" s="44">
        <v>242797</v>
      </c>
      <c r="J26" s="74">
        <v>1</v>
      </c>
      <c r="K26" s="35">
        <v>1</v>
      </c>
      <c r="L26" s="35">
        <v>172492</v>
      </c>
      <c r="M26" s="68">
        <v>0</v>
      </c>
      <c r="N26" s="43">
        <v>0</v>
      </c>
      <c r="O26" s="44">
        <v>0</v>
      </c>
      <c r="P26" s="74">
        <v>0</v>
      </c>
    </row>
    <row r="27" spans="1:16" ht="15" customHeight="1" x14ac:dyDescent="0.2">
      <c r="A27" s="111"/>
      <c r="B27" s="114"/>
      <c r="C27" s="84" t="s">
        <v>53</v>
      </c>
      <c r="D27" s="44">
        <v>2</v>
      </c>
      <c r="E27" s="53">
        <v>3.4129999999999998E-3</v>
      </c>
      <c r="F27" s="44">
        <v>134449.5</v>
      </c>
      <c r="G27" s="66">
        <v>0</v>
      </c>
      <c r="H27" s="43">
        <v>2</v>
      </c>
      <c r="I27" s="44">
        <v>134449.5</v>
      </c>
      <c r="J27" s="74">
        <v>0</v>
      </c>
      <c r="K27" s="44">
        <v>0</v>
      </c>
      <c r="L27" s="44">
        <v>0</v>
      </c>
      <c r="M27" s="66">
        <v>0</v>
      </c>
      <c r="N27" s="43">
        <v>0</v>
      </c>
      <c r="O27" s="44">
        <v>0</v>
      </c>
      <c r="P27" s="74">
        <v>0</v>
      </c>
    </row>
    <row r="28" spans="1:16" ht="15" customHeight="1" x14ac:dyDescent="0.2">
      <c r="A28" s="111"/>
      <c r="B28" s="114"/>
      <c r="C28" s="84" t="s">
        <v>54</v>
      </c>
      <c r="D28" s="44">
        <v>1</v>
      </c>
      <c r="E28" s="53">
        <v>2.4689999999999998E-3</v>
      </c>
      <c r="F28" s="44">
        <v>256350</v>
      </c>
      <c r="G28" s="66">
        <v>1</v>
      </c>
      <c r="H28" s="43">
        <v>0</v>
      </c>
      <c r="I28" s="44">
        <v>0</v>
      </c>
      <c r="J28" s="74">
        <v>0</v>
      </c>
      <c r="K28" s="44">
        <v>1</v>
      </c>
      <c r="L28" s="44">
        <v>256350</v>
      </c>
      <c r="M28" s="66">
        <v>1</v>
      </c>
      <c r="N28" s="43">
        <v>0</v>
      </c>
      <c r="O28" s="44">
        <v>0</v>
      </c>
      <c r="P28" s="74">
        <v>0</v>
      </c>
    </row>
    <row r="29" spans="1:16" ht="15" customHeight="1" x14ac:dyDescent="0.2">
      <c r="A29" s="111"/>
      <c r="B29" s="114"/>
      <c r="C29" s="84" t="s">
        <v>55</v>
      </c>
      <c r="D29" s="44">
        <v>0</v>
      </c>
      <c r="E29" s="53">
        <v>0</v>
      </c>
      <c r="F29" s="44">
        <v>0</v>
      </c>
      <c r="G29" s="66">
        <v>0</v>
      </c>
      <c r="H29" s="43">
        <v>0</v>
      </c>
      <c r="I29" s="44">
        <v>0</v>
      </c>
      <c r="J29" s="74">
        <v>0</v>
      </c>
      <c r="K29" s="44">
        <v>0</v>
      </c>
      <c r="L29" s="44">
        <v>0</v>
      </c>
      <c r="M29" s="66">
        <v>0</v>
      </c>
      <c r="N29" s="43">
        <v>0</v>
      </c>
      <c r="O29" s="44">
        <v>0</v>
      </c>
      <c r="P29" s="74">
        <v>0</v>
      </c>
    </row>
    <row r="30" spans="1:16" s="3" customFormat="1" ht="15" customHeight="1" x14ac:dyDescent="0.2">
      <c r="A30" s="111"/>
      <c r="B30" s="114"/>
      <c r="C30" s="84" t="s">
        <v>56</v>
      </c>
      <c r="D30" s="35">
        <v>1</v>
      </c>
      <c r="E30" s="55">
        <v>2.5839999999999999E-3</v>
      </c>
      <c r="F30" s="35">
        <v>194177</v>
      </c>
      <c r="G30" s="68">
        <v>0</v>
      </c>
      <c r="H30" s="43">
        <v>0</v>
      </c>
      <c r="I30" s="44">
        <v>0</v>
      </c>
      <c r="J30" s="74">
        <v>0</v>
      </c>
      <c r="K30" s="35">
        <v>1</v>
      </c>
      <c r="L30" s="35">
        <v>194177</v>
      </c>
      <c r="M30" s="68">
        <v>0</v>
      </c>
      <c r="N30" s="43">
        <v>0</v>
      </c>
      <c r="O30" s="44">
        <v>0</v>
      </c>
      <c r="P30" s="74">
        <v>0</v>
      </c>
    </row>
    <row r="31" spans="1:16" s="3" customFormat="1" ht="15" customHeight="1" x14ac:dyDescent="0.2">
      <c r="A31" s="112"/>
      <c r="B31" s="115"/>
      <c r="C31" s="85" t="s">
        <v>9</v>
      </c>
      <c r="D31" s="46">
        <v>72</v>
      </c>
      <c r="E31" s="54">
        <v>1.7187999999999998E-2</v>
      </c>
      <c r="F31" s="46">
        <v>176328.79166700001</v>
      </c>
      <c r="G31" s="67">
        <v>0.27777800000000002</v>
      </c>
      <c r="H31" s="87">
        <v>34</v>
      </c>
      <c r="I31" s="46">
        <v>169149.55882400001</v>
      </c>
      <c r="J31" s="75">
        <v>0.32352900000000001</v>
      </c>
      <c r="K31" s="46">
        <v>38</v>
      </c>
      <c r="L31" s="46">
        <v>182752.31578899999</v>
      </c>
      <c r="M31" s="67">
        <v>0.236842</v>
      </c>
      <c r="N31" s="87">
        <v>0</v>
      </c>
      <c r="O31" s="46">
        <v>0</v>
      </c>
      <c r="P31" s="75">
        <v>0</v>
      </c>
    </row>
    <row r="32" spans="1:16" ht="15" customHeight="1" x14ac:dyDescent="0.2">
      <c r="A32" s="110">
        <v>3</v>
      </c>
      <c r="B32" s="113" t="s">
        <v>58</v>
      </c>
      <c r="C32" s="84" t="s">
        <v>46</v>
      </c>
      <c r="D32" s="44">
        <v>3</v>
      </c>
      <c r="E32" s="44">
        <v>0</v>
      </c>
      <c r="F32" s="44">
        <v>83846.666666999998</v>
      </c>
      <c r="G32" s="66">
        <v>0.33333299999999999</v>
      </c>
      <c r="H32" s="43">
        <v>2</v>
      </c>
      <c r="I32" s="44">
        <v>114489.5</v>
      </c>
      <c r="J32" s="74">
        <v>0</v>
      </c>
      <c r="K32" s="44">
        <v>1</v>
      </c>
      <c r="L32" s="44">
        <v>22561</v>
      </c>
      <c r="M32" s="66">
        <v>1</v>
      </c>
      <c r="N32" s="43">
        <v>0</v>
      </c>
      <c r="O32" s="44">
        <v>0</v>
      </c>
      <c r="P32" s="74">
        <v>0</v>
      </c>
    </row>
    <row r="33" spans="1:16" ht="15" customHeight="1" x14ac:dyDescent="0.2">
      <c r="A33" s="111"/>
      <c r="B33" s="114"/>
      <c r="C33" s="84" t="s">
        <v>47</v>
      </c>
      <c r="D33" s="44">
        <v>0</v>
      </c>
      <c r="E33" s="44">
        <v>0</v>
      </c>
      <c r="F33" s="44">
        <v>6588.8986699999996</v>
      </c>
      <c r="G33" s="66">
        <v>0</v>
      </c>
      <c r="H33" s="43">
        <v>-1</v>
      </c>
      <c r="I33" s="44">
        <v>-124492.48811799999</v>
      </c>
      <c r="J33" s="74">
        <v>0</v>
      </c>
      <c r="K33" s="44">
        <v>1</v>
      </c>
      <c r="L33" s="44">
        <v>23863.285457999998</v>
      </c>
      <c r="M33" s="66">
        <v>0</v>
      </c>
      <c r="N33" s="43">
        <v>0</v>
      </c>
      <c r="O33" s="44">
        <v>0</v>
      </c>
      <c r="P33" s="74">
        <v>0</v>
      </c>
    </row>
    <row r="34" spans="1:16" ht="15" customHeight="1" x14ac:dyDescent="0.2">
      <c r="A34" s="111"/>
      <c r="B34" s="114"/>
      <c r="C34" s="84" t="s">
        <v>48</v>
      </c>
      <c r="D34" s="44">
        <v>-16</v>
      </c>
      <c r="E34" s="44">
        <v>0</v>
      </c>
      <c r="F34" s="44">
        <v>72435.862466999999</v>
      </c>
      <c r="G34" s="66">
        <v>2.6738000000000001E-2</v>
      </c>
      <c r="H34" s="43">
        <v>-13</v>
      </c>
      <c r="I34" s="44">
        <v>37842.400829999999</v>
      </c>
      <c r="J34" s="74">
        <v>8.8888999999999996E-2</v>
      </c>
      <c r="K34" s="44">
        <v>-3</v>
      </c>
      <c r="L34" s="44">
        <v>93880.758195000002</v>
      </c>
      <c r="M34" s="66">
        <v>1.6667000000000001E-2</v>
      </c>
      <c r="N34" s="43">
        <v>0</v>
      </c>
      <c r="O34" s="44">
        <v>0</v>
      </c>
      <c r="P34" s="74">
        <v>0</v>
      </c>
    </row>
    <row r="35" spans="1:16" ht="15" customHeight="1" x14ac:dyDescent="0.2">
      <c r="A35" s="111"/>
      <c r="B35" s="114"/>
      <c r="C35" s="84" t="s">
        <v>49</v>
      </c>
      <c r="D35" s="44">
        <v>-76</v>
      </c>
      <c r="E35" s="44">
        <v>0</v>
      </c>
      <c r="F35" s="44">
        <v>69562.073818999997</v>
      </c>
      <c r="G35" s="66">
        <v>-7.5649999999999995E-2</v>
      </c>
      <c r="H35" s="43">
        <v>-35</v>
      </c>
      <c r="I35" s="44">
        <v>63129.920332000002</v>
      </c>
      <c r="J35" s="74">
        <v>1.1110999999999999E-2</v>
      </c>
      <c r="K35" s="44">
        <v>-41</v>
      </c>
      <c r="L35" s="44">
        <v>74955.226114000005</v>
      </c>
      <c r="M35" s="66">
        <v>-0.18112200000000001</v>
      </c>
      <c r="N35" s="43">
        <v>0</v>
      </c>
      <c r="O35" s="44">
        <v>0</v>
      </c>
      <c r="P35" s="74">
        <v>0</v>
      </c>
    </row>
    <row r="36" spans="1:16" ht="15" customHeight="1" x14ac:dyDescent="0.2">
      <c r="A36" s="111"/>
      <c r="B36" s="114"/>
      <c r="C36" s="84" t="s">
        <v>50</v>
      </c>
      <c r="D36" s="44">
        <v>-73</v>
      </c>
      <c r="E36" s="44">
        <v>0</v>
      </c>
      <c r="F36" s="44">
        <v>47631.848443000003</v>
      </c>
      <c r="G36" s="66">
        <v>-9.7253999999999993E-2</v>
      </c>
      <c r="H36" s="43">
        <v>-21</v>
      </c>
      <c r="I36" s="44">
        <v>36183.811797000002</v>
      </c>
      <c r="J36" s="74">
        <v>-1.1364000000000001E-2</v>
      </c>
      <c r="K36" s="44">
        <v>-52</v>
      </c>
      <c r="L36" s="44">
        <v>52483.231625</v>
      </c>
      <c r="M36" s="66">
        <v>-0.183333</v>
      </c>
      <c r="N36" s="43">
        <v>0</v>
      </c>
      <c r="O36" s="44">
        <v>0</v>
      </c>
      <c r="P36" s="74">
        <v>0</v>
      </c>
    </row>
    <row r="37" spans="1:16" ht="15" customHeight="1" x14ac:dyDescent="0.2">
      <c r="A37" s="111"/>
      <c r="B37" s="114"/>
      <c r="C37" s="84" t="s">
        <v>51</v>
      </c>
      <c r="D37" s="44">
        <v>-77</v>
      </c>
      <c r="E37" s="44">
        <v>0</v>
      </c>
      <c r="F37" s="44">
        <v>40572.688372999997</v>
      </c>
      <c r="G37" s="66">
        <v>-3.2128999999999998E-2</v>
      </c>
      <c r="H37" s="43">
        <v>-38</v>
      </c>
      <c r="I37" s="44">
        <v>-85699.303608999995</v>
      </c>
      <c r="J37" s="74">
        <v>-0.27500000000000002</v>
      </c>
      <c r="K37" s="44">
        <v>-39</v>
      </c>
      <c r="L37" s="44">
        <v>112502.13246399999</v>
      </c>
      <c r="M37" s="66">
        <v>0.12209299999999999</v>
      </c>
      <c r="N37" s="43">
        <v>0</v>
      </c>
      <c r="O37" s="44">
        <v>0</v>
      </c>
      <c r="P37" s="74">
        <v>0</v>
      </c>
    </row>
    <row r="38" spans="1:16" s="3" customFormat="1" ht="15" customHeight="1" x14ac:dyDescent="0.2">
      <c r="A38" s="111"/>
      <c r="B38" s="114"/>
      <c r="C38" s="84" t="s">
        <v>52</v>
      </c>
      <c r="D38" s="35">
        <v>-68</v>
      </c>
      <c r="E38" s="35">
        <v>0</v>
      </c>
      <c r="F38" s="35">
        <v>54696.723725999997</v>
      </c>
      <c r="G38" s="68">
        <v>-0.17840400000000001</v>
      </c>
      <c r="H38" s="43">
        <v>-27</v>
      </c>
      <c r="I38" s="44">
        <v>51928.505305999999</v>
      </c>
      <c r="J38" s="74">
        <v>0.103448</v>
      </c>
      <c r="K38" s="35">
        <v>-41</v>
      </c>
      <c r="L38" s="35">
        <v>25919.422159000002</v>
      </c>
      <c r="M38" s="68">
        <v>-0.80952400000000002</v>
      </c>
      <c r="N38" s="43">
        <v>0</v>
      </c>
      <c r="O38" s="44">
        <v>0</v>
      </c>
      <c r="P38" s="74">
        <v>0</v>
      </c>
    </row>
    <row r="39" spans="1:16" ht="15" customHeight="1" x14ac:dyDescent="0.2">
      <c r="A39" s="111"/>
      <c r="B39" s="114"/>
      <c r="C39" s="84" t="s">
        <v>53</v>
      </c>
      <c r="D39" s="44">
        <v>-38</v>
      </c>
      <c r="E39" s="44">
        <v>0</v>
      </c>
      <c r="F39" s="44">
        <v>-12241.312689</v>
      </c>
      <c r="G39" s="66">
        <v>-0.67500000000000004</v>
      </c>
      <c r="H39" s="43">
        <v>-6</v>
      </c>
      <c r="I39" s="44">
        <v>-13977.980571</v>
      </c>
      <c r="J39" s="74">
        <v>-0.375</v>
      </c>
      <c r="K39" s="44">
        <v>-32</v>
      </c>
      <c r="L39" s="44">
        <v>-146256.64571800001</v>
      </c>
      <c r="M39" s="66">
        <v>-0.75</v>
      </c>
      <c r="N39" s="43">
        <v>0</v>
      </c>
      <c r="O39" s="44">
        <v>0</v>
      </c>
      <c r="P39" s="74">
        <v>0</v>
      </c>
    </row>
    <row r="40" spans="1:16" ht="15" customHeight="1" x14ac:dyDescent="0.2">
      <c r="A40" s="111"/>
      <c r="B40" s="114"/>
      <c r="C40" s="84" t="s">
        <v>54</v>
      </c>
      <c r="D40" s="44">
        <v>-40</v>
      </c>
      <c r="E40" s="44">
        <v>0</v>
      </c>
      <c r="F40" s="44">
        <v>91802.211146000001</v>
      </c>
      <c r="G40" s="66">
        <v>0.43902400000000003</v>
      </c>
      <c r="H40" s="43">
        <v>-22</v>
      </c>
      <c r="I40" s="44">
        <v>-170224.266668</v>
      </c>
      <c r="J40" s="74">
        <v>-0.227273</v>
      </c>
      <c r="K40" s="44">
        <v>-18</v>
      </c>
      <c r="L40" s="44">
        <v>98374.974931000004</v>
      </c>
      <c r="M40" s="66">
        <v>5.2631999999999998E-2</v>
      </c>
      <c r="N40" s="43">
        <v>0</v>
      </c>
      <c r="O40" s="44">
        <v>0</v>
      </c>
      <c r="P40" s="74">
        <v>0</v>
      </c>
    </row>
    <row r="41" spans="1:16" ht="15" customHeight="1" x14ac:dyDescent="0.2">
      <c r="A41" s="111"/>
      <c r="B41" s="114"/>
      <c r="C41" s="84" t="s">
        <v>55</v>
      </c>
      <c r="D41" s="44">
        <v>-35</v>
      </c>
      <c r="E41" s="44">
        <v>0</v>
      </c>
      <c r="F41" s="44">
        <v>-177848.417456</v>
      </c>
      <c r="G41" s="66">
        <v>-0.6</v>
      </c>
      <c r="H41" s="43">
        <v>-10</v>
      </c>
      <c r="I41" s="44">
        <v>-160427.062083</v>
      </c>
      <c r="J41" s="74">
        <v>-0.2</v>
      </c>
      <c r="K41" s="44">
        <v>-25</v>
      </c>
      <c r="L41" s="44">
        <v>-184816.95960500001</v>
      </c>
      <c r="M41" s="66">
        <v>-0.76</v>
      </c>
      <c r="N41" s="43">
        <v>0</v>
      </c>
      <c r="O41" s="44">
        <v>0</v>
      </c>
      <c r="P41" s="74">
        <v>0</v>
      </c>
    </row>
    <row r="42" spans="1:16" s="3" customFormat="1" ht="15" customHeight="1" x14ac:dyDescent="0.2">
      <c r="A42" s="111"/>
      <c r="B42" s="114"/>
      <c r="C42" s="84" t="s">
        <v>56</v>
      </c>
      <c r="D42" s="35">
        <v>-43</v>
      </c>
      <c r="E42" s="35">
        <v>0</v>
      </c>
      <c r="F42" s="35">
        <v>136.78111000000001</v>
      </c>
      <c r="G42" s="68">
        <v>-0.43181799999999998</v>
      </c>
      <c r="H42" s="43">
        <v>-20</v>
      </c>
      <c r="I42" s="44">
        <v>-169344.32630399999</v>
      </c>
      <c r="J42" s="74">
        <v>-0.2</v>
      </c>
      <c r="K42" s="35">
        <v>-23</v>
      </c>
      <c r="L42" s="35">
        <v>-20443.129378000001</v>
      </c>
      <c r="M42" s="68">
        <v>-0.625</v>
      </c>
      <c r="N42" s="43">
        <v>0</v>
      </c>
      <c r="O42" s="44">
        <v>0</v>
      </c>
      <c r="P42" s="74">
        <v>0</v>
      </c>
    </row>
    <row r="43" spans="1:16" s="3" customFormat="1" ht="15" customHeight="1" x14ac:dyDescent="0.2">
      <c r="A43" s="112"/>
      <c r="B43" s="115"/>
      <c r="C43" s="85" t="s">
        <v>9</v>
      </c>
      <c r="D43" s="46">
        <v>-463</v>
      </c>
      <c r="E43" s="46">
        <v>0</v>
      </c>
      <c r="F43" s="46">
        <v>28972.805834999999</v>
      </c>
      <c r="G43" s="67">
        <v>-0.239979</v>
      </c>
      <c r="H43" s="87">
        <v>-191</v>
      </c>
      <c r="I43" s="46">
        <v>13921.022168</v>
      </c>
      <c r="J43" s="75">
        <v>-0.112026</v>
      </c>
      <c r="K43" s="46">
        <v>-272</v>
      </c>
      <c r="L43" s="46">
        <v>41110.278137000001</v>
      </c>
      <c r="M43" s="67">
        <v>-0.34057700000000002</v>
      </c>
      <c r="N43" s="87">
        <v>0</v>
      </c>
      <c r="O43" s="46">
        <v>0</v>
      </c>
      <c r="P43" s="75">
        <v>0</v>
      </c>
    </row>
    <row r="44" spans="1:16" ht="15" customHeight="1" x14ac:dyDescent="0.2">
      <c r="A44" s="110">
        <v>4</v>
      </c>
      <c r="B44" s="113" t="s">
        <v>59</v>
      </c>
      <c r="C44" s="84" t="s">
        <v>46</v>
      </c>
      <c r="D44" s="44">
        <v>0</v>
      </c>
      <c r="E44" s="53">
        <v>0</v>
      </c>
      <c r="F44" s="44">
        <v>0</v>
      </c>
      <c r="G44" s="66">
        <v>0</v>
      </c>
      <c r="H44" s="43">
        <v>0</v>
      </c>
      <c r="I44" s="44">
        <v>0</v>
      </c>
      <c r="J44" s="74">
        <v>0</v>
      </c>
      <c r="K44" s="44">
        <v>0</v>
      </c>
      <c r="L44" s="44">
        <v>0</v>
      </c>
      <c r="M44" s="66">
        <v>0</v>
      </c>
      <c r="N44" s="43">
        <v>0</v>
      </c>
      <c r="O44" s="44">
        <v>0</v>
      </c>
      <c r="P44" s="74">
        <v>0</v>
      </c>
    </row>
    <row r="45" spans="1:16" ht="15" customHeight="1" x14ac:dyDescent="0.2">
      <c r="A45" s="111"/>
      <c r="B45" s="114"/>
      <c r="C45" s="84" t="s">
        <v>47</v>
      </c>
      <c r="D45" s="44">
        <v>1</v>
      </c>
      <c r="E45" s="53">
        <v>0.14285700000000001</v>
      </c>
      <c r="F45" s="44">
        <v>251346</v>
      </c>
      <c r="G45" s="66">
        <v>1</v>
      </c>
      <c r="H45" s="43">
        <v>1</v>
      </c>
      <c r="I45" s="44">
        <v>251346</v>
      </c>
      <c r="J45" s="74">
        <v>1</v>
      </c>
      <c r="K45" s="44">
        <v>0</v>
      </c>
      <c r="L45" s="44">
        <v>0</v>
      </c>
      <c r="M45" s="66">
        <v>0</v>
      </c>
      <c r="N45" s="43">
        <v>0</v>
      </c>
      <c r="O45" s="44">
        <v>0</v>
      </c>
      <c r="P45" s="74">
        <v>0</v>
      </c>
    </row>
    <row r="46" spans="1:16" ht="15" customHeight="1" x14ac:dyDescent="0.2">
      <c r="A46" s="111"/>
      <c r="B46" s="114"/>
      <c r="C46" s="84" t="s">
        <v>48</v>
      </c>
      <c r="D46" s="44">
        <v>0</v>
      </c>
      <c r="E46" s="53">
        <v>0</v>
      </c>
      <c r="F46" s="44">
        <v>0</v>
      </c>
      <c r="G46" s="66">
        <v>0</v>
      </c>
      <c r="H46" s="43">
        <v>0</v>
      </c>
      <c r="I46" s="44">
        <v>0</v>
      </c>
      <c r="J46" s="74">
        <v>0</v>
      </c>
      <c r="K46" s="44">
        <v>0</v>
      </c>
      <c r="L46" s="44">
        <v>0</v>
      </c>
      <c r="M46" s="66">
        <v>0</v>
      </c>
      <c r="N46" s="43">
        <v>0</v>
      </c>
      <c r="O46" s="44">
        <v>0</v>
      </c>
      <c r="P46" s="74">
        <v>0</v>
      </c>
    </row>
    <row r="47" spans="1:16" ht="15" customHeight="1" x14ac:dyDescent="0.2">
      <c r="A47" s="111"/>
      <c r="B47" s="114"/>
      <c r="C47" s="84" t="s">
        <v>49</v>
      </c>
      <c r="D47" s="44">
        <v>5</v>
      </c>
      <c r="E47" s="53">
        <v>1.2723E-2</v>
      </c>
      <c r="F47" s="44">
        <v>204670.6</v>
      </c>
      <c r="G47" s="66">
        <v>0.6</v>
      </c>
      <c r="H47" s="43">
        <v>2</v>
      </c>
      <c r="I47" s="44">
        <v>280214.5</v>
      </c>
      <c r="J47" s="74">
        <v>1.5</v>
      </c>
      <c r="K47" s="44">
        <v>3</v>
      </c>
      <c r="L47" s="44">
        <v>154308</v>
      </c>
      <c r="M47" s="66">
        <v>0</v>
      </c>
      <c r="N47" s="43">
        <v>0</v>
      </c>
      <c r="O47" s="44">
        <v>0</v>
      </c>
      <c r="P47" s="74">
        <v>0</v>
      </c>
    </row>
    <row r="48" spans="1:16" ht="15" customHeight="1" x14ac:dyDescent="0.2">
      <c r="A48" s="111"/>
      <c r="B48" s="114"/>
      <c r="C48" s="84" t="s">
        <v>50</v>
      </c>
      <c r="D48" s="44">
        <v>15</v>
      </c>
      <c r="E48" s="53">
        <v>2.4E-2</v>
      </c>
      <c r="F48" s="44">
        <v>231885.466667</v>
      </c>
      <c r="G48" s="66">
        <v>0.466667</v>
      </c>
      <c r="H48" s="43">
        <v>7</v>
      </c>
      <c r="I48" s="44">
        <v>226471.571429</v>
      </c>
      <c r="J48" s="74">
        <v>0.42857099999999998</v>
      </c>
      <c r="K48" s="44">
        <v>8</v>
      </c>
      <c r="L48" s="44">
        <v>236622.625</v>
      </c>
      <c r="M48" s="66">
        <v>0.5</v>
      </c>
      <c r="N48" s="43">
        <v>0</v>
      </c>
      <c r="O48" s="44">
        <v>0</v>
      </c>
      <c r="P48" s="74">
        <v>0</v>
      </c>
    </row>
    <row r="49" spans="1:16" ht="15" customHeight="1" x14ac:dyDescent="0.2">
      <c r="A49" s="111"/>
      <c r="B49" s="114"/>
      <c r="C49" s="84" t="s">
        <v>51</v>
      </c>
      <c r="D49" s="44">
        <v>15</v>
      </c>
      <c r="E49" s="53">
        <v>2.2287999999999999E-2</v>
      </c>
      <c r="F49" s="44">
        <v>222069.06666700001</v>
      </c>
      <c r="G49" s="66">
        <v>0.466667</v>
      </c>
      <c r="H49" s="43">
        <v>5</v>
      </c>
      <c r="I49" s="44">
        <v>203814</v>
      </c>
      <c r="J49" s="74">
        <v>0.4</v>
      </c>
      <c r="K49" s="44">
        <v>10</v>
      </c>
      <c r="L49" s="44">
        <v>231196.6</v>
      </c>
      <c r="M49" s="66">
        <v>0.5</v>
      </c>
      <c r="N49" s="43">
        <v>0</v>
      </c>
      <c r="O49" s="44">
        <v>0</v>
      </c>
      <c r="P49" s="74">
        <v>0</v>
      </c>
    </row>
    <row r="50" spans="1:16" s="3" customFormat="1" ht="15" customHeight="1" x14ac:dyDescent="0.2">
      <c r="A50" s="111"/>
      <c r="B50" s="114"/>
      <c r="C50" s="84" t="s">
        <v>52</v>
      </c>
      <c r="D50" s="35">
        <v>15</v>
      </c>
      <c r="E50" s="55">
        <v>2.2091E-2</v>
      </c>
      <c r="F50" s="35">
        <v>203508</v>
      </c>
      <c r="G50" s="68">
        <v>0.53333299999999995</v>
      </c>
      <c r="H50" s="43">
        <v>5</v>
      </c>
      <c r="I50" s="44">
        <v>204905.60000000001</v>
      </c>
      <c r="J50" s="74">
        <v>0.6</v>
      </c>
      <c r="K50" s="35">
        <v>10</v>
      </c>
      <c r="L50" s="35">
        <v>202809.2</v>
      </c>
      <c r="M50" s="68">
        <v>0.5</v>
      </c>
      <c r="N50" s="43">
        <v>0</v>
      </c>
      <c r="O50" s="44">
        <v>0</v>
      </c>
      <c r="P50" s="74">
        <v>0</v>
      </c>
    </row>
    <row r="51" spans="1:16" ht="15" customHeight="1" x14ac:dyDescent="0.2">
      <c r="A51" s="111"/>
      <c r="B51" s="114"/>
      <c r="C51" s="84" t="s">
        <v>53</v>
      </c>
      <c r="D51" s="44">
        <v>12</v>
      </c>
      <c r="E51" s="53">
        <v>2.0478E-2</v>
      </c>
      <c r="F51" s="44">
        <v>330929.41666699998</v>
      </c>
      <c r="G51" s="66">
        <v>1.1666669999999999</v>
      </c>
      <c r="H51" s="43">
        <v>4</v>
      </c>
      <c r="I51" s="44">
        <v>293331.75</v>
      </c>
      <c r="J51" s="74">
        <v>0.75</v>
      </c>
      <c r="K51" s="44">
        <v>8</v>
      </c>
      <c r="L51" s="44">
        <v>349728.25</v>
      </c>
      <c r="M51" s="66">
        <v>1.375</v>
      </c>
      <c r="N51" s="43">
        <v>0</v>
      </c>
      <c r="O51" s="44">
        <v>0</v>
      </c>
      <c r="P51" s="74">
        <v>0</v>
      </c>
    </row>
    <row r="52" spans="1:16" ht="15" customHeight="1" x14ac:dyDescent="0.2">
      <c r="A52" s="111"/>
      <c r="B52" s="114"/>
      <c r="C52" s="84" t="s">
        <v>54</v>
      </c>
      <c r="D52" s="44">
        <v>3</v>
      </c>
      <c r="E52" s="53">
        <v>7.4070000000000004E-3</v>
      </c>
      <c r="F52" s="44">
        <v>331337</v>
      </c>
      <c r="G52" s="66">
        <v>1.3333330000000001</v>
      </c>
      <c r="H52" s="43">
        <v>1</v>
      </c>
      <c r="I52" s="44">
        <v>316173</v>
      </c>
      <c r="J52" s="74">
        <v>0</v>
      </c>
      <c r="K52" s="44">
        <v>2</v>
      </c>
      <c r="L52" s="44">
        <v>338919</v>
      </c>
      <c r="M52" s="66">
        <v>2</v>
      </c>
      <c r="N52" s="43">
        <v>0</v>
      </c>
      <c r="O52" s="44">
        <v>0</v>
      </c>
      <c r="P52" s="74">
        <v>0</v>
      </c>
    </row>
    <row r="53" spans="1:16" ht="15" customHeight="1" x14ac:dyDescent="0.2">
      <c r="A53" s="111"/>
      <c r="B53" s="114"/>
      <c r="C53" s="84" t="s">
        <v>55</v>
      </c>
      <c r="D53" s="44">
        <v>1</v>
      </c>
      <c r="E53" s="53">
        <v>3.0400000000000002E-3</v>
      </c>
      <c r="F53" s="44">
        <v>363334</v>
      </c>
      <c r="G53" s="66">
        <v>2</v>
      </c>
      <c r="H53" s="43">
        <v>0</v>
      </c>
      <c r="I53" s="44">
        <v>0</v>
      </c>
      <c r="J53" s="74">
        <v>0</v>
      </c>
      <c r="K53" s="44">
        <v>1</v>
      </c>
      <c r="L53" s="44">
        <v>363334</v>
      </c>
      <c r="M53" s="66">
        <v>2</v>
      </c>
      <c r="N53" s="43">
        <v>0</v>
      </c>
      <c r="O53" s="44">
        <v>0</v>
      </c>
      <c r="P53" s="74">
        <v>0</v>
      </c>
    </row>
    <row r="54" spans="1:16" s="3" customFormat="1" ht="15" customHeight="1" x14ac:dyDescent="0.2">
      <c r="A54" s="111"/>
      <c r="B54" s="114"/>
      <c r="C54" s="84" t="s">
        <v>56</v>
      </c>
      <c r="D54" s="35">
        <v>1</v>
      </c>
      <c r="E54" s="55">
        <v>2.5839999999999999E-3</v>
      </c>
      <c r="F54" s="35">
        <v>489424</v>
      </c>
      <c r="G54" s="68">
        <v>1</v>
      </c>
      <c r="H54" s="43">
        <v>1</v>
      </c>
      <c r="I54" s="44">
        <v>489424</v>
      </c>
      <c r="J54" s="74">
        <v>1</v>
      </c>
      <c r="K54" s="35">
        <v>0</v>
      </c>
      <c r="L54" s="35">
        <v>0</v>
      </c>
      <c r="M54" s="68">
        <v>0</v>
      </c>
      <c r="N54" s="43">
        <v>0</v>
      </c>
      <c r="O54" s="44">
        <v>0</v>
      </c>
      <c r="P54" s="74">
        <v>0</v>
      </c>
    </row>
    <row r="55" spans="1:16" s="3" customFormat="1" ht="15" customHeight="1" x14ac:dyDescent="0.2">
      <c r="A55" s="112"/>
      <c r="B55" s="115"/>
      <c r="C55" s="85" t="s">
        <v>9</v>
      </c>
      <c r="D55" s="46">
        <v>68</v>
      </c>
      <c r="E55" s="54">
        <v>1.6233000000000001E-2</v>
      </c>
      <c r="F55" s="46">
        <v>249331.75</v>
      </c>
      <c r="G55" s="67">
        <v>0.69117600000000001</v>
      </c>
      <c r="H55" s="87">
        <v>26</v>
      </c>
      <c r="I55" s="46">
        <v>246907.61538500001</v>
      </c>
      <c r="J55" s="75">
        <v>0.61538499999999996</v>
      </c>
      <c r="K55" s="46">
        <v>42</v>
      </c>
      <c r="L55" s="46">
        <v>250832.40476199999</v>
      </c>
      <c r="M55" s="67">
        <v>0.73809499999999995</v>
      </c>
      <c r="N55" s="87">
        <v>0</v>
      </c>
      <c r="O55" s="46">
        <v>0</v>
      </c>
      <c r="P55" s="75">
        <v>0</v>
      </c>
    </row>
    <row r="56" spans="1:16" ht="15" customHeight="1" x14ac:dyDescent="0.2">
      <c r="A56" s="110">
        <v>5</v>
      </c>
      <c r="B56" s="113" t="s">
        <v>60</v>
      </c>
      <c r="C56" s="84" t="s">
        <v>46</v>
      </c>
      <c r="D56" s="44">
        <v>3</v>
      </c>
      <c r="E56" s="53">
        <v>1</v>
      </c>
      <c r="F56" s="44">
        <v>83846.666666999998</v>
      </c>
      <c r="G56" s="66">
        <v>0.33333299999999999</v>
      </c>
      <c r="H56" s="43">
        <v>2</v>
      </c>
      <c r="I56" s="44">
        <v>114489.5</v>
      </c>
      <c r="J56" s="74">
        <v>0</v>
      </c>
      <c r="K56" s="44">
        <v>1</v>
      </c>
      <c r="L56" s="44">
        <v>22561</v>
      </c>
      <c r="M56" s="66">
        <v>1</v>
      </c>
      <c r="N56" s="43">
        <v>0</v>
      </c>
      <c r="O56" s="44">
        <v>0</v>
      </c>
      <c r="P56" s="74">
        <v>0</v>
      </c>
    </row>
    <row r="57" spans="1:16" ht="15" customHeight="1" x14ac:dyDescent="0.2">
      <c r="A57" s="111"/>
      <c r="B57" s="114"/>
      <c r="C57" s="84" t="s">
        <v>47</v>
      </c>
      <c r="D57" s="44">
        <v>7</v>
      </c>
      <c r="E57" s="53">
        <v>1</v>
      </c>
      <c r="F57" s="44">
        <v>170829.714286</v>
      </c>
      <c r="G57" s="66">
        <v>0.28571400000000002</v>
      </c>
      <c r="H57" s="43">
        <v>1</v>
      </c>
      <c r="I57" s="44">
        <v>251346</v>
      </c>
      <c r="J57" s="74">
        <v>1</v>
      </c>
      <c r="K57" s="44">
        <v>6</v>
      </c>
      <c r="L57" s="44">
        <v>157410.33333299999</v>
      </c>
      <c r="M57" s="66">
        <v>0.16666700000000001</v>
      </c>
      <c r="N57" s="43">
        <v>0</v>
      </c>
      <c r="O57" s="44">
        <v>0</v>
      </c>
      <c r="P57" s="74">
        <v>0</v>
      </c>
    </row>
    <row r="58" spans="1:16" ht="15" customHeight="1" x14ac:dyDescent="0.2">
      <c r="A58" s="111"/>
      <c r="B58" s="114"/>
      <c r="C58" s="84" t="s">
        <v>48</v>
      </c>
      <c r="D58" s="44">
        <v>102</v>
      </c>
      <c r="E58" s="53">
        <v>1</v>
      </c>
      <c r="F58" s="44">
        <v>157190.45097999999</v>
      </c>
      <c r="G58" s="66">
        <v>7.8431000000000001E-2</v>
      </c>
      <c r="H58" s="43">
        <v>44</v>
      </c>
      <c r="I58" s="44">
        <v>159288.5</v>
      </c>
      <c r="J58" s="74">
        <v>0.13636400000000001</v>
      </c>
      <c r="K58" s="44">
        <v>58</v>
      </c>
      <c r="L58" s="44">
        <v>155598.827586</v>
      </c>
      <c r="M58" s="66">
        <v>3.4483E-2</v>
      </c>
      <c r="N58" s="43">
        <v>0</v>
      </c>
      <c r="O58" s="44">
        <v>0</v>
      </c>
      <c r="P58" s="74">
        <v>0</v>
      </c>
    </row>
    <row r="59" spans="1:16" ht="15" customHeight="1" x14ac:dyDescent="0.2">
      <c r="A59" s="111"/>
      <c r="B59" s="114"/>
      <c r="C59" s="84" t="s">
        <v>49</v>
      </c>
      <c r="D59" s="44">
        <v>393</v>
      </c>
      <c r="E59" s="53">
        <v>1</v>
      </c>
      <c r="F59" s="44">
        <v>174251.659033</v>
      </c>
      <c r="G59" s="66">
        <v>0.178117</v>
      </c>
      <c r="H59" s="43">
        <v>188</v>
      </c>
      <c r="I59" s="44">
        <v>184076.97340399999</v>
      </c>
      <c r="J59" s="74">
        <v>0.27127699999999999</v>
      </c>
      <c r="K59" s="44">
        <v>205</v>
      </c>
      <c r="L59" s="44">
        <v>165241.12682899999</v>
      </c>
      <c r="M59" s="66">
        <v>9.2683000000000001E-2</v>
      </c>
      <c r="N59" s="43">
        <v>0</v>
      </c>
      <c r="O59" s="44">
        <v>0</v>
      </c>
      <c r="P59" s="74">
        <v>0</v>
      </c>
    </row>
    <row r="60" spans="1:16" ht="15" customHeight="1" x14ac:dyDescent="0.2">
      <c r="A60" s="111"/>
      <c r="B60" s="114"/>
      <c r="C60" s="84" t="s">
        <v>50</v>
      </c>
      <c r="D60" s="44">
        <v>625</v>
      </c>
      <c r="E60" s="53">
        <v>1</v>
      </c>
      <c r="F60" s="44">
        <v>201200.76319999999</v>
      </c>
      <c r="G60" s="66">
        <v>0.40639999999999998</v>
      </c>
      <c r="H60" s="43">
        <v>247</v>
      </c>
      <c r="I60" s="44">
        <v>208433.28340099999</v>
      </c>
      <c r="J60" s="74">
        <v>0.538462</v>
      </c>
      <c r="K60" s="44">
        <v>378</v>
      </c>
      <c r="L60" s="44">
        <v>196474.751323</v>
      </c>
      <c r="M60" s="66">
        <v>0.320106</v>
      </c>
      <c r="N60" s="43">
        <v>0</v>
      </c>
      <c r="O60" s="44">
        <v>0</v>
      </c>
      <c r="P60" s="74">
        <v>0</v>
      </c>
    </row>
    <row r="61" spans="1:16" ht="15" customHeight="1" x14ac:dyDescent="0.2">
      <c r="A61" s="111"/>
      <c r="B61" s="114"/>
      <c r="C61" s="84" t="s">
        <v>51</v>
      </c>
      <c r="D61" s="44">
        <v>673</v>
      </c>
      <c r="E61" s="53">
        <v>1</v>
      </c>
      <c r="F61" s="44">
        <v>217871.466568</v>
      </c>
      <c r="G61" s="66">
        <v>0.64041599999999999</v>
      </c>
      <c r="H61" s="43">
        <v>266</v>
      </c>
      <c r="I61" s="44">
        <v>220524.37969900001</v>
      </c>
      <c r="J61" s="74">
        <v>0.646617</v>
      </c>
      <c r="K61" s="44">
        <v>407</v>
      </c>
      <c r="L61" s="44">
        <v>216137.62162200001</v>
      </c>
      <c r="M61" s="66">
        <v>0.63636400000000004</v>
      </c>
      <c r="N61" s="43">
        <v>0</v>
      </c>
      <c r="O61" s="44">
        <v>0</v>
      </c>
      <c r="P61" s="74">
        <v>0</v>
      </c>
    </row>
    <row r="62" spans="1:16" s="3" customFormat="1" ht="15" customHeight="1" x14ac:dyDescent="0.2">
      <c r="A62" s="111"/>
      <c r="B62" s="114"/>
      <c r="C62" s="84" t="s">
        <v>52</v>
      </c>
      <c r="D62" s="35">
        <v>679</v>
      </c>
      <c r="E62" s="55">
        <v>1</v>
      </c>
      <c r="F62" s="35">
        <v>228808.22680400001</v>
      </c>
      <c r="G62" s="68">
        <v>0.802651</v>
      </c>
      <c r="H62" s="43">
        <v>285</v>
      </c>
      <c r="I62" s="44">
        <v>227410.487719</v>
      </c>
      <c r="J62" s="74">
        <v>0.69122799999999995</v>
      </c>
      <c r="K62" s="35">
        <v>394</v>
      </c>
      <c r="L62" s="35">
        <v>229819.28172599999</v>
      </c>
      <c r="M62" s="68">
        <v>0.88324899999999995</v>
      </c>
      <c r="N62" s="43">
        <v>0</v>
      </c>
      <c r="O62" s="44">
        <v>0</v>
      </c>
      <c r="P62" s="74">
        <v>0</v>
      </c>
    </row>
    <row r="63" spans="1:16" ht="15" customHeight="1" x14ac:dyDescent="0.2">
      <c r="A63" s="111"/>
      <c r="B63" s="114"/>
      <c r="C63" s="84" t="s">
        <v>53</v>
      </c>
      <c r="D63" s="44">
        <v>586</v>
      </c>
      <c r="E63" s="53">
        <v>1</v>
      </c>
      <c r="F63" s="44">
        <v>235775.416382</v>
      </c>
      <c r="G63" s="66">
        <v>0.83447099999999996</v>
      </c>
      <c r="H63" s="43">
        <v>245</v>
      </c>
      <c r="I63" s="44">
        <v>217216.073469</v>
      </c>
      <c r="J63" s="74">
        <v>0.60408200000000001</v>
      </c>
      <c r="K63" s="44">
        <v>341</v>
      </c>
      <c r="L63" s="44">
        <v>249109.84164200001</v>
      </c>
      <c r="M63" s="66">
        <v>1</v>
      </c>
      <c r="N63" s="43">
        <v>0</v>
      </c>
      <c r="O63" s="44">
        <v>0</v>
      </c>
      <c r="P63" s="74">
        <v>0</v>
      </c>
    </row>
    <row r="64" spans="1:16" ht="15" customHeight="1" x14ac:dyDescent="0.2">
      <c r="A64" s="111"/>
      <c r="B64" s="114"/>
      <c r="C64" s="84" t="s">
        <v>54</v>
      </c>
      <c r="D64" s="44">
        <v>405</v>
      </c>
      <c r="E64" s="53">
        <v>1</v>
      </c>
      <c r="F64" s="44">
        <v>253543.35802499999</v>
      </c>
      <c r="G64" s="66">
        <v>0.89629599999999998</v>
      </c>
      <c r="H64" s="43">
        <v>150</v>
      </c>
      <c r="I64" s="44">
        <v>229882.73333300001</v>
      </c>
      <c r="J64" s="74">
        <v>0.49333300000000002</v>
      </c>
      <c r="K64" s="44">
        <v>255</v>
      </c>
      <c r="L64" s="44">
        <v>267461.37254900002</v>
      </c>
      <c r="M64" s="66">
        <v>1.1333329999999999</v>
      </c>
      <c r="N64" s="43">
        <v>0</v>
      </c>
      <c r="O64" s="44">
        <v>0</v>
      </c>
      <c r="P64" s="74">
        <v>0</v>
      </c>
    </row>
    <row r="65" spans="1:16" ht="15" customHeight="1" x14ac:dyDescent="0.2">
      <c r="A65" s="111"/>
      <c r="B65" s="114"/>
      <c r="C65" s="84" t="s">
        <v>55</v>
      </c>
      <c r="D65" s="44">
        <v>329</v>
      </c>
      <c r="E65" s="53">
        <v>1</v>
      </c>
      <c r="F65" s="44">
        <v>247933.17933099999</v>
      </c>
      <c r="G65" s="66">
        <v>0.57446799999999998</v>
      </c>
      <c r="H65" s="43">
        <v>150</v>
      </c>
      <c r="I65" s="44">
        <v>238319.06666700001</v>
      </c>
      <c r="J65" s="74">
        <v>0.31333299999999997</v>
      </c>
      <c r="K65" s="44">
        <v>179</v>
      </c>
      <c r="L65" s="44">
        <v>255989.698324</v>
      </c>
      <c r="M65" s="66">
        <v>0.793296</v>
      </c>
      <c r="N65" s="43">
        <v>0</v>
      </c>
      <c r="O65" s="44">
        <v>0</v>
      </c>
      <c r="P65" s="74">
        <v>0</v>
      </c>
    </row>
    <row r="66" spans="1:16" s="3" customFormat="1" ht="15" customHeight="1" x14ac:dyDescent="0.2">
      <c r="A66" s="111"/>
      <c r="B66" s="114"/>
      <c r="C66" s="84" t="s">
        <v>56</v>
      </c>
      <c r="D66" s="35">
        <v>387</v>
      </c>
      <c r="E66" s="55">
        <v>1</v>
      </c>
      <c r="F66" s="35">
        <v>260900.09043899999</v>
      </c>
      <c r="G66" s="68">
        <v>0.42118899999999998</v>
      </c>
      <c r="H66" s="43">
        <v>141</v>
      </c>
      <c r="I66" s="44">
        <v>226556.780142</v>
      </c>
      <c r="J66" s="74">
        <v>0.141844</v>
      </c>
      <c r="K66" s="35">
        <v>246</v>
      </c>
      <c r="L66" s="35">
        <v>280584.67073200003</v>
      </c>
      <c r="M66" s="68">
        <v>0.58130099999999996</v>
      </c>
      <c r="N66" s="43">
        <v>0</v>
      </c>
      <c r="O66" s="44">
        <v>0</v>
      </c>
      <c r="P66" s="74">
        <v>0</v>
      </c>
    </row>
    <row r="67" spans="1:16" s="3" customFormat="1" ht="15" customHeight="1" x14ac:dyDescent="0.2">
      <c r="A67" s="112"/>
      <c r="B67" s="115"/>
      <c r="C67" s="85" t="s">
        <v>9</v>
      </c>
      <c r="D67" s="46">
        <v>4189</v>
      </c>
      <c r="E67" s="54">
        <v>1</v>
      </c>
      <c r="F67" s="46">
        <v>223702.13440000001</v>
      </c>
      <c r="G67" s="67">
        <v>0.60038199999999997</v>
      </c>
      <c r="H67" s="87">
        <v>1719</v>
      </c>
      <c r="I67" s="46">
        <v>216662.41943000001</v>
      </c>
      <c r="J67" s="75">
        <v>0.493892</v>
      </c>
      <c r="K67" s="46">
        <v>2470</v>
      </c>
      <c r="L67" s="46">
        <v>228601.43400800001</v>
      </c>
      <c r="M67" s="67">
        <v>0.67449400000000004</v>
      </c>
      <c r="N67" s="87">
        <v>0</v>
      </c>
      <c r="O67" s="46">
        <v>0</v>
      </c>
      <c r="P67" s="75">
        <v>0</v>
      </c>
    </row>
    <row r="68" spans="1:16" s="3" customFormat="1" ht="15" customHeight="1" x14ac:dyDescent="0.2">
      <c r="A68" s="78"/>
      <c r="B68" s="79"/>
      <c r="C68" s="81"/>
      <c r="D68" s="45"/>
      <c r="E68" s="76"/>
      <c r="F68" s="45"/>
      <c r="G68" s="77"/>
      <c r="H68" s="45"/>
      <c r="I68" s="45"/>
      <c r="J68" s="77"/>
      <c r="K68" s="45"/>
      <c r="L68" s="45"/>
      <c r="M68" s="77"/>
      <c r="N68" s="45"/>
      <c r="O68" s="45"/>
      <c r="P68" s="77"/>
    </row>
    <row r="69" spans="1:16" s="37" customFormat="1" ht="15" customHeight="1" x14ac:dyDescent="0.2">
      <c r="A69" s="38" t="s">
        <v>2</v>
      </c>
      <c r="C69" s="82"/>
      <c r="D69" s="86">
        <f>+Nacional!D69</f>
        <v>45621</v>
      </c>
      <c r="F69" s="60"/>
      <c r="G69" s="69"/>
      <c r="H69" s="60"/>
      <c r="I69" s="60"/>
      <c r="J69" s="69"/>
      <c r="K69" s="60"/>
      <c r="L69" s="60"/>
      <c r="M69" s="69"/>
      <c r="N69" s="60"/>
      <c r="O69" s="60"/>
      <c r="P69" s="69"/>
    </row>
    <row r="70" spans="1:16" ht="15" customHeight="1" x14ac:dyDescent="0.2">
      <c r="A70" s="47"/>
      <c r="B70" s="24"/>
      <c r="C70" s="83"/>
      <c r="D70" s="61"/>
      <c r="E70" s="56"/>
      <c r="F70" s="61"/>
      <c r="G70" s="70"/>
      <c r="H70" s="61"/>
      <c r="I70" s="61"/>
      <c r="J70" s="70"/>
      <c r="K70" s="61"/>
      <c r="L70" s="61"/>
      <c r="M70" s="70"/>
      <c r="N70" s="61"/>
      <c r="O70" s="61"/>
      <c r="P70" s="70"/>
    </row>
    <row r="71" spans="1:16" ht="15" customHeight="1" x14ac:dyDescent="0.2">
      <c r="A71" s="48"/>
      <c r="C71" s="23"/>
      <c r="D71" s="35"/>
      <c r="E71" s="55"/>
      <c r="F71" s="35"/>
      <c r="G71" s="68"/>
      <c r="H71" s="35"/>
      <c r="I71" s="35"/>
      <c r="J71" s="68"/>
      <c r="K71" s="35"/>
      <c r="L71" s="35"/>
      <c r="M71" s="68"/>
      <c r="N71" s="35"/>
      <c r="O71" s="35"/>
      <c r="P71" s="68"/>
    </row>
    <row r="72" spans="1:16" ht="15" customHeight="1" x14ac:dyDescent="0.2">
      <c r="A72" s="48"/>
      <c r="C72" s="23"/>
      <c r="D72" s="35"/>
      <c r="E72" s="55"/>
      <c r="F72" s="35"/>
      <c r="G72" s="68"/>
      <c r="H72" s="35"/>
      <c r="I72" s="35"/>
      <c r="J72" s="68"/>
      <c r="K72" s="35"/>
      <c r="L72" s="35"/>
      <c r="M72" s="68"/>
      <c r="N72" s="35"/>
      <c r="O72" s="35"/>
      <c r="P72" s="68"/>
    </row>
    <row r="73" spans="1:16" ht="15" customHeight="1" x14ac:dyDescent="0.2">
      <c r="A73" s="48"/>
      <c r="C73" s="23"/>
      <c r="D73" s="35"/>
      <c r="E73" s="55"/>
      <c r="F73" s="35"/>
      <c r="G73" s="68"/>
      <c r="H73" s="35"/>
      <c r="I73" s="35"/>
      <c r="J73" s="68"/>
      <c r="K73" s="35"/>
      <c r="L73" s="35"/>
      <c r="M73" s="68"/>
      <c r="N73" s="35"/>
      <c r="O73" s="35"/>
      <c r="P73" s="68"/>
    </row>
    <row r="74" spans="1:16" ht="15" customHeight="1" x14ac:dyDescent="0.2">
      <c r="A74" s="48"/>
      <c r="C74" s="23"/>
      <c r="D74" s="35"/>
      <c r="E74" s="55"/>
      <c r="F74" s="35"/>
      <c r="G74" s="68"/>
      <c r="H74" s="35"/>
      <c r="I74" s="35"/>
      <c r="J74" s="68"/>
      <c r="K74" s="35"/>
      <c r="L74" s="35"/>
      <c r="M74" s="68"/>
      <c r="N74" s="35"/>
      <c r="O74" s="35"/>
      <c r="P74" s="68"/>
    </row>
    <row r="75" spans="1:16" ht="15" customHeight="1" x14ac:dyDescent="0.2">
      <c r="A75" s="48"/>
      <c r="C75" s="23"/>
      <c r="D75" s="35"/>
      <c r="E75" s="55"/>
      <c r="F75" s="35"/>
      <c r="G75" s="68"/>
      <c r="H75" s="35"/>
      <c r="I75" s="35"/>
      <c r="J75" s="68"/>
      <c r="K75" s="35"/>
      <c r="L75" s="35"/>
      <c r="M75" s="68"/>
      <c r="N75" s="35"/>
      <c r="O75" s="35"/>
      <c r="P75" s="68"/>
    </row>
    <row r="76" spans="1:16" ht="15" customHeight="1" x14ac:dyDescent="0.2">
      <c r="A76" s="48"/>
      <c r="C76" s="23"/>
      <c r="D76" s="35"/>
      <c r="E76" s="55"/>
      <c r="F76" s="35"/>
      <c r="G76" s="68"/>
      <c r="H76" s="35"/>
      <c r="I76" s="35"/>
      <c r="J76" s="68"/>
      <c r="K76" s="35"/>
      <c r="L76" s="35"/>
      <c r="M76" s="68"/>
      <c r="N76" s="35"/>
      <c r="O76" s="35"/>
      <c r="P76" s="68"/>
    </row>
    <row r="77" spans="1:16" ht="15" customHeight="1" x14ac:dyDescent="0.2">
      <c r="A77" s="48"/>
      <c r="C77" s="23"/>
      <c r="D77" s="35"/>
      <c r="E77" s="55"/>
      <c r="F77" s="35"/>
      <c r="G77" s="68"/>
      <c r="H77" s="35"/>
      <c r="I77" s="35"/>
      <c r="J77" s="68"/>
      <c r="K77" s="35"/>
      <c r="L77" s="35"/>
      <c r="M77" s="68"/>
      <c r="N77" s="35"/>
      <c r="O77" s="35"/>
      <c r="P77" s="68"/>
    </row>
    <row r="78" spans="1:16" ht="15" customHeight="1" x14ac:dyDescent="0.2">
      <c r="A78" s="48"/>
      <c r="C78" s="23"/>
      <c r="D78" s="35"/>
      <c r="E78" s="55"/>
      <c r="F78" s="35"/>
      <c r="G78" s="68"/>
      <c r="H78" s="35"/>
      <c r="I78" s="35"/>
      <c r="J78" s="68"/>
      <c r="K78" s="35"/>
      <c r="L78" s="35"/>
      <c r="M78" s="68"/>
      <c r="N78" s="35"/>
      <c r="O78" s="35"/>
      <c r="P78" s="68"/>
    </row>
    <row r="79" spans="1:16" ht="15" customHeight="1" x14ac:dyDescent="0.2">
      <c r="A79" s="48"/>
      <c r="C79" s="23"/>
      <c r="D79" s="35"/>
      <c r="E79" s="55"/>
      <c r="F79" s="35"/>
      <c r="G79" s="68"/>
      <c r="H79" s="35"/>
      <c r="I79" s="35"/>
      <c r="J79" s="68"/>
      <c r="K79" s="35"/>
      <c r="L79" s="35"/>
      <c r="M79" s="68"/>
      <c r="N79" s="35"/>
      <c r="O79" s="35"/>
      <c r="P79" s="68"/>
    </row>
    <row r="80" spans="1:16" ht="15" customHeight="1" x14ac:dyDescent="0.2">
      <c r="A80" s="48"/>
      <c r="C80" s="23"/>
      <c r="D80" s="35"/>
      <c r="E80" s="55"/>
      <c r="F80" s="35"/>
      <c r="G80" s="68"/>
      <c r="H80" s="35"/>
      <c r="I80" s="35"/>
      <c r="J80" s="68"/>
      <c r="K80" s="35"/>
      <c r="L80" s="35"/>
      <c r="M80" s="68"/>
      <c r="N80" s="35"/>
      <c r="O80" s="35"/>
      <c r="P80" s="68"/>
    </row>
    <row r="81" spans="1:16" ht="15" customHeight="1" x14ac:dyDescent="0.2">
      <c r="A81" s="48"/>
      <c r="C81" s="23"/>
      <c r="D81" s="35"/>
      <c r="E81" s="55"/>
      <c r="F81" s="35"/>
      <c r="G81" s="68"/>
      <c r="H81" s="35"/>
      <c r="I81" s="35"/>
      <c r="J81" s="68"/>
      <c r="K81" s="35"/>
      <c r="L81" s="35"/>
      <c r="M81" s="68"/>
      <c r="N81" s="35"/>
      <c r="O81" s="35"/>
      <c r="P81" s="68"/>
    </row>
    <row r="82" spans="1:16" ht="15" customHeight="1" x14ac:dyDescent="0.2">
      <c r="A82" s="48"/>
      <c r="C82" s="23"/>
      <c r="D82" s="35"/>
      <c r="E82" s="55"/>
      <c r="F82" s="35"/>
      <c r="G82" s="68"/>
      <c r="H82" s="35"/>
      <c r="I82" s="35"/>
      <c r="J82" s="68"/>
      <c r="K82" s="35"/>
      <c r="L82" s="35"/>
      <c r="M82" s="68"/>
      <c r="N82" s="35"/>
      <c r="O82" s="35"/>
      <c r="P82" s="68"/>
    </row>
    <row r="83" spans="1:16" ht="15" customHeight="1" x14ac:dyDescent="0.2">
      <c r="A83" s="48"/>
      <c r="C83" s="23"/>
      <c r="D83" s="35"/>
      <c r="E83" s="55"/>
      <c r="F83" s="35"/>
      <c r="G83" s="68"/>
      <c r="H83" s="35"/>
      <c r="I83" s="35"/>
      <c r="J83" s="68"/>
      <c r="K83" s="35"/>
      <c r="L83" s="35"/>
      <c r="M83" s="68"/>
      <c r="N83" s="35"/>
      <c r="O83" s="35"/>
      <c r="P83" s="68"/>
    </row>
    <row r="84" spans="1:16" ht="15" customHeight="1" x14ac:dyDescent="0.2">
      <c r="A84" s="48"/>
      <c r="C84" s="23"/>
      <c r="D84" s="35"/>
      <c r="E84" s="55"/>
      <c r="F84" s="35"/>
      <c r="G84" s="68"/>
      <c r="H84" s="35"/>
      <c r="I84" s="35"/>
      <c r="J84" s="68"/>
      <c r="K84" s="35"/>
      <c r="L84" s="35"/>
      <c r="M84" s="68"/>
      <c r="N84" s="35"/>
      <c r="O84" s="35"/>
      <c r="P84" s="68"/>
    </row>
    <row r="85" spans="1:16" ht="15" customHeight="1" x14ac:dyDescent="0.2">
      <c r="A85" s="48"/>
      <c r="C85" s="23"/>
      <c r="D85" s="35"/>
      <c r="E85" s="55"/>
      <c r="F85" s="35"/>
      <c r="G85" s="68"/>
      <c r="H85" s="35"/>
      <c r="I85" s="35"/>
      <c r="J85" s="68"/>
      <c r="K85" s="35"/>
      <c r="L85" s="35"/>
      <c r="M85" s="68"/>
      <c r="N85" s="35"/>
      <c r="O85" s="35"/>
      <c r="P85" s="68"/>
    </row>
    <row r="86" spans="1:16" ht="15" customHeight="1" x14ac:dyDescent="0.2">
      <c r="A86" s="48"/>
      <c r="C86" s="23"/>
      <c r="D86" s="35"/>
      <c r="E86" s="55"/>
      <c r="F86" s="35"/>
      <c r="G86" s="68"/>
      <c r="H86" s="35"/>
      <c r="I86" s="35"/>
      <c r="J86" s="68"/>
      <c r="K86" s="35"/>
      <c r="L86" s="35"/>
      <c r="M86" s="68"/>
      <c r="N86" s="35"/>
      <c r="O86" s="35"/>
      <c r="P86" s="68"/>
    </row>
    <row r="87" spans="1:16" ht="15" customHeight="1" x14ac:dyDescent="0.2">
      <c r="A87" s="48"/>
      <c r="C87" s="23"/>
      <c r="D87" s="35"/>
      <c r="E87" s="55"/>
      <c r="F87" s="35"/>
      <c r="G87" s="68"/>
      <c r="H87" s="35"/>
      <c r="I87" s="35"/>
      <c r="J87" s="68"/>
      <c r="K87" s="35"/>
      <c r="L87" s="35"/>
      <c r="M87" s="68"/>
      <c r="N87" s="35"/>
      <c r="O87" s="35"/>
      <c r="P87" s="68"/>
    </row>
    <row r="88" spans="1:16" ht="15" customHeight="1" x14ac:dyDescent="0.2">
      <c r="A88" s="48"/>
      <c r="C88" s="23"/>
      <c r="D88" s="35"/>
      <c r="E88" s="55"/>
      <c r="F88" s="35"/>
      <c r="G88" s="68"/>
      <c r="H88" s="35"/>
      <c r="I88" s="35"/>
      <c r="J88" s="68"/>
      <c r="K88" s="35"/>
      <c r="L88" s="35"/>
      <c r="M88" s="68"/>
      <c r="N88" s="35"/>
      <c r="O88" s="35"/>
      <c r="P88" s="68"/>
    </row>
    <row r="89" spans="1:16" ht="15" customHeight="1" x14ac:dyDescent="0.2">
      <c r="A89" s="48"/>
      <c r="C89" s="23"/>
      <c r="D89" s="35"/>
      <c r="E89" s="55"/>
      <c r="F89" s="35"/>
      <c r="G89" s="68"/>
      <c r="H89" s="35"/>
      <c r="I89" s="35"/>
      <c r="J89" s="68"/>
      <c r="K89" s="35"/>
      <c r="L89" s="35"/>
      <c r="M89" s="68"/>
      <c r="N89" s="35"/>
      <c r="O89" s="35"/>
      <c r="P89" s="68"/>
    </row>
    <row r="90" spans="1:16" ht="15" customHeight="1" x14ac:dyDescent="0.2">
      <c r="A90" s="48"/>
      <c r="C90" s="23"/>
      <c r="D90" s="35"/>
      <c r="E90" s="55"/>
      <c r="F90" s="35"/>
      <c r="G90" s="68"/>
      <c r="H90" s="35"/>
      <c r="I90" s="35"/>
      <c r="J90" s="68"/>
      <c r="K90" s="35"/>
      <c r="L90" s="35"/>
      <c r="M90" s="68"/>
      <c r="N90" s="35"/>
      <c r="O90" s="35"/>
      <c r="P90" s="68"/>
    </row>
    <row r="91" spans="1:16" ht="15" customHeight="1" x14ac:dyDescent="0.2">
      <c r="A91" s="48"/>
      <c r="C91" s="23"/>
      <c r="D91" s="35"/>
      <c r="E91" s="55"/>
      <c r="F91" s="35"/>
      <c r="G91" s="68"/>
      <c r="H91" s="35"/>
      <c r="I91" s="35"/>
      <c r="J91" s="68"/>
      <c r="K91" s="35"/>
      <c r="L91" s="35"/>
      <c r="M91" s="68"/>
      <c r="N91" s="35"/>
      <c r="O91" s="35"/>
      <c r="P91" s="68"/>
    </row>
    <row r="92" spans="1:16" ht="15" customHeight="1" x14ac:dyDescent="0.2">
      <c r="A92" s="48"/>
      <c r="C92" s="23"/>
      <c r="D92" s="35"/>
      <c r="E92" s="55"/>
      <c r="F92" s="35"/>
      <c r="G92" s="68"/>
      <c r="H92" s="35"/>
      <c r="I92" s="35"/>
      <c r="J92" s="68"/>
      <c r="K92" s="35"/>
      <c r="L92" s="35"/>
      <c r="M92" s="68"/>
      <c r="N92" s="35"/>
      <c r="O92" s="35"/>
      <c r="P92" s="68"/>
    </row>
    <row r="93" spans="1:16" ht="15" customHeight="1" x14ac:dyDescent="0.2">
      <c r="A93" s="48"/>
      <c r="C93" s="23"/>
      <c r="D93" s="35"/>
      <c r="E93" s="55"/>
      <c r="F93" s="35"/>
      <c r="G93" s="68"/>
      <c r="H93" s="35"/>
      <c r="I93" s="35"/>
      <c r="J93" s="68"/>
      <c r="K93" s="35"/>
      <c r="L93" s="35"/>
      <c r="M93" s="68"/>
      <c r="N93" s="35"/>
      <c r="O93" s="35"/>
      <c r="P93" s="68"/>
    </row>
    <row r="94" spans="1:16" ht="15" customHeight="1" x14ac:dyDescent="0.2">
      <c r="A94" s="48"/>
      <c r="C94" s="23"/>
      <c r="D94" s="35"/>
      <c r="E94" s="55"/>
      <c r="F94" s="35"/>
      <c r="G94" s="68"/>
      <c r="H94" s="35"/>
      <c r="I94" s="35"/>
      <c r="J94" s="68"/>
      <c r="K94" s="35"/>
      <c r="L94" s="35"/>
      <c r="M94" s="68"/>
      <c r="N94" s="35"/>
      <c r="O94" s="35"/>
      <c r="P94" s="68"/>
    </row>
    <row r="95" spans="1:16" ht="15" customHeight="1" x14ac:dyDescent="0.2">
      <c r="A95" s="48"/>
      <c r="C95" s="23"/>
      <c r="D95" s="35"/>
      <c r="E95" s="55"/>
      <c r="F95" s="35"/>
      <c r="G95" s="68"/>
      <c r="H95" s="35"/>
      <c r="I95" s="35"/>
      <c r="J95" s="68"/>
      <c r="K95" s="35"/>
      <c r="L95" s="35"/>
      <c r="M95" s="68"/>
      <c r="N95" s="35"/>
      <c r="O95" s="35"/>
      <c r="P95" s="68"/>
    </row>
  </sheetData>
  <mergeCells count="19">
    <mergeCell ref="A2:P2"/>
    <mergeCell ref="A3:P3"/>
    <mergeCell ref="A6:A7"/>
    <mergeCell ref="B6:B7"/>
    <mergeCell ref="C6:C7"/>
    <mergeCell ref="D6:G6"/>
    <mergeCell ref="H6:J6"/>
    <mergeCell ref="K6:M6"/>
    <mergeCell ref="N6:P6"/>
    <mergeCell ref="A44:A55"/>
    <mergeCell ref="B44:B55"/>
    <mergeCell ref="A56:A67"/>
    <mergeCell ref="B56:B67"/>
    <mergeCell ref="A8:A19"/>
    <mergeCell ref="B8:B19"/>
    <mergeCell ref="A20:A31"/>
    <mergeCell ref="B20:B31"/>
    <mergeCell ref="A32:A43"/>
    <mergeCell ref="B32:B43"/>
  </mergeCells>
  <conditionalFormatting sqref="D8:D19">
    <cfRule type="cellIs" dxfId="160" priority="30" operator="notEqual">
      <formula>H8+K8+N8</formula>
    </cfRule>
  </conditionalFormatting>
  <conditionalFormatting sqref="D20:D30">
    <cfRule type="cellIs" dxfId="159" priority="29" operator="notEqual">
      <formula>H20+K20+N20</formula>
    </cfRule>
  </conditionalFormatting>
  <conditionalFormatting sqref="D32:D42">
    <cfRule type="cellIs" dxfId="158" priority="28" operator="notEqual">
      <formula>H32+K32+N32</formula>
    </cfRule>
  </conditionalFormatting>
  <conditionalFormatting sqref="D44:D54">
    <cfRule type="cellIs" dxfId="157" priority="27" operator="notEqual">
      <formula>H44+K44+N44</formula>
    </cfRule>
  </conditionalFormatting>
  <conditionalFormatting sqref="D56:D66">
    <cfRule type="cellIs" dxfId="156" priority="26" operator="notEqual">
      <formula>H56+K56+N56</formula>
    </cfRule>
  </conditionalFormatting>
  <conditionalFormatting sqref="D19">
    <cfRule type="cellIs" dxfId="155" priority="25" operator="notEqual">
      <formula>SUM(D8:D18)</formula>
    </cfRule>
  </conditionalFormatting>
  <conditionalFormatting sqref="D31">
    <cfRule type="cellIs" dxfId="154" priority="24" operator="notEqual">
      <formula>H31+K31+N31</formula>
    </cfRule>
  </conditionalFormatting>
  <conditionalFormatting sqref="D31">
    <cfRule type="cellIs" dxfId="153" priority="23" operator="notEqual">
      <formula>SUM(D20:D30)</formula>
    </cfRule>
  </conditionalFormatting>
  <conditionalFormatting sqref="D43">
    <cfRule type="cellIs" dxfId="152" priority="22" operator="notEqual">
      <formula>H43+K43+N43</formula>
    </cfRule>
  </conditionalFormatting>
  <conditionalFormatting sqref="D43">
    <cfRule type="cellIs" dxfId="151" priority="21" operator="notEqual">
      <formula>SUM(D32:D42)</formula>
    </cfRule>
  </conditionalFormatting>
  <conditionalFormatting sqref="D55">
    <cfRule type="cellIs" dxfId="150" priority="20" operator="notEqual">
      <formula>H55+K55+N55</formula>
    </cfRule>
  </conditionalFormatting>
  <conditionalFormatting sqref="D55">
    <cfRule type="cellIs" dxfId="149" priority="19" operator="notEqual">
      <formula>SUM(D44:D54)</formula>
    </cfRule>
  </conditionalFormatting>
  <conditionalFormatting sqref="D67">
    <cfRule type="cellIs" dxfId="148" priority="18" operator="notEqual">
      <formula>H67+K67+N67</formula>
    </cfRule>
  </conditionalFormatting>
  <conditionalFormatting sqref="D67">
    <cfRule type="cellIs" dxfId="147" priority="17" operator="notEqual">
      <formula>SUM(D56:D66)</formula>
    </cfRule>
  </conditionalFormatting>
  <conditionalFormatting sqref="H19">
    <cfRule type="cellIs" dxfId="146" priority="16" operator="notEqual">
      <formula>SUM(H8:H18)</formula>
    </cfRule>
  </conditionalFormatting>
  <conditionalFormatting sqref="K19">
    <cfRule type="cellIs" dxfId="145" priority="15" operator="notEqual">
      <formula>SUM(K8:K18)</formula>
    </cfRule>
  </conditionalFormatting>
  <conditionalFormatting sqref="N19">
    <cfRule type="cellIs" dxfId="144" priority="14" operator="notEqual">
      <formula>SUM(N8:N18)</formula>
    </cfRule>
  </conditionalFormatting>
  <conditionalFormatting sqref="H31">
    <cfRule type="cellIs" dxfId="143" priority="13" operator="notEqual">
      <formula>SUM(H20:H30)</formula>
    </cfRule>
  </conditionalFormatting>
  <conditionalFormatting sqref="K31">
    <cfRule type="cellIs" dxfId="142" priority="12" operator="notEqual">
      <formula>SUM(K20:K30)</formula>
    </cfRule>
  </conditionalFormatting>
  <conditionalFormatting sqref="N31">
    <cfRule type="cellIs" dxfId="141" priority="11" operator="notEqual">
      <formula>SUM(N20:N30)</formula>
    </cfRule>
  </conditionalFormatting>
  <conditionalFormatting sqref="H43">
    <cfRule type="cellIs" dxfId="140" priority="10" operator="notEqual">
      <formula>SUM(H32:H42)</formula>
    </cfRule>
  </conditionalFormatting>
  <conditionalFormatting sqref="K43">
    <cfRule type="cellIs" dxfId="139" priority="9" operator="notEqual">
      <formula>SUM(K32:K42)</formula>
    </cfRule>
  </conditionalFormatting>
  <conditionalFormatting sqref="N43">
    <cfRule type="cellIs" dxfId="138" priority="8" operator="notEqual">
      <formula>SUM(N32:N42)</formula>
    </cfRule>
  </conditionalFormatting>
  <conditionalFormatting sqref="H55">
    <cfRule type="cellIs" dxfId="137" priority="7" operator="notEqual">
      <formula>SUM(H44:H54)</formula>
    </cfRule>
  </conditionalFormatting>
  <conditionalFormatting sqref="K55">
    <cfRule type="cellIs" dxfId="136" priority="6" operator="notEqual">
      <formula>SUM(K44:K54)</formula>
    </cfRule>
  </conditionalFormatting>
  <conditionalFormatting sqref="N55">
    <cfRule type="cellIs" dxfId="135" priority="5" operator="notEqual">
      <formula>SUM(N44:N54)</formula>
    </cfRule>
  </conditionalFormatting>
  <conditionalFormatting sqref="H67">
    <cfRule type="cellIs" dxfId="134" priority="4" operator="notEqual">
      <formula>SUM(H56:H66)</formula>
    </cfRule>
  </conditionalFormatting>
  <conditionalFormatting sqref="K67">
    <cfRule type="cellIs" dxfId="133" priority="3" operator="notEqual">
      <formula>SUM(K56:K66)</formula>
    </cfRule>
  </conditionalFormatting>
  <conditionalFormatting sqref="N67">
    <cfRule type="cellIs" dxfId="132" priority="2" operator="notEqual">
      <formula>SUM(N56:N66)</formula>
    </cfRule>
  </conditionalFormatting>
  <conditionalFormatting sqref="D32:D43">
    <cfRule type="cellIs" dxfId="131" priority="1" operator="notEqual">
      <formula>D20-D8</formula>
    </cfRule>
  </conditionalFormatting>
  <printOptions horizontalCentered="1"/>
  <pageMargins left="0.31496062992125984" right="0.31496062992125984" top="0.74803149606299213" bottom="0.74803149606299213" header="0.31496062992125984" footer="0.31496062992125984"/>
  <pageSetup scale="66" fitToHeight="0" orientation="landscape" r:id="rId1"/>
  <rowBreaks count="1" manualBreakCount="1">
    <brk id="43" max="15" man="1"/>
  </rowBreaks>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P95"/>
  <sheetViews>
    <sheetView zoomScaleNormal="100" workbookViewId="0">
      <pane xSplit="2" ySplit="7" topLeftCell="C8" activePane="bottomRight" state="frozen"/>
      <selection pane="topRight" activeCell="C1" sqref="C1"/>
      <selection pane="bottomLeft" activeCell="A9" sqref="A9"/>
      <selection pane="bottomRight" activeCell="C8" sqref="C8"/>
    </sheetView>
  </sheetViews>
  <sheetFormatPr baseColWidth="10" defaultColWidth="10.5" defaultRowHeight="15" customHeight="1" x14ac:dyDescent="0.2"/>
  <cols>
    <col min="1" max="1" width="5" style="3" customWidth="1"/>
    <col min="2" max="2" width="15.83203125" style="1" customWidth="1"/>
    <col min="3" max="3" width="15.6640625" style="80" customWidth="1"/>
    <col min="4" max="4" width="16.5" style="36" customWidth="1"/>
    <col min="5" max="5" width="12.33203125" style="49" customWidth="1"/>
    <col min="6" max="6" width="16.5" style="36" customWidth="1"/>
    <col min="7" max="7" width="16.5" style="62" customWidth="1"/>
    <col min="8" max="9" width="16.5" style="36" customWidth="1"/>
    <col min="10" max="10" width="16.5" style="62" customWidth="1"/>
    <col min="11" max="12" width="16.5" style="36" customWidth="1"/>
    <col min="13" max="13" width="16.5" style="62" customWidth="1"/>
    <col min="14" max="15" width="16.5" style="36" customWidth="1"/>
    <col min="16" max="16" width="16.5" style="62" customWidth="1"/>
    <col min="17" max="28" width="16.5" style="1" customWidth="1"/>
    <col min="29" max="16384" width="10.5" style="1"/>
  </cols>
  <sheetData>
    <row r="1" spans="1:16" ht="15" customHeight="1" x14ac:dyDescent="0.2">
      <c r="B1" s="42"/>
    </row>
    <row r="2" spans="1:16" ht="24.6" customHeight="1" x14ac:dyDescent="0.2">
      <c r="A2" s="116" t="s">
        <v>75</v>
      </c>
      <c r="B2" s="116"/>
      <c r="C2" s="116"/>
      <c r="D2" s="116"/>
      <c r="E2" s="116"/>
      <c r="F2" s="116"/>
      <c r="G2" s="116"/>
      <c r="H2" s="116"/>
      <c r="I2" s="116"/>
      <c r="J2" s="116"/>
      <c r="K2" s="116"/>
      <c r="L2" s="116"/>
      <c r="M2" s="116"/>
      <c r="N2" s="116"/>
      <c r="O2" s="116"/>
      <c r="P2" s="116"/>
    </row>
    <row r="3" spans="1:16" s="21" customFormat="1" ht="15" customHeight="1" x14ac:dyDescent="0.2">
      <c r="A3" s="117" t="str">
        <f>+Notas!C6</f>
        <v>OCTUBRE 2023 Y OCTUBRE 2024</v>
      </c>
      <c r="B3" s="117"/>
      <c r="C3" s="117"/>
      <c r="D3" s="117"/>
      <c r="E3" s="117"/>
      <c r="F3" s="117"/>
      <c r="G3" s="117"/>
      <c r="H3" s="117"/>
      <c r="I3" s="117"/>
      <c r="J3" s="117"/>
      <c r="K3" s="117"/>
      <c r="L3" s="117"/>
      <c r="M3" s="117"/>
      <c r="N3" s="117"/>
      <c r="O3" s="117"/>
      <c r="P3" s="117"/>
    </row>
    <row r="4" spans="1:16" ht="15" customHeight="1" x14ac:dyDescent="0.2">
      <c r="A4" s="34"/>
      <c r="B4" s="34"/>
      <c r="C4" s="40"/>
      <c r="D4" s="57"/>
      <c r="E4" s="50"/>
      <c r="F4" s="57"/>
      <c r="G4" s="63"/>
      <c r="H4" s="57"/>
      <c r="I4" s="57"/>
      <c r="J4" s="63"/>
      <c r="K4" s="57"/>
      <c r="L4" s="57"/>
      <c r="M4" s="63"/>
      <c r="N4" s="57"/>
      <c r="O4" s="57"/>
      <c r="P4" s="63"/>
    </row>
    <row r="5" spans="1:16" ht="15" customHeight="1" x14ac:dyDescent="0.2">
      <c r="A5" s="20"/>
      <c r="B5" s="20"/>
      <c r="C5" s="20"/>
      <c r="D5" s="58"/>
      <c r="E5" s="51"/>
      <c r="F5" s="58"/>
      <c r="G5" s="64"/>
      <c r="H5" s="58"/>
      <c r="I5" s="58"/>
      <c r="J5" s="64"/>
      <c r="K5" s="58"/>
      <c r="L5" s="58"/>
      <c r="M5" s="64"/>
      <c r="N5" s="58"/>
      <c r="O5" s="58"/>
      <c r="P5" s="64"/>
    </row>
    <row r="6" spans="1:16" ht="21.6" customHeight="1" x14ac:dyDescent="0.2">
      <c r="A6" s="118" t="s">
        <v>5</v>
      </c>
      <c r="B6" s="118" t="s">
        <v>35</v>
      </c>
      <c r="C6" s="120" t="s">
        <v>36</v>
      </c>
      <c r="D6" s="122" t="s">
        <v>37</v>
      </c>
      <c r="E6" s="122"/>
      <c r="F6" s="122"/>
      <c r="G6" s="122"/>
      <c r="H6" s="123" t="s">
        <v>42</v>
      </c>
      <c r="I6" s="122"/>
      <c r="J6" s="124"/>
      <c r="K6" s="122" t="s">
        <v>43</v>
      </c>
      <c r="L6" s="122"/>
      <c r="M6" s="122"/>
      <c r="N6" s="123" t="s">
        <v>44</v>
      </c>
      <c r="O6" s="122"/>
      <c r="P6" s="124"/>
    </row>
    <row r="7" spans="1:16" s="2" customFormat="1" ht="42" x14ac:dyDescent="0.2">
      <c r="A7" s="119"/>
      <c r="B7" s="119"/>
      <c r="C7" s="121"/>
      <c r="D7" s="71" t="s">
        <v>38</v>
      </c>
      <c r="E7" s="52" t="s">
        <v>39</v>
      </c>
      <c r="F7" s="59" t="s">
        <v>40</v>
      </c>
      <c r="G7" s="65" t="s">
        <v>41</v>
      </c>
      <c r="H7" s="72" t="s">
        <v>38</v>
      </c>
      <c r="I7" s="59" t="s">
        <v>40</v>
      </c>
      <c r="J7" s="73" t="s">
        <v>41</v>
      </c>
      <c r="K7" s="71" t="s">
        <v>38</v>
      </c>
      <c r="L7" s="59" t="s">
        <v>40</v>
      </c>
      <c r="M7" s="65" t="s">
        <v>41</v>
      </c>
      <c r="N7" s="72" t="s">
        <v>38</v>
      </c>
      <c r="O7" s="59" t="s">
        <v>40</v>
      </c>
      <c r="P7" s="73" t="s">
        <v>41</v>
      </c>
    </row>
    <row r="8" spans="1:16" ht="15" customHeight="1" x14ac:dyDescent="0.2">
      <c r="A8" s="110">
        <v>1</v>
      </c>
      <c r="B8" s="113" t="s">
        <v>45</v>
      </c>
      <c r="C8" s="84" t="s">
        <v>46</v>
      </c>
      <c r="D8" s="44">
        <v>2</v>
      </c>
      <c r="E8" s="53">
        <v>0.16666700000000001</v>
      </c>
      <c r="F8" s="44">
        <v>27730.995367</v>
      </c>
      <c r="G8" s="66">
        <v>1.5</v>
      </c>
      <c r="H8" s="43">
        <v>0</v>
      </c>
      <c r="I8" s="44">
        <v>0</v>
      </c>
      <c r="J8" s="74">
        <v>0</v>
      </c>
      <c r="K8" s="44">
        <v>2</v>
      </c>
      <c r="L8" s="44">
        <v>27730.995367</v>
      </c>
      <c r="M8" s="66">
        <v>1.5</v>
      </c>
      <c r="N8" s="43">
        <v>0</v>
      </c>
      <c r="O8" s="44">
        <v>0</v>
      </c>
      <c r="P8" s="74">
        <v>0</v>
      </c>
    </row>
    <row r="9" spans="1:16" ht="15" customHeight="1" x14ac:dyDescent="0.2">
      <c r="A9" s="111"/>
      <c r="B9" s="114"/>
      <c r="C9" s="84" t="s">
        <v>47</v>
      </c>
      <c r="D9" s="44">
        <v>35</v>
      </c>
      <c r="E9" s="53">
        <v>0.68627499999999997</v>
      </c>
      <c r="F9" s="44">
        <v>88058.680735000002</v>
      </c>
      <c r="G9" s="66">
        <v>0</v>
      </c>
      <c r="H9" s="43">
        <v>13</v>
      </c>
      <c r="I9" s="44">
        <v>95886.629801000003</v>
      </c>
      <c r="J9" s="74">
        <v>0</v>
      </c>
      <c r="K9" s="44">
        <v>22</v>
      </c>
      <c r="L9" s="44">
        <v>83433.074468999999</v>
      </c>
      <c r="M9" s="66">
        <v>0</v>
      </c>
      <c r="N9" s="43">
        <v>0</v>
      </c>
      <c r="O9" s="44">
        <v>0</v>
      </c>
      <c r="P9" s="74">
        <v>0</v>
      </c>
    </row>
    <row r="10" spans="1:16" ht="15" customHeight="1" x14ac:dyDescent="0.2">
      <c r="A10" s="111"/>
      <c r="B10" s="114"/>
      <c r="C10" s="84" t="s">
        <v>48</v>
      </c>
      <c r="D10" s="44">
        <v>138</v>
      </c>
      <c r="E10" s="53">
        <v>0.26953100000000002</v>
      </c>
      <c r="F10" s="44">
        <v>95314.440998999999</v>
      </c>
      <c r="G10" s="66">
        <v>7.9710000000000003E-2</v>
      </c>
      <c r="H10" s="43">
        <v>56</v>
      </c>
      <c r="I10" s="44">
        <v>108334.04330400001</v>
      </c>
      <c r="J10" s="74">
        <v>0.160714</v>
      </c>
      <c r="K10" s="44">
        <v>82</v>
      </c>
      <c r="L10" s="44">
        <v>86423.005277999997</v>
      </c>
      <c r="M10" s="66">
        <v>2.4389999999999998E-2</v>
      </c>
      <c r="N10" s="43">
        <v>0</v>
      </c>
      <c r="O10" s="44">
        <v>0</v>
      </c>
      <c r="P10" s="74">
        <v>0</v>
      </c>
    </row>
    <row r="11" spans="1:16" ht="15" customHeight="1" x14ac:dyDescent="0.2">
      <c r="A11" s="111"/>
      <c r="B11" s="114"/>
      <c r="C11" s="84" t="s">
        <v>49</v>
      </c>
      <c r="D11" s="44">
        <v>257</v>
      </c>
      <c r="E11" s="53">
        <v>0.17053699999999999</v>
      </c>
      <c r="F11" s="44">
        <v>107317.59097</v>
      </c>
      <c r="G11" s="66">
        <v>0.23735400000000001</v>
      </c>
      <c r="H11" s="43">
        <v>110</v>
      </c>
      <c r="I11" s="44">
        <v>114718.668485</v>
      </c>
      <c r="J11" s="74">
        <v>0.26363599999999998</v>
      </c>
      <c r="K11" s="44">
        <v>147</v>
      </c>
      <c r="L11" s="44">
        <v>101779.369701</v>
      </c>
      <c r="M11" s="66">
        <v>0.21768699999999999</v>
      </c>
      <c r="N11" s="43">
        <v>0</v>
      </c>
      <c r="O11" s="44">
        <v>0</v>
      </c>
      <c r="P11" s="74">
        <v>0</v>
      </c>
    </row>
    <row r="12" spans="1:16" ht="15" customHeight="1" x14ac:dyDescent="0.2">
      <c r="A12" s="111"/>
      <c r="B12" s="114"/>
      <c r="C12" s="84" t="s">
        <v>50</v>
      </c>
      <c r="D12" s="44">
        <v>292</v>
      </c>
      <c r="E12" s="53">
        <v>0.14202300000000001</v>
      </c>
      <c r="F12" s="44">
        <v>127503.128073</v>
      </c>
      <c r="G12" s="66">
        <v>0.45205499999999998</v>
      </c>
      <c r="H12" s="43">
        <v>115</v>
      </c>
      <c r="I12" s="44">
        <v>151673.737119</v>
      </c>
      <c r="J12" s="74">
        <v>0.65217400000000003</v>
      </c>
      <c r="K12" s="44">
        <v>177</v>
      </c>
      <c r="L12" s="44">
        <v>111799.06004900001</v>
      </c>
      <c r="M12" s="66">
        <v>0.32203399999999999</v>
      </c>
      <c r="N12" s="43">
        <v>0</v>
      </c>
      <c r="O12" s="44">
        <v>0</v>
      </c>
      <c r="P12" s="74">
        <v>0</v>
      </c>
    </row>
    <row r="13" spans="1:16" ht="15" customHeight="1" x14ac:dyDescent="0.2">
      <c r="A13" s="111"/>
      <c r="B13" s="114"/>
      <c r="C13" s="84" t="s">
        <v>51</v>
      </c>
      <c r="D13" s="44">
        <v>264</v>
      </c>
      <c r="E13" s="53">
        <v>0.12607399999999999</v>
      </c>
      <c r="F13" s="44">
        <v>135638.71133300001</v>
      </c>
      <c r="G13" s="66">
        <v>0.50757600000000003</v>
      </c>
      <c r="H13" s="43">
        <v>103</v>
      </c>
      <c r="I13" s="44">
        <v>149561.19795500001</v>
      </c>
      <c r="J13" s="74">
        <v>0.55339799999999995</v>
      </c>
      <c r="K13" s="44">
        <v>161</v>
      </c>
      <c r="L13" s="44">
        <v>126731.778898</v>
      </c>
      <c r="M13" s="66">
        <v>0.47826099999999999</v>
      </c>
      <c r="N13" s="43">
        <v>0</v>
      </c>
      <c r="O13" s="44">
        <v>0</v>
      </c>
      <c r="P13" s="74">
        <v>0</v>
      </c>
    </row>
    <row r="14" spans="1:16" s="3" customFormat="1" ht="15" customHeight="1" x14ac:dyDescent="0.2">
      <c r="A14" s="111"/>
      <c r="B14" s="114"/>
      <c r="C14" s="84" t="s">
        <v>52</v>
      </c>
      <c r="D14" s="35">
        <v>190</v>
      </c>
      <c r="E14" s="55">
        <v>9.4012999999999999E-2</v>
      </c>
      <c r="F14" s="35">
        <v>147998.90384899999</v>
      </c>
      <c r="G14" s="68">
        <v>0.75263199999999997</v>
      </c>
      <c r="H14" s="43">
        <v>62</v>
      </c>
      <c r="I14" s="44">
        <v>149348.48611299999</v>
      </c>
      <c r="J14" s="74">
        <v>0.53225800000000001</v>
      </c>
      <c r="K14" s="35">
        <v>128</v>
      </c>
      <c r="L14" s="35">
        <v>147345.19993999999</v>
      </c>
      <c r="M14" s="68">
        <v>0.859375</v>
      </c>
      <c r="N14" s="43">
        <v>0</v>
      </c>
      <c r="O14" s="44">
        <v>0</v>
      </c>
      <c r="P14" s="74">
        <v>0</v>
      </c>
    </row>
    <row r="15" spans="1:16" ht="15" customHeight="1" x14ac:dyDescent="0.2">
      <c r="A15" s="111"/>
      <c r="B15" s="114"/>
      <c r="C15" s="84" t="s">
        <v>53</v>
      </c>
      <c r="D15" s="44">
        <v>121</v>
      </c>
      <c r="E15" s="53">
        <v>7.6678999999999997E-2</v>
      </c>
      <c r="F15" s="44">
        <v>141089.571199</v>
      </c>
      <c r="G15" s="66">
        <v>0.45454499999999998</v>
      </c>
      <c r="H15" s="43">
        <v>40</v>
      </c>
      <c r="I15" s="44">
        <v>137737.99236999999</v>
      </c>
      <c r="J15" s="74">
        <v>0.35</v>
      </c>
      <c r="K15" s="44">
        <v>81</v>
      </c>
      <c r="L15" s="44">
        <v>142744.67185499999</v>
      </c>
      <c r="M15" s="66">
        <v>0.50617299999999998</v>
      </c>
      <c r="N15" s="43">
        <v>0</v>
      </c>
      <c r="O15" s="44">
        <v>0</v>
      </c>
      <c r="P15" s="74">
        <v>0</v>
      </c>
    </row>
    <row r="16" spans="1:16" ht="15" customHeight="1" x14ac:dyDescent="0.2">
      <c r="A16" s="111"/>
      <c r="B16" s="114"/>
      <c r="C16" s="84" t="s">
        <v>54</v>
      </c>
      <c r="D16" s="44">
        <v>118</v>
      </c>
      <c r="E16" s="53">
        <v>8.4286E-2</v>
      </c>
      <c r="F16" s="44">
        <v>162970.08398299999</v>
      </c>
      <c r="G16" s="66">
        <v>0.55084699999999998</v>
      </c>
      <c r="H16" s="43">
        <v>48</v>
      </c>
      <c r="I16" s="44">
        <v>175269.54062700001</v>
      </c>
      <c r="J16" s="74">
        <v>0.52083299999999999</v>
      </c>
      <c r="K16" s="44">
        <v>70</v>
      </c>
      <c r="L16" s="44">
        <v>154536.17085600001</v>
      </c>
      <c r="M16" s="66">
        <v>0.57142899999999996</v>
      </c>
      <c r="N16" s="43">
        <v>0</v>
      </c>
      <c r="O16" s="44">
        <v>0</v>
      </c>
      <c r="P16" s="74">
        <v>0</v>
      </c>
    </row>
    <row r="17" spans="1:16" ht="15" customHeight="1" x14ac:dyDescent="0.2">
      <c r="A17" s="111"/>
      <c r="B17" s="114"/>
      <c r="C17" s="84" t="s">
        <v>55</v>
      </c>
      <c r="D17" s="44">
        <v>137</v>
      </c>
      <c r="E17" s="53">
        <v>0.107115</v>
      </c>
      <c r="F17" s="44">
        <v>157484.526717</v>
      </c>
      <c r="G17" s="66">
        <v>0.40875899999999998</v>
      </c>
      <c r="H17" s="43">
        <v>49</v>
      </c>
      <c r="I17" s="44">
        <v>158784.65345799999</v>
      </c>
      <c r="J17" s="74">
        <v>0.26530599999999999</v>
      </c>
      <c r="K17" s="44">
        <v>88</v>
      </c>
      <c r="L17" s="44">
        <v>156760.59250900001</v>
      </c>
      <c r="M17" s="66">
        <v>0.48863600000000001</v>
      </c>
      <c r="N17" s="43">
        <v>0</v>
      </c>
      <c r="O17" s="44">
        <v>0</v>
      </c>
      <c r="P17" s="74">
        <v>0</v>
      </c>
    </row>
    <row r="18" spans="1:16" s="3" customFormat="1" ht="15" customHeight="1" x14ac:dyDescent="0.2">
      <c r="A18" s="111"/>
      <c r="B18" s="114"/>
      <c r="C18" s="84" t="s">
        <v>56</v>
      </c>
      <c r="D18" s="35">
        <v>208</v>
      </c>
      <c r="E18" s="55">
        <v>0.10348300000000001</v>
      </c>
      <c r="F18" s="35">
        <v>185735.61758300001</v>
      </c>
      <c r="G18" s="68">
        <v>0.38461499999999998</v>
      </c>
      <c r="H18" s="43">
        <v>79</v>
      </c>
      <c r="I18" s="44">
        <v>162190.12450899999</v>
      </c>
      <c r="J18" s="74">
        <v>2.5316000000000002E-2</v>
      </c>
      <c r="K18" s="35">
        <v>129</v>
      </c>
      <c r="L18" s="35">
        <v>200154.95055099999</v>
      </c>
      <c r="M18" s="68">
        <v>0.60465100000000005</v>
      </c>
      <c r="N18" s="43">
        <v>0</v>
      </c>
      <c r="O18" s="44">
        <v>0</v>
      </c>
      <c r="P18" s="74">
        <v>0</v>
      </c>
    </row>
    <row r="19" spans="1:16" s="3" customFormat="1" ht="15" customHeight="1" x14ac:dyDescent="0.2">
      <c r="A19" s="112"/>
      <c r="B19" s="115"/>
      <c r="C19" s="85" t="s">
        <v>9</v>
      </c>
      <c r="D19" s="46">
        <v>1762</v>
      </c>
      <c r="E19" s="54">
        <v>0.12135</v>
      </c>
      <c r="F19" s="46">
        <v>137083.74070200001</v>
      </c>
      <c r="G19" s="67">
        <v>0.41997699999999999</v>
      </c>
      <c r="H19" s="87">
        <v>675</v>
      </c>
      <c r="I19" s="46">
        <v>143044.59398999999</v>
      </c>
      <c r="J19" s="75">
        <v>0.380741</v>
      </c>
      <c r="K19" s="46">
        <v>1087</v>
      </c>
      <c r="L19" s="46">
        <v>133382.19887200001</v>
      </c>
      <c r="M19" s="67">
        <v>0.44434200000000001</v>
      </c>
      <c r="N19" s="87">
        <v>0</v>
      </c>
      <c r="O19" s="46">
        <v>0</v>
      </c>
      <c r="P19" s="75">
        <v>0</v>
      </c>
    </row>
    <row r="20" spans="1:16" ht="15" customHeight="1" x14ac:dyDescent="0.2">
      <c r="A20" s="110">
        <v>2</v>
      </c>
      <c r="B20" s="113" t="s">
        <v>57</v>
      </c>
      <c r="C20" s="84" t="s">
        <v>46</v>
      </c>
      <c r="D20" s="44">
        <v>4</v>
      </c>
      <c r="E20" s="53">
        <v>0.33333299999999999</v>
      </c>
      <c r="F20" s="44">
        <v>52049.25</v>
      </c>
      <c r="G20" s="66">
        <v>0</v>
      </c>
      <c r="H20" s="43">
        <v>3</v>
      </c>
      <c r="I20" s="44">
        <v>67732.333333000002</v>
      </c>
      <c r="J20" s="74">
        <v>0</v>
      </c>
      <c r="K20" s="44">
        <v>1</v>
      </c>
      <c r="L20" s="44">
        <v>5000</v>
      </c>
      <c r="M20" s="66">
        <v>0</v>
      </c>
      <c r="N20" s="43">
        <v>0</v>
      </c>
      <c r="O20" s="44">
        <v>0</v>
      </c>
      <c r="P20" s="74">
        <v>0</v>
      </c>
    </row>
    <row r="21" spans="1:16" ht="15" customHeight="1" x14ac:dyDescent="0.2">
      <c r="A21" s="111"/>
      <c r="B21" s="114"/>
      <c r="C21" s="84" t="s">
        <v>47</v>
      </c>
      <c r="D21" s="44">
        <v>13</v>
      </c>
      <c r="E21" s="53">
        <v>0.25490200000000002</v>
      </c>
      <c r="F21" s="44">
        <v>120890.230769</v>
      </c>
      <c r="G21" s="66">
        <v>0</v>
      </c>
      <c r="H21" s="43">
        <v>5</v>
      </c>
      <c r="I21" s="44">
        <v>112259.6</v>
      </c>
      <c r="J21" s="74">
        <v>0</v>
      </c>
      <c r="K21" s="44">
        <v>8</v>
      </c>
      <c r="L21" s="44">
        <v>126284.375</v>
      </c>
      <c r="M21" s="66">
        <v>0</v>
      </c>
      <c r="N21" s="43">
        <v>0</v>
      </c>
      <c r="O21" s="44">
        <v>0</v>
      </c>
      <c r="P21" s="74">
        <v>0</v>
      </c>
    </row>
    <row r="22" spans="1:16" ht="15" customHeight="1" x14ac:dyDescent="0.2">
      <c r="A22" s="111"/>
      <c r="B22" s="114"/>
      <c r="C22" s="84" t="s">
        <v>48</v>
      </c>
      <c r="D22" s="44">
        <v>75</v>
      </c>
      <c r="E22" s="53">
        <v>0.146484</v>
      </c>
      <c r="F22" s="44">
        <v>150023.22666700001</v>
      </c>
      <c r="G22" s="66">
        <v>5.3332999999999998E-2</v>
      </c>
      <c r="H22" s="43">
        <v>39</v>
      </c>
      <c r="I22" s="44">
        <v>152411.589744</v>
      </c>
      <c r="J22" s="74">
        <v>5.1282000000000001E-2</v>
      </c>
      <c r="K22" s="44">
        <v>36</v>
      </c>
      <c r="L22" s="44">
        <v>147435.83333299999</v>
      </c>
      <c r="M22" s="66">
        <v>5.5556000000000001E-2</v>
      </c>
      <c r="N22" s="43">
        <v>0</v>
      </c>
      <c r="O22" s="44">
        <v>0</v>
      </c>
      <c r="P22" s="74">
        <v>0</v>
      </c>
    </row>
    <row r="23" spans="1:16" ht="15" customHeight="1" x14ac:dyDescent="0.2">
      <c r="A23" s="111"/>
      <c r="B23" s="114"/>
      <c r="C23" s="84" t="s">
        <v>49</v>
      </c>
      <c r="D23" s="44">
        <v>66</v>
      </c>
      <c r="E23" s="53">
        <v>4.3796000000000002E-2</v>
      </c>
      <c r="F23" s="44">
        <v>146686.893939</v>
      </c>
      <c r="G23" s="66">
        <v>0.106061</v>
      </c>
      <c r="H23" s="43">
        <v>28</v>
      </c>
      <c r="I23" s="44">
        <v>144740.607143</v>
      </c>
      <c r="J23" s="74">
        <v>0.14285700000000001</v>
      </c>
      <c r="K23" s="44">
        <v>38</v>
      </c>
      <c r="L23" s="44">
        <v>148121</v>
      </c>
      <c r="M23" s="66">
        <v>7.8947000000000003E-2</v>
      </c>
      <c r="N23" s="43">
        <v>0</v>
      </c>
      <c r="O23" s="44">
        <v>0</v>
      </c>
      <c r="P23" s="74">
        <v>0</v>
      </c>
    </row>
    <row r="24" spans="1:16" ht="15" customHeight="1" x14ac:dyDescent="0.2">
      <c r="A24" s="111"/>
      <c r="B24" s="114"/>
      <c r="C24" s="84" t="s">
        <v>50</v>
      </c>
      <c r="D24" s="44">
        <v>44</v>
      </c>
      <c r="E24" s="53">
        <v>2.1401E-2</v>
      </c>
      <c r="F24" s="44">
        <v>184229.25</v>
      </c>
      <c r="G24" s="66">
        <v>0.34090900000000002</v>
      </c>
      <c r="H24" s="43">
        <v>23</v>
      </c>
      <c r="I24" s="44">
        <v>185708.434783</v>
      </c>
      <c r="J24" s="74">
        <v>0.34782600000000002</v>
      </c>
      <c r="K24" s="44">
        <v>21</v>
      </c>
      <c r="L24" s="44">
        <v>182609.19047599999</v>
      </c>
      <c r="M24" s="66">
        <v>0.33333299999999999</v>
      </c>
      <c r="N24" s="43">
        <v>0</v>
      </c>
      <c r="O24" s="44">
        <v>0</v>
      </c>
      <c r="P24" s="74">
        <v>0</v>
      </c>
    </row>
    <row r="25" spans="1:16" ht="15" customHeight="1" x14ac:dyDescent="0.2">
      <c r="A25" s="111"/>
      <c r="B25" s="114"/>
      <c r="C25" s="84" t="s">
        <v>51</v>
      </c>
      <c r="D25" s="44">
        <v>41</v>
      </c>
      <c r="E25" s="53">
        <v>1.958E-2</v>
      </c>
      <c r="F25" s="44">
        <v>206980.731707</v>
      </c>
      <c r="G25" s="66">
        <v>0.63414599999999999</v>
      </c>
      <c r="H25" s="43">
        <v>14</v>
      </c>
      <c r="I25" s="44">
        <v>210781.928571</v>
      </c>
      <c r="J25" s="74">
        <v>0.71428599999999998</v>
      </c>
      <c r="K25" s="44">
        <v>27</v>
      </c>
      <c r="L25" s="44">
        <v>205009.74074099999</v>
      </c>
      <c r="M25" s="66">
        <v>0.59259300000000004</v>
      </c>
      <c r="N25" s="43">
        <v>0</v>
      </c>
      <c r="O25" s="44">
        <v>0</v>
      </c>
      <c r="P25" s="74">
        <v>0</v>
      </c>
    </row>
    <row r="26" spans="1:16" s="3" customFormat="1" ht="15" customHeight="1" x14ac:dyDescent="0.2">
      <c r="A26" s="111"/>
      <c r="B26" s="114"/>
      <c r="C26" s="84" t="s">
        <v>52</v>
      </c>
      <c r="D26" s="35">
        <v>28</v>
      </c>
      <c r="E26" s="55">
        <v>1.3854999999999999E-2</v>
      </c>
      <c r="F26" s="35">
        <v>216599.821429</v>
      </c>
      <c r="G26" s="68">
        <v>0.64285700000000001</v>
      </c>
      <c r="H26" s="43">
        <v>17</v>
      </c>
      <c r="I26" s="44">
        <v>207697.82352899999</v>
      </c>
      <c r="J26" s="74">
        <v>0.47058800000000001</v>
      </c>
      <c r="K26" s="35">
        <v>11</v>
      </c>
      <c r="L26" s="35">
        <v>230357.45454499999</v>
      </c>
      <c r="M26" s="68">
        <v>0.90909099999999998</v>
      </c>
      <c r="N26" s="43">
        <v>0</v>
      </c>
      <c r="O26" s="44">
        <v>0</v>
      </c>
      <c r="P26" s="74">
        <v>0</v>
      </c>
    </row>
    <row r="27" spans="1:16" ht="15" customHeight="1" x14ac:dyDescent="0.2">
      <c r="A27" s="111"/>
      <c r="B27" s="114"/>
      <c r="C27" s="84" t="s">
        <v>53</v>
      </c>
      <c r="D27" s="44">
        <v>13</v>
      </c>
      <c r="E27" s="53">
        <v>8.2380000000000005E-3</v>
      </c>
      <c r="F27" s="44">
        <v>180007.461538</v>
      </c>
      <c r="G27" s="66">
        <v>0.230769</v>
      </c>
      <c r="H27" s="43">
        <v>4</v>
      </c>
      <c r="I27" s="44">
        <v>184661.25</v>
      </c>
      <c r="J27" s="74">
        <v>0.25</v>
      </c>
      <c r="K27" s="44">
        <v>9</v>
      </c>
      <c r="L27" s="44">
        <v>177939.11111100001</v>
      </c>
      <c r="M27" s="66">
        <v>0.222222</v>
      </c>
      <c r="N27" s="43">
        <v>0</v>
      </c>
      <c r="O27" s="44">
        <v>0</v>
      </c>
      <c r="P27" s="74">
        <v>0</v>
      </c>
    </row>
    <row r="28" spans="1:16" ht="15" customHeight="1" x14ac:dyDescent="0.2">
      <c r="A28" s="111"/>
      <c r="B28" s="114"/>
      <c r="C28" s="84" t="s">
        <v>54</v>
      </c>
      <c r="D28" s="44">
        <v>5</v>
      </c>
      <c r="E28" s="53">
        <v>3.571E-3</v>
      </c>
      <c r="F28" s="44">
        <v>228941</v>
      </c>
      <c r="G28" s="66">
        <v>0</v>
      </c>
      <c r="H28" s="43">
        <v>2</v>
      </c>
      <c r="I28" s="44">
        <v>289105</v>
      </c>
      <c r="J28" s="74">
        <v>0</v>
      </c>
      <c r="K28" s="44">
        <v>3</v>
      </c>
      <c r="L28" s="44">
        <v>188831.66666700001</v>
      </c>
      <c r="M28" s="66">
        <v>0</v>
      </c>
      <c r="N28" s="43">
        <v>0</v>
      </c>
      <c r="O28" s="44">
        <v>0</v>
      </c>
      <c r="P28" s="74">
        <v>0</v>
      </c>
    </row>
    <row r="29" spans="1:16" ht="15" customHeight="1" x14ac:dyDescent="0.2">
      <c r="A29" s="111"/>
      <c r="B29" s="114"/>
      <c r="C29" s="84" t="s">
        <v>55</v>
      </c>
      <c r="D29" s="44">
        <v>5</v>
      </c>
      <c r="E29" s="53">
        <v>3.9090000000000001E-3</v>
      </c>
      <c r="F29" s="44">
        <v>237238.39999999999</v>
      </c>
      <c r="G29" s="66">
        <v>0.8</v>
      </c>
      <c r="H29" s="43">
        <v>2</v>
      </c>
      <c r="I29" s="44">
        <v>100241.5</v>
      </c>
      <c r="J29" s="74">
        <v>0.5</v>
      </c>
      <c r="K29" s="44">
        <v>3</v>
      </c>
      <c r="L29" s="44">
        <v>328569.66666699998</v>
      </c>
      <c r="M29" s="66">
        <v>1</v>
      </c>
      <c r="N29" s="43">
        <v>0</v>
      </c>
      <c r="O29" s="44">
        <v>0</v>
      </c>
      <c r="P29" s="74">
        <v>0</v>
      </c>
    </row>
    <row r="30" spans="1:16" s="3" customFormat="1" ht="15" customHeight="1" x14ac:dyDescent="0.2">
      <c r="A30" s="111"/>
      <c r="B30" s="114"/>
      <c r="C30" s="84" t="s">
        <v>56</v>
      </c>
      <c r="D30" s="35">
        <v>10</v>
      </c>
      <c r="E30" s="55">
        <v>4.9750000000000003E-3</v>
      </c>
      <c r="F30" s="35">
        <v>200736.9</v>
      </c>
      <c r="G30" s="68">
        <v>0.1</v>
      </c>
      <c r="H30" s="43">
        <v>9</v>
      </c>
      <c r="I30" s="44">
        <v>203032.66666700001</v>
      </c>
      <c r="J30" s="74">
        <v>0</v>
      </c>
      <c r="K30" s="35">
        <v>1</v>
      </c>
      <c r="L30" s="35">
        <v>180075</v>
      </c>
      <c r="M30" s="68">
        <v>1</v>
      </c>
      <c r="N30" s="43">
        <v>0</v>
      </c>
      <c r="O30" s="44">
        <v>0</v>
      </c>
      <c r="P30" s="74">
        <v>0</v>
      </c>
    </row>
    <row r="31" spans="1:16" s="3" customFormat="1" ht="15" customHeight="1" x14ac:dyDescent="0.2">
      <c r="A31" s="112"/>
      <c r="B31" s="115"/>
      <c r="C31" s="85" t="s">
        <v>9</v>
      </c>
      <c r="D31" s="46">
        <v>304</v>
      </c>
      <c r="E31" s="54">
        <v>2.0937000000000001E-2</v>
      </c>
      <c r="F31" s="46">
        <v>171211.519737</v>
      </c>
      <c r="G31" s="67">
        <v>0.256579</v>
      </c>
      <c r="H31" s="87">
        <v>146</v>
      </c>
      <c r="I31" s="46">
        <v>170267.260274</v>
      </c>
      <c r="J31" s="75">
        <v>0.232877</v>
      </c>
      <c r="K31" s="46">
        <v>158</v>
      </c>
      <c r="L31" s="46">
        <v>172084.063291</v>
      </c>
      <c r="M31" s="67">
        <v>0.27848099999999998</v>
      </c>
      <c r="N31" s="87">
        <v>0</v>
      </c>
      <c r="O31" s="46">
        <v>0</v>
      </c>
      <c r="P31" s="75">
        <v>0</v>
      </c>
    </row>
    <row r="32" spans="1:16" ht="15" customHeight="1" x14ac:dyDescent="0.2">
      <c r="A32" s="110">
        <v>3</v>
      </c>
      <c r="B32" s="113" t="s">
        <v>58</v>
      </c>
      <c r="C32" s="84" t="s">
        <v>46</v>
      </c>
      <c r="D32" s="44">
        <v>2</v>
      </c>
      <c r="E32" s="44">
        <v>0</v>
      </c>
      <c r="F32" s="44">
        <v>24318.254633</v>
      </c>
      <c r="G32" s="66">
        <v>-1.5</v>
      </c>
      <c r="H32" s="43">
        <v>3</v>
      </c>
      <c r="I32" s="44">
        <v>67732.333333000002</v>
      </c>
      <c r="J32" s="74">
        <v>0</v>
      </c>
      <c r="K32" s="44">
        <v>-1</v>
      </c>
      <c r="L32" s="44">
        <v>-22730.995367</v>
      </c>
      <c r="M32" s="66">
        <v>-1.5</v>
      </c>
      <c r="N32" s="43">
        <v>0</v>
      </c>
      <c r="O32" s="44">
        <v>0</v>
      </c>
      <c r="P32" s="74">
        <v>0</v>
      </c>
    </row>
    <row r="33" spans="1:16" ht="15" customHeight="1" x14ac:dyDescent="0.2">
      <c r="A33" s="111"/>
      <c r="B33" s="114"/>
      <c r="C33" s="84" t="s">
        <v>47</v>
      </c>
      <c r="D33" s="44">
        <v>-22</v>
      </c>
      <c r="E33" s="44">
        <v>0</v>
      </c>
      <c r="F33" s="44">
        <v>32831.550034</v>
      </c>
      <c r="G33" s="66">
        <v>0</v>
      </c>
      <c r="H33" s="43">
        <v>-8</v>
      </c>
      <c r="I33" s="44">
        <v>16372.970198999999</v>
      </c>
      <c r="J33" s="74">
        <v>0</v>
      </c>
      <c r="K33" s="44">
        <v>-14</v>
      </c>
      <c r="L33" s="44">
        <v>42851.300531000001</v>
      </c>
      <c r="M33" s="66">
        <v>0</v>
      </c>
      <c r="N33" s="43">
        <v>0</v>
      </c>
      <c r="O33" s="44">
        <v>0</v>
      </c>
      <c r="P33" s="74">
        <v>0</v>
      </c>
    </row>
    <row r="34" spans="1:16" ht="15" customHeight="1" x14ac:dyDescent="0.2">
      <c r="A34" s="111"/>
      <c r="B34" s="114"/>
      <c r="C34" s="84" t="s">
        <v>48</v>
      </c>
      <c r="D34" s="44">
        <v>-63</v>
      </c>
      <c r="E34" s="44">
        <v>0</v>
      </c>
      <c r="F34" s="44">
        <v>54708.785667999997</v>
      </c>
      <c r="G34" s="66">
        <v>-2.6377000000000001E-2</v>
      </c>
      <c r="H34" s="43">
        <v>-17</v>
      </c>
      <c r="I34" s="44">
        <v>44077.546438999998</v>
      </c>
      <c r="J34" s="74">
        <v>-0.109432</v>
      </c>
      <c r="K34" s="44">
        <v>-46</v>
      </c>
      <c r="L34" s="44">
        <v>61012.828054999998</v>
      </c>
      <c r="M34" s="66">
        <v>3.1165000000000002E-2</v>
      </c>
      <c r="N34" s="43">
        <v>0</v>
      </c>
      <c r="O34" s="44">
        <v>0</v>
      </c>
      <c r="P34" s="74">
        <v>0</v>
      </c>
    </row>
    <row r="35" spans="1:16" ht="15" customHeight="1" x14ac:dyDescent="0.2">
      <c r="A35" s="111"/>
      <c r="B35" s="114"/>
      <c r="C35" s="84" t="s">
        <v>49</v>
      </c>
      <c r="D35" s="44">
        <v>-191</v>
      </c>
      <c r="E35" s="44">
        <v>0</v>
      </c>
      <c r="F35" s="44">
        <v>39369.302968999997</v>
      </c>
      <c r="G35" s="66">
        <v>-0.13129299999999999</v>
      </c>
      <c r="H35" s="43">
        <v>-82</v>
      </c>
      <c r="I35" s="44">
        <v>30021.938656999999</v>
      </c>
      <c r="J35" s="74">
        <v>-0.120779</v>
      </c>
      <c r="K35" s="44">
        <v>-109</v>
      </c>
      <c r="L35" s="44">
        <v>46341.630298999997</v>
      </c>
      <c r="M35" s="66">
        <v>-0.13874</v>
      </c>
      <c r="N35" s="43">
        <v>0</v>
      </c>
      <c r="O35" s="44">
        <v>0</v>
      </c>
      <c r="P35" s="74">
        <v>0</v>
      </c>
    </row>
    <row r="36" spans="1:16" ht="15" customHeight="1" x14ac:dyDescent="0.2">
      <c r="A36" s="111"/>
      <c r="B36" s="114"/>
      <c r="C36" s="84" t="s">
        <v>50</v>
      </c>
      <c r="D36" s="44">
        <v>-248</v>
      </c>
      <c r="E36" s="44">
        <v>0</v>
      </c>
      <c r="F36" s="44">
        <v>56726.121927</v>
      </c>
      <c r="G36" s="66">
        <v>-0.11114599999999999</v>
      </c>
      <c r="H36" s="43">
        <v>-92</v>
      </c>
      <c r="I36" s="44">
        <v>34034.697663999999</v>
      </c>
      <c r="J36" s="74">
        <v>-0.30434800000000001</v>
      </c>
      <c r="K36" s="44">
        <v>-156</v>
      </c>
      <c r="L36" s="44">
        <v>70810.130426999996</v>
      </c>
      <c r="M36" s="66">
        <v>1.1299E-2</v>
      </c>
      <c r="N36" s="43">
        <v>0</v>
      </c>
      <c r="O36" s="44">
        <v>0</v>
      </c>
      <c r="P36" s="74">
        <v>0</v>
      </c>
    </row>
    <row r="37" spans="1:16" ht="15" customHeight="1" x14ac:dyDescent="0.2">
      <c r="A37" s="111"/>
      <c r="B37" s="114"/>
      <c r="C37" s="84" t="s">
        <v>51</v>
      </c>
      <c r="D37" s="44">
        <v>-223</v>
      </c>
      <c r="E37" s="44">
        <v>0</v>
      </c>
      <c r="F37" s="44">
        <v>71342.020374</v>
      </c>
      <c r="G37" s="66">
        <v>0.12657099999999999</v>
      </c>
      <c r="H37" s="43">
        <v>-89</v>
      </c>
      <c r="I37" s="44">
        <v>61220.730617000001</v>
      </c>
      <c r="J37" s="74">
        <v>0.160888</v>
      </c>
      <c r="K37" s="44">
        <v>-134</v>
      </c>
      <c r="L37" s="44">
        <v>78277.961842000004</v>
      </c>
      <c r="M37" s="66">
        <v>0.114332</v>
      </c>
      <c r="N37" s="43">
        <v>0</v>
      </c>
      <c r="O37" s="44">
        <v>0</v>
      </c>
      <c r="P37" s="74">
        <v>0</v>
      </c>
    </row>
    <row r="38" spans="1:16" s="3" customFormat="1" ht="15" customHeight="1" x14ac:dyDescent="0.2">
      <c r="A38" s="111"/>
      <c r="B38" s="114"/>
      <c r="C38" s="84" t="s">
        <v>52</v>
      </c>
      <c r="D38" s="35">
        <v>-162</v>
      </c>
      <c r="E38" s="35">
        <v>0</v>
      </c>
      <c r="F38" s="35">
        <v>68600.917579999994</v>
      </c>
      <c r="G38" s="68">
        <v>-0.109774</v>
      </c>
      <c r="H38" s="43">
        <v>-45</v>
      </c>
      <c r="I38" s="44">
        <v>58349.337417000002</v>
      </c>
      <c r="J38" s="74">
        <v>-6.1670000000000003E-2</v>
      </c>
      <c r="K38" s="35">
        <v>-117</v>
      </c>
      <c r="L38" s="35">
        <v>83012.254606000002</v>
      </c>
      <c r="M38" s="68">
        <v>4.9716000000000003E-2</v>
      </c>
      <c r="N38" s="43">
        <v>0</v>
      </c>
      <c r="O38" s="44">
        <v>0</v>
      </c>
      <c r="P38" s="74">
        <v>0</v>
      </c>
    </row>
    <row r="39" spans="1:16" ht="15" customHeight="1" x14ac:dyDescent="0.2">
      <c r="A39" s="111"/>
      <c r="B39" s="114"/>
      <c r="C39" s="84" t="s">
        <v>53</v>
      </c>
      <c r="D39" s="44">
        <v>-108</v>
      </c>
      <c r="E39" s="44">
        <v>0</v>
      </c>
      <c r="F39" s="44">
        <v>38917.890338999998</v>
      </c>
      <c r="G39" s="66">
        <v>-0.223776</v>
      </c>
      <c r="H39" s="43">
        <v>-36</v>
      </c>
      <c r="I39" s="44">
        <v>46923.25763</v>
      </c>
      <c r="J39" s="74">
        <v>-0.1</v>
      </c>
      <c r="K39" s="44">
        <v>-72</v>
      </c>
      <c r="L39" s="44">
        <v>35194.439255999998</v>
      </c>
      <c r="M39" s="66">
        <v>-0.28395100000000001</v>
      </c>
      <c r="N39" s="43">
        <v>0</v>
      </c>
      <c r="O39" s="44">
        <v>0</v>
      </c>
      <c r="P39" s="74">
        <v>0</v>
      </c>
    </row>
    <row r="40" spans="1:16" ht="15" customHeight="1" x14ac:dyDescent="0.2">
      <c r="A40" s="111"/>
      <c r="B40" s="114"/>
      <c r="C40" s="84" t="s">
        <v>54</v>
      </c>
      <c r="D40" s="44">
        <v>-113</v>
      </c>
      <c r="E40" s="44">
        <v>0</v>
      </c>
      <c r="F40" s="44">
        <v>65970.916016999996</v>
      </c>
      <c r="G40" s="66">
        <v>-0.55084699999999998</v>
      </c>
      <c r="H40" s="43">
        <v>-46</v>
      </c>
      <c r="I40" s="44">
        <v>113835.45937300001</v>
      </c>
      <c r="J40" s="74">
        <v>-0.52083299999999999</v>
      </c>
      <c r="K40" s="44">
        <v>-67</v>
      </c>
      <c r="L40" s="44">
        <v>34295.49581</v>
      </c>
      <c r="M40" s="66">
        <v>-0.57142899999999996</v>
      </c>
      <c r="N40" s="43">
        <v>0</v>
      </c>
      <c r="O40" s="44">
        <v>0</v>
      </c>
      <c r="P40" s="74">
        <v>0</v>
      </c>
    </row>
    <row r="41" spans="1:16" ht="15" customHeight="1" x14ac:dyDescent="0.2">
      <c r="A41" s="111"/>
      <c r="B41" s="114"/>
      <c r="C41" s="84" t="s">
        <v>55</v>
      </c>
      <c r="D41" s="44">
        <v>-132</v>
      </c>
      <c r="E41" s="44">
        <v>0</v>
      </c>
      <c r="F41" s="44">
        <v>79753.873282999994</v>
      </c>
      <c r="G41" s="66">
        <v>0.39124100000000001</v>
      </c>
      <c r="H41" s="43">
        <v>-47</v>
      </c>
      <c r="I41" s="44">
        <v>-58543.153458000001</v>
      </c>
      <c r="J41" s="74">
        <v>0.23469400000000001</v>
      </c>
      <c r="K41" s="44">
        <v>-85</v>
      </c>
      <c r="L41" s="44">
        <v>171809.074158</v>
      </c>
      <c r="M41" s="66">
        <v>0.51136400000000004</v>
      </c>
      <c r="N41" s="43">
        <v>0</v>
      </c>
      <c r="O41" s="44">
        <v>0</v>
      </c>
      <c r="P41" s="74">
        <v>0</v>
      </c>
    </row>
    <row r="42" spans="1:16" s="3" customFormat="1" ht="15" customHeight="1" x14ac:dyDescent="0.2">
      <c r="A42" s="111"/>
      <c r="B42" s="114"/>
      <c r="C42" s="84" t="s">
        <v>56</v>
      </c>
      <c r="D42" s="35">
        <v>-198</v>
      </c>
      <c r="E42" s="35">
        <v>0</v>
      </c>
      <c r="F42" s="35">
        <v>15001.282417</v>
      </c>
      <c r="G42" s="68">
        <v>-0.28461500000000001</v>
      </c>
      <c r="H42" s="43">
        <v>-70</v>
      </c>
      <c r="I42" s="44">
        <v>40842.542157999997</v>
      </c>
      <c r="J42" s="74">
        <v>-2.5316000000000002E-2</v>
      </c>
      <c r="K42" s="35">
        <v>-128</v>
      </c>
      <c r="L42" s="35">
        <v>-20079.950551000002</v>
      </c>
      <c r="M42" s="68">
        <v>0.39534900000000001</v>
      </c>
      <c r="N42" s="43">
        <v>0</v>
      </c>
      <c r="O42" s="44">
        <v>0</v>
      </c>
      <c r="P42" s="74">
        <v>0</v>
      </c>
    </row>
    <row r="43" spans="1:16" s="3" customFormat="1" ht="15" customHeight="1" x14ac:dyDescent="0.2">
      <c r="A43" s="112"/>
      <c r="B43" s="115"/>
      <c r="C43" s="85" t="s">
        <v>9</v>
      </c>
      <c r="D43" s="46">
        <v>-1458</v>
      </c>
      <c r="E43" s="46">
        <v>0</v>
      </c>
      <c r="F43" s="46">
        <v>34127.779035</v>
      </c>
      <c r="G43" s="67">
        <v>-0.16339799999999999</v>
      </c>
      <c r="H43" s="87">
        <v>-529</v>
      </c>
      <c r="I43" s="46">
        <v>27222.666283999999</v>
      </c>
      <c r="J43" s="75">
        <v>-0.147864</v>
      </c>
      <c r="K43" s="46">
        <v>-929</v>
      </c>
      <c r="L43" s="46">
        <v>38701.864418999998</v>
      </c>
      <c r="M43" s="67">
        <v>-0.16586100000000001</v>
      </c>
      <c r="N43" s="87">
        <v>0</v>
      </c>
      <c r="O43" s="46">
        <v>0</v>
      </c>
      <c r="P43" s="75">
        <v>0</v>
      </c>
    </row>
    <row r="44" spans="1:16" ht="15" customHeight="1" x14ac:dyDescent="0.2">
      <c r="A44" s="110">
        <v>4</v>
      </c>
      <c r="B44" s="113" t="s">
        <v>59</v>
      </c>
      <c r="C44" s="84" t="s">
        <v>46</v>
      </c>
      <c r="D44" s="44">
        <v>0</v>
      </c>
      <c r="E44" s="53">
        <v>0</v>
      </c>
      <c r="F44" s="44">
        <v>0</v>
      </c>
      <c r="G44" s="66">
        <v>0</v>
      </c>
      <c r="H44" s="43">
        <v>0</v>
      </c>
      <c r="I44" s="44">
        <v>0</v>
      </c>
      <c r="J44" s="74">
        <v>0</v>
      </c>
      <c r="K44" s="44">
        <v>0</v>
      </c>
      <c r="L44" s="44">
        <v>0</v>
      </c>
      <c r="M44" s="66">
        <v>0</v>
      </c>
      <c r="N44" s="43">
        <v>0</v>
      </c>
      <c r="O44" s="44">
        <v>0</v>
      </c>
      <c r="P44" s="74">
        <v>0</v>
      </c>
    </row>
    <row r="45" spans="1:16" ht="15" customHeight="1" x14ac:dyDescent="0.2">
      <c r="A45" s="111"/>
      <c r="B45" s="114"/>
      <c r="C45" s="84" t="s">
        <v>47</v>
      </c>
      <c r="D45" s="44">
        <v>2</v>
      </c>
      <c r="E45" s="53">
        <v>3.9216000000000001E-2</v>
      </c>
      <c r="F45" s="44">
        <v>124441</v>
      </c>
      <c r="G45" s="66">
        <v>0</v>
      </c>
      <c r="H45" s="43">
        <v>2</v>
      </c>
      <c r="I45" s="44">
        <v>124441</v>
      </c>
      <c r="J45" s="74">
        <v>0</v>
      </c>
      <c r="K45" s="44">
        <v>0</v>
      </c>
      <c r="L45" s="44">
        <v>0</v>
      </c>
      <c r="M45" s="66">
        <v>0</v>
      </c>
      <c r="N45" s="43">
        <v>0</v>
      </c>
      <c r="O45" s="44">
        <v>0</v>
      </c>
      <c r="P45" s="74">
        <v>0</v>
      </c>
    </row>
    <row r="46" spans="1:16" ht="15" customHeight="1" x14ac:dyDescent="0.2">
      <c r="A46" s="111"/>
      <c r="B46" s="114"/>
      <c r="C46" s="84" t="s">
        <v>48</v>
      </c>
      <c r="D46" s="44">
        <v>11</v>
      </c>
      <c r="E46" s="53">
        <v>2.1484E-2</v>
      </c>
      <c r="F46" s="44">
        <v>149694.63636400001</v>
      </c>
      <c r="G46" s="66">
        <v>9.0909000000000004E-2</v>
      </c>
      <c r="H46" s="43">
        <v>5</v>
      </c>
      <c r="I46" s="44">
        <v>171363</v>
      </c>
      <c r="J46" s="74">
        <v>0.2</v>
      </c>
      <c r="K46" s="44">
        <v>6</v>
      </c>
      <c r="L46" s="44">
        <v>131637.66666700001</v>
      </c>
      <c r="M46" s="66">
        <v>0</v>
      </c>
      <c r="N46" s="43">
        <v>0</v>
      </c>
      <c r="O46" s="44">
        <v>0</v>
      </c>
      <c r="P46" s="74">
        <v>0</v>
      </c>
    </row>
    <row r="47" spans="1:16" ht="15" customHeight="1" x14ac:dyDescent="0.2">
      <c r="A47" s="111"/>
      <c r="B47" s="114"/>
      <c r="C47" s="84" t="s">
        <v>49</v>
      </c>
      <c r="D47" s="44">
        <v>51</v>
      </c>
      <c r="E47" s="53">
        <v>3.3841999999999997E-2</v>
      </c>
      <c r="F47" s="44">
        <v>187536.17647100001</v>
      </c>
      <c r="G47" s="66">
        <v>0.27450999999999998</v>
      </c>
      <c r="H47" s="43">
        <v>32</v>
      </c>
      <c r="I47" s="44">
        <v>178594.78125</v>
      </c>
      <c r="J47" s="74">
        <v>0.1875</v>
      </c>
      <c r="K47" s="44">
        <v>19</v>
      </c>
      <c r="L47" s="44">
        <v>202595.36842099999</v>
      </c>
      <c r="M47" s="66">
        <v>0.42105300000000001</v>
      </c>
      <c r="N47" s="43">
        <v>0</v>
      </c>
      <c r="O47" s="44">
        <v>0</v>
      </c>
      <c r="P47" s="74">
        <v>0</v>
      </c>
    </row>
    <row r="48" spans="1:16" ht="15" customHeight="1" x14ac:dyDescent="0.2">
      <c r="A48" s="111"/>
      <c r="B48" s="114"/>
      <c r="C48" s="84" t="s">
        <v>50</v>
      </c>
      <c r="D48" s="44">
        <v>62</v>
      </c>
      <c r="E48" s="53">
        <v>3.0155999999999999E-2</v>
      </c>
      <c r="F48" s="44">
        <v>218735.17741900001</v>
      </c>
      <c r="G48" s="66">
        <v>0.62903200000000004</v>
      </c>
      <c r="H48" s="43">
        <v>21</v>
      </c>
      <c r="I48" s="44">
        <v>205303</v>
      </c>
      <c r="J48" s="74">
        <v>0.57142899999999996</v>
      </c>
      <c r="K48" s="44">
        <v>41</v>
      </c>
      <c r="L48" s="44">
        <v>225615.073171</v>
      </c>
      <c r="M48" s="66">
        <v>0.65853700000000004</v>
      </c>
      <c r="N48" s="43">
        <v>0</v>
      </c>
      <c r="O48" s="44">
        <v>0</v>
      </c>
      <c r="P48" s="74">
        <v>0</v>
      </c>
    </row>
    <row r="49" spans="1:16" ht="15" customHeight="1" x14ac:dyDescent="0.2">
      <c r="A49" s="111"/>
      <c r="B49" s="114"/>
      <c r="C49" s="84" t="s">
        <v>51</v>
      </c>
      <c r="D49" s="44">
        <v>57</v>
      </c>
      <c r="E49" s="53">
        <v>2.7220999999999999E-2</v>
      </c>
      <c r="F49" s="44">
        <v>249812.35087699999</v>
      </c>
      <c r="G49" s="66">
        <v>0.894737</v>
      </c>
      <c r="H49" s="43">
        <v>17</v>
      </c>
      <c r="I49" s="44">
        <v>238733</v>
      </c>
      <c r="J49" s="74">
        <v>0.82352899999999996</v>
      </c>
      <c r="K49" s="44">
        <v>40</v>
      </c>
      <c r="L49" s="44">
        <v>254521.07500000001</v>
      </c>
      <c r="M49" s="66">
        <v>0.92500000000000004</v>
      </c>
      <c r="N49" s="43">
        <v>0</v>
      </c>
      <c r="O49" s="44">
        <v>0</v>
      </c>
      <c r="P49" s="74">
        <v>0</v>
      </c>
    </row>
    <row r="50" spans="1:16" s="3" customFormat="1" ht="15" customHeight="1" x14ac:dyDescent="0.2">
      <c r="A50" s="111"/>
      <c r="B50" s="114"/>
      <c r="C50" s="84" t="s">
        <v>52</v>
      </c>
      <c r="D50" s="35">
        <v>30</v>
      </c>
      <c r="E50" s="55">
        <v>1.4844E-2</v>
      </c>
      <c r="F50" s="35">
        <v>257576.1</v>
      </c>
      <c r="G50" s="68">
        <v>1.0333330000000001</v>
      </c>
      <c r="H50" s="43">
        <v>8</v>
      </c>
      <c r="I50" s="44">
        <v>253175.25</v>
      </c>
      <c r="J50" s="74">
        <v>1.25</v>
      </c>
      <c r="K50" s="35">
        <v>22</v>
      </c>
      <c r="L50" s="35">
        <v>259176.40909100001</v>
      </c>
      <c r="M50" s="68">
        <v>0.95454499999999998</v>
      </c>
      <c r="N50" s="43">
        <v>0</v>
      </c>
      <c r="O50" s="44">
        <v>0</v>
      </c>
      <c r="P50" s="74">
        <v>0</v>
      </c>
    </row>
    <row r="51" spans="1:16" ht="15" customHeight="1" x14ac:dyDescent="0.2">
      <c r="A51" s="111"/>
      <c r="B51" s="114"/>
      <c r="C51" s="84" t="s">
        <v>53</v>
      </c>
      <c r="D51" s="44">
        <v>26</v>
      </c>
      <c r="E51" s="53">
        <v>1.6476999999999999E-2</v>
      </c>
      <c r="F51" s="44">
        <v>252642.307692</v>
      </c>
      <c r="G51" s="66">
        <v>0.730769</v>
      </c>
      <c r="H51" s="43">
        <v>9</v>
      </c>
      <c r="I51" s="44">
        <v>287517.11111100001</v>
      </c>
      <c r="J51" s="74">
        <v>1</v>
      </c>
      <c r="K51" s="44">
        <v>17</v>
      </c>
      <c r="L51" s="44">
        <v>234179.17647100001</v>
      </c>
      <c r="M51" s="66">
        <v>0.58823499999999995</v>
      </c>
      <c r="N51" s="43">
        <v>0</v>
      </c>
      <c r="O51" s="44">
        <v>0</v>
      </c>
      <c r="P51" s="74">
        <v>0</v>
      </c>
    </row>
    <row r="52" spans="1:16" ht="15" customHeight="1" x14ac:dyDescent="0.2">
      <c r="A52" s="111"/>
      <c r="B52" s="114"/>
      <c r="C52" s="84" t="s">
        <v>54</v>
      </c>
      <c r="D52" s="44">
        <v>15</v>
      </c>
      <c r="E52" s="53">
        <v>1.0714E-2</v>
      </c>
      <c r="F52" s="44">
        <v>272560.93333299999</v>
      </c>
      <c r="G52" s="66">
        <v>0.53333299999999995</v>
      </c>
      <c r="H52" s="43">
        <v>5</v>
      </c>
      <c r="I52" s="44">
        <v>221647.4</v>
      </c>
      <c r="J52" s="74">
        <v>0</v>
      </c>
      <c r="K52" s="44">
        <v>10</v>
      </c>
      <c r="L52" s="44">
        <v>298017.7</v>
      </c>
      <c r="M52" s="66">
        <v>0.8</v>
      </c>
      <c r="N52" s="43">
        <v>0</v>
      </c>
      <c r="O52" s="44">
        <v>0</v>
      </c>
      <c r="P52" s="74">
        <v>0</v>
      </c>
    </row>
    <row r="53" spans="1:16" ht="15" customHeight="1" x14ac:dyDescent="0.2">
      <c r="A53" s="111"/>
      <c r="B53" s="114"/>
      <c r="C53" s="84" t="s">
        <v>55</v>
      </c>
      <c r="D53" s="44">
        <v>12</v>
      </c>
      <c r="E53" s="53">
        <v>9.3819999999999997E-3</v>
      </c>
      <c r="F53" s="44">
        <v>284202.16666699998</v>
      </c>
      <c r="G53" s="66">
        <v>0.5</v>
      </c>
      <c r="H53" s="43">
        <v>3</v>
      </c>
      <c r="I53" s="44">
        <v>233579</v>
      </c>
      <c r="J53" s="74">
        <v>0.33333299999999999</v>
      </c>
      <c r="K53" s="44">
        <v>9</v>
      </c>
      <c r="L53" s="44">
        <v>301076.55555599998</v>
      </c>
      <c r="M53" s="66">
        <v>0.55555600000000005</v>
      </c>
      <c r="N53" s="43">
        <v>0</v>
      </c>
      <c r="O53" s="44">
        <v>0</v>
      </c>
      <c r="P53" s="74">
        <v>0</v>
      </c>
    </row>
    <row r="54" spans="1:16" s="3" customFormat="1" ht="15" customHeight="1" x14ac:dyDescent="0.2">
      <c r="A54" s="111"/>
      <c r="B54" s="114"/>
      <c r="C54" s="84" t="s">
        <v>56</v>
      </c>
      <c r="D54" s="35">
        <v>4</v>
      </c>
      <c r="E54" s="55">
        <v>1.99E-3</v>
      </c>
      <c r="F54" s="35">
        <v>278111</v>
      </c>
      <c r="G54" s="68">
        <v>0.25</v>
      </c>
      <c r="H54" s="43">
        <v>2</v>
      </c>
      <c r="I54" s="44">
        <v>259421.5</v>
      </c>
      <c r="J54" s="74">
        <v>0</v>
      </c>
      <c r="K54" s="35">
        <v>2</v>
      </c>
      <c r="L54" s="35">
        <v>296800.5</v>
      </c>
      <c r="M54" s="68">
        <v>0.5</v>
      </c>
      <c r="N54" s="43">
        <v>0</v>
      </c>
      <c r="O54" s="44">
        <v>0</v>
      </c>
      <c r="P54" s="74">
        <v>0</v>
      </c>
    </row>
    <row r="55" spans="1:16" s="3" customFormat="1" ht="15" customHeight="1" x14ac:dyDescent="0.2">
      <c r="A55" s="112"/>
      <c r="B55" s="115"/>
      <c r="C55" s="85" t="s">
        <v>9</v>
      </c>
      <c r="D55" s="46">
        <v>270</v>
      </c>
      <c r="E55" s="54">
        <v>1.8595E-2</v>
      </c>
      <c r="F55" s="46">
        <v>230251.925926</v>
      </c>
      <c r="G55" s="67">
        <v>0.62963000000000002</v>
      </c>
      <c r="H55" s="87">
        <v>104</v>
      </c>
      <c r="I55" s="46">
        <v>212802.182692</v>
      </c>
      <c r="J55" s="75">
        <v>0.50961500000000004</v>
      </c>
      <c r="K55" s="46">
        <v>166</v>
      </c>
      <c r="L55" s="46">
        <v>241184.29518099999</v>
      </c>
      <c r="M55" s="67">
        <v>0.70481899999999997</v>
      </c>
      <c r="N55" s="87">
        <v>0</v>
      </c>
      <c r="O55" s="46">
        <v>0</v>
      </c>
      <c r="P55" s="75">
        <v>0</v>
      </c>
    </row>
    <row r="56" spans="1:16" ht="15" customHeight="1" x14ac:dyDescent="0.2">
      <c r="A56" s="110">
        <v>5</v>
      </c>
      <c r="B56" s="113" t="s">
        <v>60</v>
      </c>
      <c r="C56" s="84" t="s">
        <v>46</v>
      </c>
      <c r="D56" s="44">
        <v>12</v>
      </c>
      <c r="E56" s="53">
        <v>1</v>
      </c>
      <c r="F56" s="44">
        <v>50578.583333000002</v>
      </c>
      <c r="G56" s="66">
        <v>0</v>
      </c>
      <c r="H56" s="43">
        <v>7</v>
      </c>
      <c r="I56" s="44">
        <v>62042.714286000002</v>
      </c>
      <c r="J56" s="74">
        <v>0</v>
      </c>
      <c r="K56" s="44">
        <v>5</v>
      </c>
      <c r="L56" s="44">
        <v>34528.800000000003</v>
      </c>
      <c r="M56" s="66">
        <v>0</v>
      </c>
      <c r="N56" s="43">
        <v>0</v>
      </c>
      <c r="O56" s="44">
        <v>0</v>
      </c>
      <c r="P56" s="74">
        <v>0</v>
      </c>
    </row>
    <row r="57" spans="1:16" ht="15" customHeight="1" x14ac:dyDescent="0.2">
      <c r="A57" s="111"/>
      <c r="B57" s="114"/>
      <c r="C57" s="84" t="s">
        <v>47</v>
      </c>
      <c r="D57" s="44">
        <v>51</v>
      </c>
      <c r="E57" s="53">
        <v>1</v>
      </c>
      <c r="F57" s="44">
        <v>121210.333333</v>
      </c>
      <c r="G57" s="66">
        <v>7.8431000000000001E-2</v>
      </c>
      <c r="H57" s="43">
        <v>18</v>
      </c>
      <c r="I57" s="44">
        <v>110134.666667</v>
      </c>
      <c r="J57" s="74">
        <v>5.5556000000000001E-2</v>
      </c>
      <c r="K57" s="44">
        <v>33</v>
      </c>
      <c r="L57" s="44">
        <v>127251.606061</v>
      </c>
      <c r="M57" s="66">
        <v>9.0909000000000004E-2</v>
      </c>
      <c r="N57" s="43">
        <v>0</v>
      </c>
      <c r="O57" s="44">
        <v>0</v>
      </c>
      <c r="P57" s="74">
        <v>0</v>
      </c>
    </row>
    <row r="58" spans="1:16" ht="15" customHeight="1" x14ac:dyDescent="0.2">
      <c r="A58" s="111"/>
      <c r="B58" s="114"/>
      <c r="C58" s="84" t="s">
        <v>48</v>
      </c>
      <c r="D58" s="44">
        <v>512</v>
      </c>
      <c r="E58" s="53">
        <v>1</v>
      </c>
      <c r="F58" s="44">
        <v>141081.255859</v>
      </c>
      <c r="G58" s="66">
        <v>7.6172000000000004E-2</v>
      </c>
      <c r="H58" s="43">
        <v>199</v>
      </c>
      <c r="I58" s="44">
        <v>150269.643216</v>
      </c>
      <c r="J58" s="74">
        <v>9.5477000000000006E-2</v>
      </c>
      <c r="K58" s="44">
        <v>313</v>
      </c>
      <c r="L58" s="44">
        <v>135239.43770000001</v>
      </c>
      <c r="M58" s="66">
        <v>6.3897999999999996E-2</v>
      </c>
      <c r="N58" s="43">
        <v>0</v>
      </c>
      <c r="O58" s="44">
        <v>0</v>
      </c>
      <c r="P58" s="74">
        <v>0</v>
      </c>
    </row>
    <row r="59" spans="1:16" ht="15" customHeight="1" x14ac:dyDescent="0.2">
      <c r="A59" s="111"/>
      <c r="B59" s="114"/>
      <c r="C59" s="84" t="s">
        <v>49</v>
      </c>
      <c r="D59" s="44">
        <v>1507</v>
      </c>
      <c r="E59" s="53">
        <v>1</v>
      </c>
      <c r="F59" s="44">
        <v>162063</v>
      </c>
      <c r="G59" s="66">
        <v>0.17053699999999999</v>
      </c>
      <c r="H59" s="43">
        <v>581</v>
      </c>
      <c r="I59" s="44">
        <v>166108.32185899999</v>
      </c>
      <c r="J59" s="74">
        <v>0.199656</v>
      </c>
      <c r="K59" s="44">
        <v>926</v>
      </c>
      <c r="L59" s="44">
        <v>159524.844492</v>
      </c>
      <c r="M59" s="66">
        <v>0.15226799999999999</v>
      </c>
      <c r="N59" s="43">
        <v>0</v>
      </c>
      <c r="O59" s="44">
        <v>0</v>
      </c>
      <c r="P59" s="74">
        <v>0</v>
      </c>
    </row>
    <row r="60" spans="1:16" ht="15" customHeight="1" x14ac:dyDescent="0.2">
      <c r="A60" s="111"/>
      <c r="B60" s="114"/>
      <c r="C60" s="84" t="s">
        <v>50</v>
      </c>
      <c r="D60" s="44">
        <v>2056</v>
      </c>
      <c r="E60" s="53">
        <v>1</v>
      </c>
      <c r="F60" s="44">
        <v>186133.86575900001</v>
      </c>
      <c r="G60" s="66">
        <v>0.406615</v>
      </c>
      <c r="H60" s="43">
        <v>744</v>
      </c>
      <c r="I60" s="44">
        <v>196696.608871</v>
      </c>
      <c r="J60" s="74">
        <v>0.48790299999999998</v>
      </c>
      <c r="K60" s="44">
        <v>1312</v>
      </c>
      <c r="L60" s="44">
        <v>180144.01753000001</v>
      </c>
      <c r="M60" s="66">
        <v>0.36051800000000001</v>
      </c>
      <c r="N60" s="43">
        <v>0</v>
      </c>
      <c r="O60" s="44">
        <v>0</v>
      </c>
      <c r="P60" s="74">
        <v>0</v>
      </c>
    </row>
    <row r="61" spans="1:16" ht="15" customHeight="1" x14ac:dyDescent="0.2">
      <c r="A61" s="111"/>
      <c r="B61" s="114"/>
      <c r="C61" s="84" t="s">
        <v>51</v>
      </c>
      <c r="D61" s="44">
        <v>2094</v>
      </c>
      <c r="E61" s="53">
        <v>1</v>
      </c>
      <c r="F61" s="44">
        <v>208536.40210100001</v>
      </c>
      <c r="G61" s="66">
        <v>0.62273199999999995</v>
      </c>
      <c r="H61" s="43">
        <v>784</v>
      </c>
      <c r="I61" s="44">
        <v>209506.89030599999</v>
      </c>
      <c r="J61" s="74">
        <v>0.59948999999999997</v>
      </c>
      <c r="K61" s="44">
        <v>1310</v>
      </c>
      <c r="L61" s="44">
        <v>207955.59083999999</v>
      </c>
      <c r="M61" s="66">
        <v>0.63664100000000001</v>
      </c>
      <c r="N61" s="43">
        <v>0</v>
      </c>
      <c r="O61" s="44">
        <v>0</v>
      </c>
      <c r="P61" s="74">
        <v>0</v>
      </c>
    </row>
    <row r="62" spans="1:16" s="3" customFormat="1" ht="15" customHeight="1" x14ac:dyDescent="0.2">
      <c r="A62" s="111"/>
      <c r="B62" s="114"/>
      <c r="C62" s="84" t="s">
        <v>52</v>
      </c>
      <c r="D62" s="35">
        <v>2021</v>
      </c>
      <c r="E62" s="55">
        <v>1</v>
      </c>
      <c r="F62" s="35">
        <v>210012.74666</v>
      </c>
      <c r="G62" s="68">
        <v>0.69767400000000002</v>
      </c>
      <c r="H62" s="43">
        <v>744</v>
      </c>
      <c r="I62" s="44">
        <v>209350.22311799999</v>
      </c>
      <c r="J62" s="74">
        <v>0.62903200000000004</v>
      </c>
      <c r="K62" s="35">
        <v>1277</v>
      </c>
      <c r="L62" s="35">
        <v>210398.74314800001</v>
      </c>
      <c r="M62" s="68">
        <v>0.73766600000000004</v>
      </c>
      <c r="N62" s="43">
        <v>0</v>
      </c>
      <c r="O62" s="44">
        <v>0</v>
      </c>
      <c r="P62" s="74">
        <v>0</v>
      </c>
    </row>
    <row r="63" spans="1:16" ht="15" customHeight="1" x14ac:dyDescent="0.2">
      <c r="A63" s="111"/>
      <c r="B63" s="114"/>
      <c r="C63" s="84" t="s">
        <v>53</v>
      </c>
      <c r="D63" s="44">
        <v>1578</v>
      </c>
      <c r="E63" s="53">
        <v>1</v>
      </c>
      <c r="F63" s="44">
        <v>222732.91951800001</v>
      </c>
      <c r="G63" s="66">
        <v>0.76425900000000002</v>
      </c>
      <c r="H63" s="43">
        <v>557</v>
      </c>
      <c r="I63" s="44">
        <v>208503.157989</v>
      </c>
      <c r="J63" s="74">
        <v>0.48832999999999999</v>
      </c>
      <c r="K63" s="44">
        <v>1021</v>
      </c>
      <c r="L63" s="44">
        <v>230495.874633</v>
      </c>
      <c r="M63" s="66">
        <v>0.91478899999999996</v>
      </c>
      <c r="N63" s="43">
        <v>0</v>
      </c>
      <c r="O63" s="44">
        <v>0</v>
      </c>
      <c r="P63" s="74">
        <v>0</v>
      </c>
    </row>
    <row r="64" spans="1:16" ht="15" customHeight="1" x14ac:dyDescent="0.2">
      <c r="A64" s="111"/>
      <c r="B64" s="114"/>
      <c r="C64" s="84" t="s">
        <v>54</v>
      </c>
      <c r="D64" s="44">
        <v>1400</v>
      </c>
      <c r="E64" s="53">
        <v>1</v>
      </c>
      <c r="F64" s="44">
        <v>220168.149286</v>
      </c>
      <c r="G64" s="66">
        <v>0.60857099999999997</v>
      </c>
      <c r="H64" s="43">
        <v>529</v>
      </c>
      <c r="I64" s="44">
        <v>209462.49905499999</v>
      </c>
      <c r="J64" s="74">
        <v>0.383743</v>
      </c>
      <c r="K64" s="44">
        <v>871</v>
      </c>
      <c r="L64" s="44">
        <v>226670.20321499999</v>
      </c>
      <c r="M64" s="66">
        <v>0.74512100000000003</v>
      </c>
      <c r="N64" s="43">
        <v>0</v>
      </c>
      <c r="O64" s="44">
        <v>0</v>
      </c>
      <c r="P64" s="74">
        <v>0</v>
      </c>
    </row>
    <row r="65" spans="1:16" ht="15" customHeight="1" x14ac:dyDescent="0.2">
      <c r="A65" s="111"/>
      <c r="B65" s="114"/>
      <c r="C65" s="84" t="s">
        <v>55</v>
      </c>
      <c r="D65" s="44">
        <v>1279</v>
      </c>
      <c r="E65" s="53">
        <v>1</v>
      </c>
      <c r="F65" s="44">
        <v>237444.76231399999</v>
      </c>
      <c r="G65" s="66">
        <v>0.55433900000000003</v>
      </c>
      <c r="H65" s="43">
        <v>427</v>
      </c>
      <c r="I65" s="44">
        <v>214723.68384099999</v>
      </c>
      <c r="J65" s="74">
        <v>0.24121799999999999</v>
      </c>
      <c r="K65" s="44">
        <v>852</v>
      </c>
      <c r="L65" s="44">
        <v>248831.969484</v>
      </c>
      <c r="M65" s="66">
        <v>0.71126800000000001</v>
      </c>
      <c r="N65" s="43">
        <v>0</v>
      </c>
      <c r="O65" s="44">
        <v>0</v>
      </c>
      <c r="P65" s="74">
        <v>0</v>
      </c>
    </row>
    <row r="66" spans="1:16" s="3" customFormat="1" ht="15" customHeight="1" x14ac:dyDescent="0.2">
      <c r="A66" s="111"/>
      <c r="B66" s="114"/>
      <c r="C66" s="84" t="s">
        <v>56</v>
      </c>
      <c r="D66" s="35">
        <v>2010</v>
      </c>
      <c r="E66" s="55">
        <v>1</v>
      </c>
      <c r="F66" s="35">
        <v>238996.67611900001</v>
      </c>
      <c r="G66" s="68">
        <v>0.38059700000000002</v>
      </c>
      <c r="H66" s="43">
        <v>690</v>
      </c>
      <c r="I66" s="44">
        <v>199205.02753600001</v>
      </c>
      <c r="J66" s="74">
        <v>6.5216999999999997E-2</v>
      </c>
      <c r="K66" s="35">
        <v>1320</v>
      </c>
      <c r="L66" s="35">
        <v>259796.856061</v>
      </c>
      <c r="M66" s="68">
        <v>0.54545500000000002</v>
      </c>
      <c r="N66" s="43">
        <v>0</v>
      </c>
      <c r="O66" s="44">
        <v>0</v>
      </c>
      <c r="P66" s="74">
        <v>0</v>
      </c>
    </row>
    <row r="67" spans="1:16" s="3" customFormat="1" ht="15" customHeight="1" x14ac:dyDescent="0.2">
      <c r="A67" s="112"/>
      <c r="B67" s="115"/>
      <c r="C67" s="85" t="s">
        <v>9</v>
      </c>
      <c r="D67" s="46">
        <v>14520</v>
      </c>
      <c r="E67" s="54">
        <v>1</v>
      </c>
      <c r="F67" s="46">
        <v>207357.889463</v>
      </c>
      <c r="G67" s="67">
        <v>0.50840200000000002</v>
      </c>
      <c r="H67" s="87">
        <v>5280</v>
      </c>
      <c r="I67" s="46">
        <v>199102.64488599999</v>
      </c>
      <c r="J67" s="75">
        <v>0.390152</v>
      </c>
      <c r="K67" s="46">
        <v>9240</v>
      </c>
      <c r="L67" s="46">
        <v>212075.172078</v>
      </c>
      <c r="M67" s="67">
        <v>0.57597399999999999</v>
      </c>
      <c r="N67" s="87">
        <v>0</v>
      </c>
      <c r="O67" s="46">
        <v>0</v>
      </c>
      <c r="P67" s="75">
        <v>0</v>
      </c>
    </row>
    <row r="68" spans="1:16" s="3" customFormat="1" ht="15" customHeight="1" x14ac:dyDescent="0.2">
      <c r="A68" s="78"/>
      <c r="B68" s="79"/>
      <c r="C68" s="81"/>
      <c r="D68" s="45"/>
      <c r="E68" s="76"/>
      <c r="F68" s="45"/>
      <c r="G68" s="77"/>
      <c r="H68" s="45"/>
      <c r="I68" s="45"/>
      <c r="J68" s="77"/>
      <c r="K68" s="45"/>
      <c r="L68" s="45"/>
      <c r="M68" s="77"/>
      <c r="N68" s="45"/>
      <c r="O68" s="45"/>
      <c r="P68" s="77"/>
    </row>
    <row r="69" spans="1:16" s="37" customFormat="1" ht="15" customHeight="1" x14ac:dyDescent="0.2">
      <c r="A69" s="38" t="s">
        <v>2</v>
      </c>
      <c r="C69" s="82"/>
      <c r="D69" s="86">
        <f>+Nacional!D69</f>
        <v>45621</v>
      </c>
      <c r="F69" s="60"/>
      <c r="G69" s="69"/>
      <c r="H69" s="60"/>
      <c r="I69" s="60"/>
      <c r="J69" s="69"/>
      <c r="K69" s="60"/>
      <c r="L69" s="60"/>
      <c r="M69" s="69"/>
      <c r="N69" s="60"/>
      <c r="O69" s="60"/>
      <c r="P69" s="69"/>
    </row>
    <row r="70" spans="1:16" ht="15" customHeight="1" x14ac:dyDescent="0.2">
      <c r="A70" s="47"/>
      <c r="B70" s="24"/>
      <c r="C70" s="83"/>
      <c r="D70" s="61"/>
      <c r="E70" s="56"/>
      <c r="F70" s="61"/>
      <c r="G70" s="70"/>
      <c r="H70" s="61"/>
      <c r="I70" s="61"/>
      <c r="J70" s="70"/>
      <c r="K70" s="61"/>
      <c r="L70" s="61"/>
      <c r="M70" s="70"/>
      <c r="N70" s="61"/>
      <c r="O70" s="61"/>
      <c r="P70" s="70"/>
    </row>
    <row r="71" spans="1:16" ht="15" customHeight="1" x14ac:dyDescent="0.2">
      <c r="A71" s="48"/>
      <c r="C71" s="23"/>
      <c r="D71" s="35"/>
      <c r="E71" s="55"/>
      <c r="F71" s="35"/>
      <c r="G71" s="68"/>
      <c r="H71" s="35"/>
      <c r="I71" s="35"/>
      <c r="J71" s="68"/>
      <c r="K71" s="35"/>
      <c r="L71" s="35"/>
      <c r="M71" s="68"/>
      <c r="N71" s="35"/>
      <c r="O71" s="35"/>
      <c r="P71" s="68"/>
    </row>
    <row r="72" spans="1:16" ht="15" customHeight="1" x14ac:dyDescent="0.2">
      <c r="A72" s="48"/>
      <c r="C72" s="23"/>
      <c r="D72" s="35"/>
      <c r="E72" s="55"/>
      <c r="F72" s="35"/>
      <c r="G72" s="68"/>
      <c r="H72" s="35"/>
      <c r="I72" s="35"/>
      <c r="J72" s="68"/>
      <c r="K72" s="35"/>
      <c r="L72" s="35"/>
      <c r="M72" s="68"/>
      <c r="N72" s="35"/>
      <c r="O72" s="35"/>
      <c r="P72" s="68"/>
    </row>
    <row r="73" spans="1:16" ht="15" customHeight="1" x14ac:dyDescent="0.2">
      <c r="A73" s="48"/>
      <c r="C73" s="23"/>
      <c r="D73" s="35"/>
      <c r="E73" s="55"/>
      <c r="F73" s="35"/>
      <c r="G73" s="68"/>
      <c r="H73" s="35"/>
      <c r="I73" s="35"/>
      <c r="J73" s="68"/>
      <c r="K73" s="35"/>
      <c r="L73" s="35"/>
      <c r="M73" s="68"/>
      <c r="N73" s="35"/>
      <c r="O73" s="35"/>
      <c r="P73" s="68"/>
    </row>
    <row r="74" spans="1:16" ht="15" customHeight="1" x14ac:dyDescent="0.2">
      <c r="A74" s="48"/>
      <c r="C74" s="23"/>
      <c r="D74" s="35"/>
      <c r="E74" s="55"/>
      <c r="F74" s="35"/>
      <c r="G74" s="68"/>
      <c r="H74" s="35"/>
      <c r="I74" s="35"/>
      <c r="J74" s="68"/>
      <c r="K74" s="35"/>
      <c r="L74" s="35"/>
      <c r="M74" s="68"/>
      <c r="N74" s="35"/>
      <c r="O74" s="35"/>
      <c r="P74" s="68"/>
    </row>
    <row r="75" spans="1:16" ht="15" customHeight="1" x14ac:dyDescent="0.2">
      <c r="A75" s="48"/>
      <c r="C75" s="23"/>
      <c r="D75" s="35"/>
      <c r="E75" s="55"/>
      <c r="F75" s="35"/>
      <c r="G75" s="68"/>
      <c r="H75" s="35"/>
      <c r="I75" s="35"/>
      <c r="J75" s="68"/>
      <c r="K75" s="35"/>
      <c r="L75" s="35"/>
      <c r="M75" s="68"/>
      <c r="N75" s="35"/>
      <c r="O75" s="35"/>
      <c r="P75" s="68"/>
    </row>
    <row r="76" spans="1:16" ht="15" customHeight="1" x14ac:dyDescent="0.2">
      <c r="A76" s="48"/>
      <c r="C76" s="23"/>
      <c r="D76" s="35"/>
      <c r="E76" s="55"/>
      <c r="F76" s="35"/>
      <c r="G76" s="68"/>
      <c r="H76" s="35"/>
      <c r="I76" s="35"/>
      <c r="J76" s="68"/>
      <c r="K76" s="35"/>
      <c r="L76" s="35"/>
      <c r="M76" s="68"/>
      <c r="N76" s="35"/>
      <c r="O76" s="35"/>
      <c r="P76" s="68"/>
    </row>
    <row r="77" spans="1:16" ht="15" customHeight="1" x14ac:dyDescent="0.2">
      <c r="A77" s="48"/>
      <c r="C77" s="23"/>
      <c r="D77" s="35"/>
      <c r="E77" s="55"/>
      <c r="F77" s="35"/>
      <c r="G77" s="68"/>
      <c r="H77" s="35"/>
      <c r="I77" s="35"/>
      <c r="J77" s="68"/>
      <c r="K77" s="35"/>
      <c r="L77" s="35"/>
      <c r="M77" s="68"/>
      <c r="N77" s="35"/>
      <c r="O77" s="35"/>
      <c r="P77" s="68"/>
    </row>
    <row r="78" spans="1:16" ht="15" customHeight="1" x14ac:dyDescent="0.2">
      <c r="A78" s="48"/>
      <c r="C78" s="23"/>
      <c r="D78" s="35"/>
      <c r="E78" s="55"/>
      <c r="F78" s="35"/>
      <c r="G78" s="68"/>
      <c r="H78" s="35"/>
      <c r="I78" s="35"/>
      <c r="J78" s="68"/>
      <c r="K78" s="35"/>
      <c r="L78" s="35"/>
      <c r="M78" s="68"/>
      <c r="N78" s="35"/>
      <c r="O78" s="35"/>
      <c r="P78" s="68"/>
    </row>
    <row r="79" spans="1:16" ht="15" customHeight="1" x14ac:dyDescent="0.2">
      <c r="A79" s="48"/>
      <c r="C79" s="23"/>
      <c r="D79" s="35"/>
      <c r="E79" s="55"/>
      <c r="F79" s="35"/>
      <c r="G79" s="68"/>
      <c r="H79" s="35"/>
      <c r="I79" s="35"/>
      <c r="J79" s="68"/>
      <c r="K79" s="35"/>
      <c r="L79" s="35"/>
      <c r="M79" s="68"/>
      <c r="N79" s="35"/>
      <c r="O79" s="35"/>
      <c r="P79" s="68"/>
    </row>
    <row r="80" spans="1:16" ht="15" customHeight="1" x14ac:dyDescent="0.2">
      <c r="A80" s="48"/>
      <c r="C80" s="23"/>
      <c r="D80" s="35"/>
      <c r="E80" s="55"/>
      <c r="F80" s="35"/>
      <c r="G80" s="68"/>
      <c r="H80" s="35"/>
      <c r="I80" s="35"/>
      <c r="J80" s="68"/>
      <c r="K80" s="35"/>
      <c r="L80" s="35"/>
      <c r="M80" s="68"/>
      <c r="N80" s="35"/>
      <c r="O80" s="35"/>
      <c r="P80" s="68"/>
    </row>
    <row r="81" spans="1:16" ht="15" customHeight="1" x14ac:dyDescent="0.2">
      <c r="A81" s="48"/>
      <c r="C81" s="23"/>
      <c r="D81" s="35"/>
      <c r="E81" s="55"/>
      <c r="F81" s="35"/>
      <c r="G81" s="68"/>
      <c r="H81" s="35"/>
      <c r="I81" s="35"/>
      <c r="J81" s="68"/>
      <c r="K81" s="35"/>
      <c r="L81" s="35"/>
      <c r="M81" s="68"/>
      <c r="N81" s="35"/>
      <c r="O81" s="35"/>
      <c r="P81" s="68"/>
    </row>
    <row r="82" spans="1:16" ht="15" customHeight="1" x14ac:dyDescent="0.2">
      <c r="A82" s="48"/>
      <c r="C82" s="23"/>
      <c r="D82" s="35"/>
      <c r="E82" s="55"/>
      <c r="F82" s="35"/>
      <c r="G82" s="68"/>
      <c r="H82" s="35"/>
      <c r="I82" s="35"/>
      <c r="J82" s="68"/>
      <c r="K82" s="35"/>
      <c r="L82" s="35"/>
      <c r="M82" s="68"/>
      <c r="N82" s="35"/>
      <c r="O82" s="35"/>
      <c r="P82" s="68"/>
    </row>
    <row r="83" spans="1:16" ht="15" customHeight="1" x14ac:dyDescent="0.2">
      <c r="A83" s="48"/>
      <c r="C83" s="23"/>
      <c r="D83" s="35"/>
      <c r="E83" s="55"/>
      <c r="F83" s="35"/>
      <c r="G83" s="68"/>
      <c r="H83" s="35"/>
      <c r="I83" s="35"/>
      <c r="J83" s="68"/>
      <c r="K83" s="35"/>
      <c r="L83" s="35"/>
      <c r="M83" s="68"/>
      <c r="N83" s="35"/>
      <c r="O83" s="35"/>
      <c r="P83" s="68"/>
    </row>
    <row r="84" spans="1:16" ht="15" customHeight="1" x14ac:dyDescent="0.2">
      <c r="A84" s="48"/>
      <c r="C84" s="23"/>
      <c r="D84" s="35"/>
      <c r="E84" s="55"/>
      <c r="F84" s="35"/>
      <c r="G84" s="68"/>
      <c r="H84" s="35"/>
      <c r="I84" s="35"/>
      <c r="J84" s="68"/>
      <c r="K84" s="35"/>
      <c r="L84" s="35"/>
      <c r="M84" s="68"/>
      <c r="N84" s="35"/>
      <c r="O84" s="35"/>
      <c r="P84" s="68"/>
    </row>
    <row r="85" spans="1:16" ht="15" customHeight="1" x14ac:dyDescent="0.2">
      <c r="A85" s="48"/>
      <c r="C85" s="23"/>
      <c r="D85" s="35"/>
      <c r="E85" s="55"/>
      <c r="F85" s="35"/>
      <c r="G85" s="68"/>
      <c r="H85" s="35"/>
      <c r="I85" s="35"/>
      <c r="J85" s="68"/>
      <c r="K85" s="35"/>
      <c r="L85" s="35"/>
      <c r="M85" s="68"/>
      <c r="N85" s="35"/>
      <c r="O85" s="35"/>
      <c r="P85" s="68"/>
    </row>
    <row r="86" spans="1:16" ht="15" customHeight="1" x14ac:dyDescent="0.2">
      <c r="A86" s="48"/>
      <c r="C86" s="23"/>
      <c r="D86" s="35"/>
      <c r="E86" s="55"/>
      <c r="F86" s="35"/>
      <c r="G86" s="68"/>
      <c r="H86" s="35"/>
      <c r="I86" s="35"/>
      <c r="J86" s="68"/>
      <c r="K86" s="35"/>
      <c r="L86" s="35"/>
      <c r="M86" s="68"/>
      <c r="N86" s="35"/>
      <c r="O86" s="35"/>
      <c r="P86" s="68"/>
    </row>
    <row r="87" spans="1:16" ht="15" customHeight="1" x14ac:dyDescent="0.2">
      <c r="A87" s="48"/>
      <c r="C87" s="23"/>
      <c r="D87" s="35"/>
      <c r="E87" s="55"/>
      <c r="F87" s="35"/>
      <c r="G87" s="68"/>
      <c r="H87" s="35"/>
      <c r="I87" s="35"/>
      <c r="J87" s="68"/>
      <c r="K87" s="35"/>
      <c r="L87" s="35"/>
      <c r="M87" s="68"/>
      <c r="N87" s="35"/>
      <c r="O87" s="35"/>
      <c r="P87" s="68"/>
    </row>
    <row r="88" spans="1:16" ht="15" customHeight="1" x14ac:dyDescent="0.2">
      <c r="A88" s="48"/>
      <c r="C88" s="23"/>
      <c r="D88" s="35"/>
      <c r="E88" s="55"/>
      <c r="F88" s="35"/>
      <c r="G88" s="68"/>
      <c r="H88" s="35"/>
      <c r="I88" s="35"/>
      <c r="J88" s="68"/>
      <c r="K88" s="35"/>
      <c r="L88" s="35"/>
      <c r="M88" s="68"/>
      <c r="N88" s="35"/>
      <c r="O88" s="35"/>
      <c r="P88" s="68"/>
    </row>
    <row r="89" spans="1:16" ht="15" customHeight="1" x14ac:dyDescent="0.2">
      <c r="A89" s="48"/>
      <c r="C89" s="23"/>
      <c r="D89" s="35"/>
      <c r="E89" s="55"/>
      <c r="F89" s="35"/>
      <c r="G89" s="68"/>
      <c r="H89" s="35"/>
      <c r="I89" s="35"/>
      <c r="J89" s="68"/>
      <c r="K89" s="35"/>
      <c r="L89" s="35"/>
      <c r="M89" s="68"/>
      <c r="N89" s="35"/>
      <c r="O89" s="35"/>
      <c r="P89" s="68"/>
    </row>
    <row r="90" spans="1:16" ht="15" customHeight="1" x14ac:dyDescent="0.2">
      <c r="A90" s="48"/>
      <c r="C90" s="23"/>
      <c r="D90" s="35"/>
      <c r="E90" s="55"/>
      <c r="F90" s="35"/>
      <c r="G90" s="68"/>
      <c r="H90" s="35"/>
      <c r="I90" s="35"/>
      <c r="J90" s="68"/>
      <c r="K90" s="35"/>
      <c r="L90" s="35"/>
      <c r="M90" s="68"/>
      <c r="N90" s="35"/>
      <c r="O90" s="35"/>
      <c r="P90" s="68"/>
    </row>
    <row r="91" spans="1:16" ht="15" customHeight="1" x14ac:dyDescent="0.2">
      <c r="A91" s="48"/>
      <c r="C91" s="23"/>
      <c r="D91" s="35"/>
      <c r="E91" s="55"/>
      <c r="F91" s="35"/>
      <c r="G91" s="68"/>
      <c r="H91" s="35"/>
      <c r="I91" s="35"/>
      <c r="J91" s="68"/>
      <c r="K91" s="35"/>
      <c r="L91" s="35"/>
      <c r="M91" s="68"/>
      <c r="N91" s="35"/>
      <c r="O91" s="35"/>
      <c r="P91" s="68"/>
    </row>
    <row r="92" spans="1:16" ht="15" customHeight="1" x14ac:dyDescent="0.2">
      <c r="A92" s="48"/>
      <c r="C92" s="23"/>
      <c r="D92" s="35"/>
      <c r="E92" s="55"/>
      <c r="F92" s="35"/>
      <c r="G92" s="68"/>
      <c r="H92" s="35"/>
      <c r="I92" s="35"/>
      <c r="J92" s="68"/>
      <c r="K92" s="35"/>
      <c r="L92" s="35"/>
      <c r="M92" s="68"/>
      <c r="N92" s="35"/>
      <c r="O92" s="35"/>
      <c r="P92" s="68"/>
    </row>
    <row r="93" spans="1:16" ht="15" customHeight="1" x14ac:dyDescent="0.2">
      <c r="A93" s="48"/>
      <c r="C93" s="23"/>
      <c r="D93" s="35"/>
      <c r="E93" s="55"/>
      <c r="F93" s="35"/>
      <c r="G93" s="68"/>
      <c r="H93" s="35"/>
      <c r="I93" s="35"/>
      <c r="J93" s="68"/>
      <c r="K93" s="35"/>
      <c r="L93" s="35"/>
      <c r="M93" s="68"/>
      <c r="N93" s="35"/>
      <c r="O93" s="35"/>
      <c r="P93" s="68"/>
    </row>
    <row r="94" spans="1:16" ht="15" customHeight="1" x14ac:dyDescent="0.2">
      <c r="A94" s="48"/>
      <c r="C94" s="23"/>
      <c r="D94" s="35"/>
      <c r="E94" s="55"/>
      <c r="F94" s="35"/>
      <c r="G94" s="68"/>
      <c r="H94" s="35"/>
      <c r="I94" s="35"/>
      <c r="J94" s="68"/>
      <c r="K94" s="35"/>
      <c r="L94" s="35"/>
      <c r="M94" s="68"/>
      <c r="N94" s="35"/>
      <c r="O94" s="35"/>
      <c r="P94" s="68"/>
    </row>
    <row r="95" spans="1:16" ht="15" customHeight="1" x14ac:dyDescent="0.2">
      <c r="A95" s="48"/>
      <c r="C95" s="23"/>
      <c r="D95" s="35"/>
      <c r="E95" s="55"/>
      <c r="F95" s="35"/>
      <c r="G95" s="68"/>
      <c r="H95" s="35"/>
      <c r="I95" s="35"/>
      <c r="J95" s="68"/>
      <c r="K95" s="35"/>
      <c r="L95" s="35"/>
      <c r="M95" s="68"/>
      <c r="N95" s="35"/>
      <c r="O95" s="35"/>
      <c r="P95" s="68"/>
    </row>
  </sheetData>
  <mergeCells count="19">
    <mergeCell ref="A2:P2"/>
    <mergeCell ref="A3:P3"/>
    <mergeCell ref="A6:A7"/>
    <mergeCell ref="B6:B7"/>
    <mergeCell ref="C6:C7"/>
    <mergeCell ref="D6:G6"/>
    <mergeCell ref="H6:J6"/>
    <mergeCell ref="K6:M6"/>
    <mergeCell ref="N6:P6"/>
    <mergeCell ref="A44:A55"/>
    <mergeCell ref="B44:B55"/>
    <mergeCell ref="A56:A67"/>
    <mergeCell ref="B56:B67"/>
    <mergeCell ref="A8:A19"/>
    <mergeCell ref="B8:B19"/>
    <mergeCell ref="A20:A31"/>
    <mergeCell ref="B20:B31"/>
    <mergeCell ref="A32:A43"/>
    <mergeCell ref="B32:B43"/>
  </mergeCells>
  <conditionalFormatting sqref="D8:D19">
    <cfRule type="cellIs" dxfId="130" priority="30" operator="notEqual">
      <formula>H8+K8+N8</formula>
    </cfRule>
  </conditionalFormatting>
  <conditionalFormatting sqref="D20:D30">
    <cfRule type="cellIs" dxfId="129" priority="29" operator="notEqual">
      <formula>H20+K20+N20</formula>
    </cfRule>
  </conditionalFormatting>
  <conditionalFormatting sqref="D32:D42">
    <cfRule type="cellIs" dxfId="128" priority="28" operator="notEqual">
      <formula>H32+K32+N32</formula>
    </cfRule>
  </conditionalFormatting>
  <conditionalFormatting sqref="D44:D54">
    <cfRule type="cellIs" dxfId="127" priority="27" operator="notEqual">
      <formula>H44+K44+N44</formula>
    </cfRule>
  </conditionalFormatting>
  <conditionalFormatting sqref="D56:D66">
    <cfRule type="cellIs" dxfId="126" priority="26" operator="notEqual">
      <formula>H56+K56+N56</formula>
    </cfRule>
  </conditionalFormatting>
  <conditionalFormatting sqref="D19">
    <cfRule type="cellIs" dxfId="125" priority="25" operator="notEqual">
      <formula>SUM(D8:D18)</formula>
    </cfRule>
  </conditionalFormatting>
  <conditionalFormatting sqref="D31">
    <cfRule type="cellIs" dxfId="124" priority="24" operator="notEqual">
      <formula>H31+K31+N31</formula>
    </cfRule>
  </conditionalFormatting>
  <conditionalFormatting sqref="D31">
    <cfRule type="cellIs" dxfId="123" priority="23" operator="notEqual">
      <formula>SUM(D20:D30)</formula>
    </cfRule>
  </conditionalFormatting>
  <conditionalFormatting sqref="D43">
    <cfRule type="cellIs" dxfId="122" priority="22" operator="notEqual">
      <formula>H43+K43+N43</formula>
    </cfRule>
  </conditionalFormatting>
  <conditionalFormatting sqref="D43">
    <cfRule type="cellIs" dxfId="121" priority="21" operator="notEqual">
      <formula>SUM(D32:D42)</formula>
    </cfRule>
  </conditionalFormatting>
  <conditionalFormatting sqref="D55">
    <cfRule type="cellIs" dxfId="120" priority="20" operator="notEqual">
      <formula>H55+K55+N55</formula>
    </cfRule>
  </conditionalFormatting>
  <conditionalFormatting sqref="D55">
    <cfRule type="cellIs" dxfId="119" priority="19" operator="notEqual">
      <formula>SUM(D44:D54)</formula>
    </cfRule>
  </conditionalFormatting>
  <conditionalFormatting sqref="D67">
    <cfRule type="cellIs" dxfId="118" priority="18" operator="notEqual">
      <formula>H67+K67+N67</formula>
    </cfRule>
  </conditionalFormatting>
  <conditionalFormatting sqref="D67">
    <cfRule type="cellIs" dxfId="117" priority="17" operator="notEqual">
      <formula>SUM(D56:D66)</formula>
    </cfRule>
  </conditionalFormatting>
  <conditionalFormatting sqref="H19">
    <cfRule type="cellIs" dxfId="116" priority="16" operator="notEqual">
      <formula>SUM(H8:H18)</formula>
    </cfRule>
  </conditionalFormatting>
  <conditionalFormatting sqref="K19">
    <cfRule type="cellIs" dxfId="115" priority="15" operator="notEqual">
      <formula>SUM(K8:K18)</formula>
    </cfRule>
  </conditionalFormatting>
  <conditionalFormatting sqref="N19">
    <cfRule type="cellIs" dxfId="114" priority="14" operator="notEqual">
      <formula>SUM(N8:N18)</formula>
    </cfRule>
  </conditionalFormatting>
  <conditionalFormatting sqref="H31">
    <cfRule type="cellIs" dxfId="113" priority="13" operator="notEqual">
      <formula>SUM(H20:H30)</formula>
    </cfRule>
  </conditionalFormatting>
  <conditionalFormatting sqref="K31">
    <cfRule type="cellIs" dxfId="112" priority="12" operator="notEqual">
      <formula>SUM(K20:K30)</formula>
    </cfRule>
  </conditionalFormatting>
  <conditionalFormatting sqref="N31">
    <cfRule type="cellIs" dxfId="111" priority="11" operator="notEqual">
      <formula>SUM(N20:N30)</formula>
    </cfRule>
  </conditionalFormatting>
  <conditionalFormatting sqref="H43">
    <cfRule type="cellIs" dxfId="110" priority="10" operator="notEqual">
      <formula>SUM(H32:H42)</formula>
    </cfRule>
  </conditionalFormatting>
  <conditionalFormatting sqref="K43">
    <cfRule type="cellIs" dxfId="109" priority="9" operator="notEqual">
      <formula>SUM(K32:K42)</formula>
    </cfRule>
  </conditionalFormatting>
  <conditionalFormatting sqref="N43">
    <cfRule type="cellIs" dxfId="108" priority="8" operator="notEqual">
      <formula>SUM(N32:N42)</formula>
    </cfRule>
  </conditionalFormatting>
  <conditionalFormatting sqref="H55">
    <cfRule type="cellIs" dxfId="107" priority="7" operator="notEqual">
      <formula>SUM(H44:H54)</formula>
    </cfRule>
  </conditionalFormatting>
  <conditionalFormatting sqref="K55">
    <cfRule type="cellIs" dxfId="106" priority="6" operator="notEqual">
      <formula>SUM(K44:K54)</formula>
    </cfRule>
  </conditionalFormatting>
  <conditionalFormatting sqref="N55">
    <cfRule type="cellIs" dxfId="105" priority="5" operator="notEqual">
      <formula>SUM(N44:N54)</formula>
    </cfRule>
  </conditionalFormatting>
  <conditionalFormatting sqref="H67">
    <cfRule type="cellIs" dxfId="104" priority="4" operator="notEqual">
      <formula>SUM(H56:H66)</formula>
    </cfRule>
  </conditionalFormatting>
  <conditionalFormatting sqref="K67">
    <cfRule type="cellIs" dxfId="103" priority="3" operator="notEqual">
      <formula>SUM(K56:K66)</formula>
    </cfRule>
  </conditionalFormatting>
  <conditionalFormatting sqref="N67">
    <cfRule type="cellIs" dxfId="102" priority="2" operator="notEqual">
      <formula>SUM(N56:N66)</formula>
    </cfRule>
  </conditionalFormatting>
  <conditionalFormatting sqref="D32:D43">
    <cfRule type="cellIs" dxfId="101" priority="1" operator="notEqual">
      <formula>D20-D8</formula>
    </cfRule>
  </conditionalFormatting>
  <printOptions horizontalCentered="1"/>
  <pageMargins left="0.31496062992125984" right="0.31496062992125984" top="0.74803149606299213" bottom="0.74803149606299213" header="0.31496062992125984" footer="0.31496062992125984"/>
  <pageSetup scale="66" fitToHeight="0" orientation="landscape" r:id="rId1"/>
  <rowBreaks count="1" manualBreakCount="1">
    <brk id="43" max="15" man="1"/>
  </rowBreaks>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P95"/>
  <sheetViews>
    <sheetView zoomScaleNormal="100" workbookViewId="0">
      <pane xSplit="2" ySplit="7" topLeftCell="C8" activePane="bottomRight" state="frozen"/>
      <selection pane="topRight" activeCell="C1" sqref="C1"/>
      <selection pane="bottomLeft" activeCell="A9" sqref="A9"/>
      <selection pane="bottomRight" activeCell="C8" sqref="C8"/>
    </sheetView>
  </sheetViews>
  <sheetFormatPr baseColWidth="10" defaultColWidth="10.5" defaultRowHeight="15" customHeight="1" x14ac:dyDescent="0.2"/>
  <cols>
    <col min="1" max="1" width="5" style="3" customWidth="1"/>
    <col min="2" max="2" width="15.83203125" style="1" customWidth="1"/>
    <col min="3" max="3" width="15.6640625" style="80" customWidth="1"/>
    <col min="4" max="4" width="16.5" style="36" customWidth="1"/>
    <col min="5" max="5" width="12.33203125" style="49" customWidth="1"/>
    <col min="6" max="6" width="16.5" style="36" customWidth="1"/>
    <col min="7" max="7" width="16.5" style="62" customWidth="1"/>
    <col min="8" max="9" width="16.5" style="36" customWidth="1"/>
    <col min="10" max="10" width="16.5" style="62" customWidth="1"/>
    <col min="11" max="12" width="16.5" style="36" customWidth="1"/>
    <col min="13" max="13" width="16.5" style="62" customWidth="1"/>
    <col min="14" max="15" width="16.5" style="36" customWidth="1"/>
    <col min="16" max="16" width="16.5" style="62" customWidth="1"/>
    <col min="17" max="28" width="16.5" style="1" customWidth="1"/>
    <col min="29" max="16384" width="10.5" style="1"/>
  </cols>
  <sheetData>
    <row r="1" spans="1:16" ht="15" customHeight="1" x14ac:dyDescent="0.2">
      <c r="B1" s="42"/>
    </row>
    <row r="2" spans="1:16" ht="24.6" customHeight="1" x14ac:dyDescent="0.2">
      <c r="A2" s="116" t="s">
        <v>76</v>
      </c>
      <c r="B2" s="116"/>
      <c r="C2" s="116"/>
      <c r="D2" s="116"/>
      <c r="E2" s="116"/>
      <c r="F2" s="116"/>
      <c r="G2" s="116"/>
      <c r="H2" s="116"/>
      <c r="I2" s="116"/>
      <c r="J2" s="116"/>
      <c r="K2" s="116"/>
      <c r="L2" s="116"/>
      <c r="M2" s="116"/>
      <c r="N2" s="116"/>
      <c r="O2" s="116"/>
      <c r="P2" s="116"/>
    </row>
    <row r="3" spans="1:16" s="21" customFormat="1" ht="15" customHeight="1" x14ac:dyDescent="0.2">
      <c r="A3" s="117" t="str">
        <f>+Notas!C6</f>
        <v>OCTUBRE 2023 Y OCTUBRE 2024</v>
      </c>
      <c r="B3" s="117"/>
      <c r="C3" s="117"/>
      <c r="D3" s="117"/>
      <c r="E3" s="117"/>
      <c r="F3" s="117"/>
      <c r="G3" s="117"/>
      <c r="H3" s="117"/>
      <c r="I3" s="117"/>
      <c r="J3" s="117"/>
      <c r="K3" s="117"/>
      <c r="L3" s="117"/>
      <c r="M3" s="117"/>
      <c r="N3" s="117"/>
      <c r="O3" s="117"/>
      <c r="P3" s="117"/>
    </row>
    <row r="4" spans="1:16" ht="15" customHeight="1" x14ac:dyDescent="0.2">
      <c r="A4" s="34"/>
      <c r="B4" s="34"/>
      <c r="C4" s="40"/>
      <c r="D4" s="57"/>
      <c r="E4" s="50"/>
      <c r="F4" s="57"/>
      <c r="G4" s="63"/>
      <c r="H4" s="57"/>
      <c r="I4" s="57"/>
      <c r="J4" s="63"/>
      <c r="K4" s="57"/>
      <c r="L4" s="57"/>
      <c r="M4" s="63"/>
      <c r="N4" s="57"/>
      <c r="O4" s="57"/>
      <c r="P4" s="63"/>
    </row>
    <row r="5" spans="1:16" ht="15" customHeight="1" x14ac:dyDescent="0.2">
      <c r="A5" s="20"/>
      <c r="B5" s="20"/>
      <c r="C5" s="20"/>
      <c r="D5" s="58"/>
      <c r="E5" s="51"/>
      <c r="F5" s="58"/>
      <c r="G5" s="64"/>
      <c r="H5" s="58"/>
      <c r="I5" s="58"/>
      <c r="J5" s="64"/>
      <c r="K5" s="58"/>
      <c r="L5" s="58"/>
      <c r="M5" s="64"/>
      <c r="N5" s="58"/>
      <c r="O5" s="58"/>
      <c r="P5" s="64"/>
    </row>
    <row r="6" spans="1:16" ht="21.6" customHeight="1" x14ac:dyDescent="0.2">
      <c r="A6" s="118" t="s">
        <v>5</v>
      </c>
      <c r="B6" s="118" t="s">
        <v>35</v>
      </c>
      <c r="C6" s="120" t="s">
        <v>36</v>
      </c>
      <c r="D6" s="122" t="s">
        <v>37</v>
      </c>
      <c r="E6" s="122"/>
      <c r="F6" s="122"/>
      <c r="G6" s="122"/>
      <c r="H6" s="123" t="s">
        <v>42</v>
      </c>
      <c r="I6" s="122"/>
      <c r="J6" s="124"/>
      <c r="K6" s="122" t="s">
        <v>43</v>
      </c>
      <c r="L6" s="122"/>
      <c r="M6" s="122"/>
      <c r="N6" s="123" t="s">
        <v>44</v>
      </c>
      <c r="O6" s="122"/>
      <c r="P6" s="124"/>
    </row>
    <row r="7" spans="1:16" s="2" customFormat="1" ht="42" x14ac:dyDescent="0.2">
      <c r="A7" s="119"/>
      <c r="B7" s="119"/>
      <c r="C7" s="121"/>
      <c r="D7" s="71" t="s">
        <v>38</v>
      </c>
      <c r="E7" s="52" t="s">
        <v>39</v>
      </c>
      <c r="F7" s="59" t="s">
        <v>40</v>
      </c>
      <c r="G7" s="65" t="s">
        <v>41</v>
      </c>
      <c r="H7" s="72" t="s">
        <v>38</v>
      </c>
      <c r="I7" s="59" t="s">
        <v>40</v>
      </c>
      <c r="J7" s="73" t="s">
        <v>41</v>
      </c>
      <c r="K7" s="71" t="s">
        <v>38</v>
      </c>
      <c r="L7" s="59" t="s">
        <v>40</v>
      </c>
      <c r="M7" s="65" t="s">
        <v>41</v>
      </c>
      <c r="N7" s="72" t="s">
        <v>38</v>
      </c>
      <c r="O7" s="59" t="s">
        <v>40</v>
      </c>
      <c r="P7" s="73" t="s">
        <v>41</v>
      </c>
    </row>
    <row r="8" spans="1:16" ht="15" customHeight="1" x14ac:dyDescent="0.2">
      <c r="A8" s="110">
        <v>1</v>
      </c>
      <c r="B8" s="113" t="s">
        <v>45</v>
      </c>
      <c r="C8" s="84" t="s">
        <v>46</v>
      </c>
      <c r="D8" s="44">
        <v>146</v>
      </c>
      <c r="E8" s="53">
        <v>0.14355899999999999</v>
      </c>
      <c r="F8" s="44">
        <v>79452.635574999993</v>
      </c>
      <c r="G8" s="66">
        <v>0.21917800000000001</v>
      </c>
      <c r="H8" s="43">
        <v>65</v>
      </c>
      <c r="I8" s="44">
        <v>91836.374771999996</v>
      </c>
      <c r="J8" s="74">
        <v>0.30769200000000002</v>
      </c>
      <c r="K8" s="44">
        <v>81</v>
      </c>
      <c r="L8" s="44">
        <v>69515.067083000002</v>
      </c>
      <c r="M8" s="66">
        <v>0.148148</v>
      </c>
      <c r="N8" s="43">
        <v>0</v>
      </c>
      <c r="O8" s="44">
        <v>0</v>
      </c>
      <c r="P8" s="74">
        <v>0</v>
      </c>
    </row>
    <row r="9" spans="1:16" ht="15" customHeight="1" x14ac:dyDescent="0.2">
      <c r="A9" s="111"/>
      <c r="B9" s="114"/>
      <c r="C9" s="84" t="s">
        <v>47</v>
      </c>
      <c r="D9" s="44">
        <v>1883</v>
      </c>
      <c r="E9" s="53">
        <v>0.23757300000000001</v>
      </c>
      <c r="F9" s="44">
        <v>95656.565520000004</v>
      </c>
      <c r="G9" s="66">
        <v>0.14816799999999999</v>
      </c>
      <c r="H9" s="43">
        <v>717</v>
      </c>
      <c r="I9" s="44">
        <v>109751.97308</v>
      </c>
      <c r="J9" s="74">
        <v>0.24825700000000001</v>
      </c>
      <c r="K9" s="44">
        <v>1166</v>
      </c>
      <c r="L9" s="44">
        <v>86988.977853000004</v>
      </c>
      <c r="M9" s="66">
        <v>8.6621000000000004E-2</v>
      </c>
      <c r="N9" s="43">
        <v>0</v>
      </c>
      <c r="O9" s="44">
        <v>0</v>
      </c>
      <c r="P9" s="74">
        <v>0</v>
      </c>
    </row>
    <row r="10" spans="1:16" ht="15" customHeight="1" x14ac:dyDescent="0.2">
      <c r="A10" s="111"/>
      <c r="B10" s="114"/>
      <c r="C10" s="84" t="s">
        <v>48</v>
      </c>
      <c r="D10" s="44">
        <v>9914</v>
      </c>
      <c r="E10" s="53">
        <v>0.144734</v>
      </c>
      <c r="F10" s="44">
        <v>102801.51274400001</v>
      </c>
      <c r="G10" s="66">
        <v>0.15967300000000001</v>
      </c>
      <c r="H10" s="43">
        <v>4299</v>
      </c>
      <c r="I10" s="44">
        <v>115580.185533</v>
      </c>
      <c r="J10" s="74">
        <v>0.244475</v>
      </c>
      <c r="K10" s="44">
        <v>5615</v>
      </c>
      <c r="L10" s="44">
        <v>93017.805831000005</v>
      </c>
      <c r="M10" s="66">
        <v>9.4745999999999997E-2</v>
      </c>
      <c r="N10" s="43">
        <v>0</v>
      </c>
      <c r="O10" s="44">
        <v>0</v>
      </c>
      <c r="P10" s="74">
        <v>0</v>
      </c>
    </row>
    <row r="11" spans="1:16" ht="15" customHeight="1" x14ac:dyDescent="0.2">
      <c r="A11" s="111"/>
      <c r="B11" s="114"/>
      <c r="C11" s="84" t="s">
        <v>49</v>
      </c>
      <c r="D11" s="44">
        <v>15866</v>
      </c>
      <c r="E11" s="53">
        <v>0.110541</v>
      </c>
      <c r="F11" s="44">
        <v>118563.08227499999</v>
      </c>
      <c r="G11" s="66">
        <v>0.33940500000000001</v>
      </c>
      <c r="H11" s="43">
        <v>6653</v>
      </c>
      <c r="I11" s="44">
        <v>137217.641703</v>
      </c>
      <c r="J11" s="74">
        <v>0.47226800000000002</v>
      </c>
      <c r="K11" s="44">
        <v>9213</v>
      </c>
      <c r="L11" s="44">
        <v>105092.032251</v>
      </c>
      <c r="M11" s="66">
        <v>0.24346000000000001</v>
      </c>
      <c r="N11" s="43">
        <v>0</v>
      </c>
      <c r="O11" s="44">
        <v>0</v>
      </c>
      <c r="P11" s="74">
        <v>0</v>
      </c>
    </row>
    <row r="12" spans="1:16" ht="15" customHeight="1" x14ac:dyDescent="0.2">
      <c r="A12" s="111"/>
      <c r="B12" s="114"/>
      <c r="C12" s="84" t="s">
        <v>50</v>
      </c>
      <c r="D12" s="44">
        <v>14137</v>
      </c>
      <c r="E12" s="53">
        <v>8.9013999999999996E-2</v>
      </c>
      <c r="F12" s="44">
        <v>142322.814293</v>
      </c>
      <c r="G12" s="66">
        <v>0.55372399999999999</v>
      </c>
      <c r="H12" s="43">
        <v>5780</v>
      </c>
      <c r="I12" s="44">
        <v>166498.608989</v>
      </c>
      <c r="J12" s="74">
        <v>0.68979199999999996</v>
      </c>
      <c r="K12" s="44">
        <v>8357</v>
      </c>
      <c r="L12" s="44">
        <v>125601.97029</v>
      </c>
      <c r="M12" s="66">
        <v>0.459615</v>
      </c>
      <c r="N12" s="43">
        <v>0</v>
      </c>
      <c r="O12" s="44">
        <v>0</v>
      </c>
      <c r="P12" s="74">
        <v>0</v>
      </c>
    </row>
    <row r="13" spans="1:16" ht="15" customHeight="1" x14ac:dyDescent="0.2">
      <c r="A13" s="111"/>
      <c r="B13" s="114"/>
      <c r="C13" s="84" t="s">
        <v>51</v>
      </c>
      <c r="D13" s="44">
        <v>10948</v>
      </c>
      <c r="E13" s="53">
        <v>7.9241000000000006E-2</v>
      </c>
      <c r="F13" s="44">
        <v>158178.69241399999</v>
      </c>
      <c r="G13" s="66">
        <v>0.756942</v>
      </c>
      <c r="H13" s="43">
        <v>4197</v>
      </c>
      <c r="I13" s="44">
        <v>174761.143927</v>
      </c>
      <c r="J13" s="74">
        <v>0.78341700000000003</v>
      </c>
      <c r="K13" s="44">
        <v>6751</v>
      </c>
      <c r="L13" s="44">
        <v>147869.619832</v>
      </c>
      <c r="M13" s="66">
        <v>0.740483</v>
      </c>
      <c r="N13" s="43">
        <v>0</v>
      </c>
      <c r="O13" s="44">
        <v>0</v>
      </c>
      <c r="P13" s="74">
        <v>0</v>
      </c>
    </row>
    <row r="14" spans="1:16" s="3" customFormat="1" ht="15" customHeight="1" x14ac:dyDescent="0.2">
      <c r="A14" s="111"/>
      <c r="B14" s="114"/>
      <c r="C14" s="84" t="s">
        <v>52</v>
      </c>
      <c r="D14" s="35">
        <v>8270</v>
      </c>
      <c r="E14" s="55">
        <v>7.2707999999999995E-2</v>
      </c>
      <c r="F14" s="35">
        <v>164752.064969</v>
      </c>
      <c r="G14" s="68">
        <v>0.83579199999999998</v>
      </c>
      <c r="H14" s="43">
        <v>3143</v>
      </c>
      <c r="I14" s="44">
        <v>169481.54973900001</v>
      </c>
      <c r="J14" s="74">
        <v>0.70983099999999999</v>
      </c>
      <c r="K14" s="35">
        <v>5127</v>
      </c>
      <c r="L14" s="35">
        <v>161852.75335700001</v>
      </c>
      <c r="M14" s="68">
        <v>0.91300999999999999</v>
      </c>
      <c r="N14" s="43">
        <v>0</v>
      </c>
      <c r="O14" s="44">
        <v>0</v>
      </c>
      <c r="P14" s="74">
        <v>0</v>
      </c>
    </row>
    <row r="15" spans="1:16" ht="15" customHeight="1" x14ac:dyDescent="0.2">
      <c r="A15" s="111"/>
      <c r="B15" s="114"/>
      <c r="C15" s="84" t="s">
        <v>53</v>
      </c>
      <c r="D15" s="44">
        <v>6628</v>
      </c>
      <c r="E15" s="53">
        <v>6.7211999999999994E-2</v>
      </c>
      <c r="F15" s="44">
        <v>166314.085372</v>
      </c>
      <c r="G15" s="66">
        <v>0.80582399999999998</v>
      </c>
      <c r="H15" s="43">
        <v>2391</v>
      </c>
      <c r="I15" s="44">
        <v>164409.350573</v>
      </c>
      <c r="J15" s="74">
        <v>0.58385600000000004</v>
      </c>
      <c r="K15" s="44">
        <v>4237</v>
      </c>
      <c r="L15" s="44">
        <v>167388.954596</v>
      </c>
      <c r="M15" s="66">
        <v>0.93108299999999999</v>
      </c>
      <c r="N15" s="43">
        <v>0</v>
      </c>
      <c r="O15" s="44">
        <v>0</v>
      </c>
      <c r="P15" s="74">
        <v>0</v>
      </c>
    </row>
    <row r="16" spans="1:16" ht="15" customHeight="1" x14ac:dyDescent="0.2">
      <c r="A16" s="111"/>
      <c r="B16" s="114"/>
      <c r="C16" s="84" t="s">
        <v>54</v>
      </c>
      <c r="D16" s="44">
        <v>5066</v>
      </c>
      <c r="E16" s="53">
        <v>6.5187999999999996E-2</v>
      </c>
      <c r="F16" s="44">
        <v>166510.726563</v>
      </c>
      <c r="G16" s="66">
        <v>0.68574800000000002</v>
      </c>
      <c r="H16" s="43">
        <v>1903</v>
      </c>
      <c r="I16" s="44">
        <v>159063.80837399999</v>
      </c>
      <c r="J16" s="74">
        <v>0.42249100000000001</v>
      </c>
      <c r="K16" s="44">
        <v>3163</v>
      </c>
      <c r="L16" s="44">
        <v>170991.120276</v>
      </c>
      <c r="M16" s="66">
        <v>0.84413499999999997</v>
      </c>
      <c r="N16" s="43">
        <v>0</v>
      </c>
      <c r="O16" s="44">
        <v>0</v>
      </c>
      <c r="P16" s="74">
        <v>0</v>
      </c>
    </row>
    <row r="17" spans="1:16" ht="15" customHeight="1" x14ac:dyDescent="0.2">
      <c r="A17" s="111"/>
      <c r="B17" s="114"/>
      <c r="C17" s="84" t="s">
        <v>55</v>
      </c>
      <c r="D17" s="44">
        <v>4493</v>
      </c>
      <c r="E17" s="53">
        <v>6.9762000000000005E-2</v>
      </c>
      <c r="F17" s="44">
        <v>167684.05259199999</v>
      </c>
      <c r="G17" s="66">
        <v>0.523926</v>
      </c>
      <c r="H17" s="43">
        <v>1866</v>
      </c>
      <c r="I17" s="44">
        <v>156158.31695899999</v>
      </c>
      <c r="J17" s="74">
        <v>0.22615199999999999</v>
      </c>
      <c r="K17" s="44">
        <v>2627</v>
      </c>
      <c r="L17" s="44">
        <v>175870.96644399999</v>
      </c>
      <c r="M17" s="66">
        <v>0.73543999999999998</v>
      </c>
      <c r="N17" s="43">
        <v>0</v>
      </c>
      <c r="O17" s="44">
        <v>0</v>
      </c>
      <c r="P17" s="74">
        <v>0</v>
      </c>
    </row>
    <row r="18" spans="1:16" s="3" customFormat="1" ht="15" customHeight="1" x14ac:dyDescent="0.2">
      <c r="A18" s="111"/>
      <c r="B18" s="114"/>
      <c r="C18" s="84" t="s">
        <v>56</v>
      </c>
      <c r="D18" s="35">
        <v>6806</v>
      </c>
      <c r="E18" s="55">
        <v>5.4469999999999998E-2</v>
      </c>
      <c r="F18" s="35">
        <v>204737.50008699999</v>
      </c>
      <c r="G18" s="68">
        <v>0.38759900000000003</v>
      </c>
      <c r="H18" s="43">
        <v>2716</v>
      </c>
      <c r="I18" s="44">
        <v>176729.37715300001</v>
      </c>
      <c r="J18" s="74">
        <v>9.2047000000000004E-2</v>
      </c>
      <c r="K18" s="35">
        <v>4090</v>
      </c>
      <c r="L18" s="35">
        <v>223336.537224</v>
      </c>
      <c r="M18" s="68">
        <v>0.58386300000000002</v>
      </c>
      <c r="N18" s="43">
        <v>0</v>
      </c>
      <c r="O18" s="44">
        <v>0</v>
      </c>
      <c r="P18" s="74">
        <v>0</v>
      </c>
    </row>
    <row r="19" spans="1:16" s="3" customFormat="1" ht="15" customHeight="1" x14ac:dyDescent="0.2">
      <c r="A19" s="112"/>
      <c r="B19" s="115"/>
      <c r="C19" s="85" t="s">
        <v>9</v>
      </c>
      <c r="D19" s="46">
        <v>84157</v>
      </c>
      <c r="E19" s="54">
        <v>8.4377999999999995E-2</v>
      </c>
      <c r="F19" s="46">
        <v>146048.40902600001</v>
      </c>
      <c r="G19" s="67">
        <v>0.52417499999999995</v>
      </c>
      <c r="H19" s="87">
        <v>33730</v>
      </c>
      <c r="I19" s="46">
        <v>153873.533979</v>
      </c>
      <c r="J19" s="75">
        <v>0.49715399999999998</v>
      </c>
      <c r="K19" s="46">
        <v>50427</v>
      </c>
      <c r="L19" s="46">
        <v>140814.279201</v>
      </c>
      <c r="M19" s="67">
        <v>0.54224899999999998</v>
      </c>
      <c r="N19" s="87">
        <v>0</v>
      </c>
      <c r="O19" s="46">
        <v>0</v>
      </c>
      <c r="P19" s="75">
        <v>0</v>
      </c>
    </row>
    <row r="20" spans="1:16" ht="15" customHeight="1" x14ac:dyDescent="0.2">
      <c r="A20" s="110">
        <v>2</v>
      </c>
      <c r="B20" s="113" t="s">
        <v>57</v>
      </c>
      <c r="C20" s="84" t="s">
        <v>46</v>
      </c>
      <c r="D20" s="44">
        <v>334</v>
      </c>
      <c r="E20" s="53">
        <v>0.32841700000000001</v>
      </c>
      <c r="F20" s="44">
        <v>96452.730538999996</v>
      </c>
      <c r="G20" s="66">
        <v>0.107784</v>
      </c>
      <c r="H20" s="43">
        <v>151</v>
      </c>
      <c r="I20" s="44">
        <v>98310.291391000006</v>
      </c>
      <c r="J20" s="74">
        <v>0.112583</v>
      </c>
      <c r="K20" s="44">
        <v>183</v>
      </c>
      <c r="L20" s="44">
        <v>94919.989071000004</v>
      </c>
      <c r="M20" s="66">
        <v>0.103825</v>
      </c>
      <c r="N20" s="43">
        <v>0</v>
      </c>
      <c r="O20" s="44">
        <v>0</v>
      </c>
      <c r="P20" s="74">
        <v>0</v>
      </c>
    </row>
    <row r="21" spans="1:16" ht="15" customHeight="1" x14ac:dyDescent="0.2">
      <c r="A21" s="111"/>
      <c r="B21" s="114"/>
      <c r="C21" s="84" t="s">
        <v>47</v>
      </c>
      <c r="D21" s="44">
        <v>3383</v>
      </c>
      <c r="E21" s="53">
        <v>0.42682300000000001</v>
      </c>
      <c r="F21" s="44">
        <v>134942.35353200001</v>
      </c>
      <c r="G21" s="66">
        <v>7.2124999999999995E-2</v>
      </c>
      <c r="H21" s="43">
        <v>1597</v>
      </c>
      <c r="I21" s="44">
        <v>136327.37570400001</v>
      </c>
      <c r="J21" s="74">
        <v>7.7646000000000007E-2</v>
      </c>
      <c r="K21" s="44">
        <v>1786</v>
      </c>
      <c r="L21" s="44">
        <v>133703.898656</v>
      </c>
      <c r="M21" s="66">
        <v>6.7188999999999999E-2</v>
      </c>
      <c r="N21" s="43">
        <v>0</v>
      </c>
      <c r="O21" s="44">
        <v>0</v>
      </c>
      <c r="P21" s="74">
        <v>0</v>
      </c>
    </row>
    <row r="22" spans="1:16" ht="15" customHeight="1" x14ac:dyDescent="0.2">
      <c r="A22" s="111"/>
      <c r="B22" s="114"/>
      <c r="C22" s="84" t="s">
        <v>48</v>
      </c>
      <c r="D22" s="44">
        <v>12649</v>
      </c>
      <c r="E22" s="53">
        <v>0.18466199999999999</v>
      </c>
      <c r="F22" s="44">
        <v>146837.06340399999</v>
      </c>
      <c r="G22" s="66">
        <v>5.9055999999999997E-2</v>
      </c>
      <c r="H22" s="43">
        <v>6107</v>
      </c>
      <c r="I22" s="44">
        <v>149276.22367800001</v>
      </c>
      <c r="J22" s="74">
        <v>6.5335000000000004E-2</v>
      </c>
      <c r="K22" s="44">
        <v>6542</v>
      </c>
      <c r="L22" s="44">
        <v>144560.09125600001</v>
      </c>
      <c r="M22" s="66">
        <v>5.3194999999999999E-2</v>
      </c>
      <c r="N22" s="43">
        <v>0</v>
      </c>
      <c r="O22" s="44">
        <v>0</v>
      </c>
      <c r="P22" s="74">
        <v>0</v>
      </c>
    </row>
    <row r="23" spans="1:16" ht="15" customHeight="1" x14ac:dyDescent="0.2">
      <c r="A23" s="111"/>
      <c r="B23" s="114"/>
      <c r="C23" s="84" t="s">
        <v>49</v>
      </c>
      <c r="D23" s="44">
        <v>8703</v>
      </c>
      <c r="E23" s="53">
        <v>6.0635000000000001E-2</v>
      </c>
      <c r="F23" s="44">
        <v>161665.40836500001</v>
      </c>
      <c r="G23" s="66">
        <v>0.19648399999999999</v>
      </c>
      <c r="H23" s="43">
        <v>4246</v>
      </c>
      <c r="I23" s="44">
        <v>163041.46797</v>
      </c>
      <c r="J23" s="74">
        <v>0.20772499999999999</v>
      </c>
      <c r="K23" s="44">
        <v>4457</v>
      </c>
      <c r="L23" s="44">
        <v>160354.49315699999</v>
      </c>
      <c r="M23" s="66">
        <v>0.185775</v>
      </c>
      <c r="N23" s="43">
        <v>0</v>
      </c>
      <c r="O23" s="44">
        <v>0</v>
      </c>
      <c r="P23" s="74">
        <v>0</v>
      </c>
    </row>
    <row r="24" spans="1:16" ht="15" customHeight="1" x14ac:dyDescent="0.2">
      <c r="A24" s="111"/>
      <c r="B24" s="114"/>
      <c r="C24" s="84" t="s">
        <v>50</v>
      </c>
      <c r="D24" s="44">
        <v>5015</v>
      </c>
      <c r="E24" s="53">
        <v>3.1577000000000001E-2</v>
      </c>
      <c r="F24" s="44">
        <v>193596.13978100001</v>
      </c>
      <c r="G24" s="66">
        <v>0.36550300000000002</v>
      </c>
      <c r="H24" s="43">
        <v>2323</v>
      </c>
      <c r="I24" s="44">
        <v>195131.832975</v>
      </c>
      <c r="J24" s="74">
        <v>0.36117100000000002</v>
      </c>
      <c r="K24" s="44">
        <v>2692</v>
      </c>
      <c r="L24" s="44">
        <v>192270.948366</v>
      </c>
      <c r="M24" s="66">
        <v>0.36924200000000001</v>
      </c>
      <c r="N24" s="43">
        <v>0</v>
      </c>
      <c r="O24" s="44">
        <v>0</v>
      </c>
      <c r="P24" s="74">
        <v>0</v>
      </c>
    </row>
    <row r="25" spans="1:16" ht="15" customHeight="1" x14ac:dyDescent="0.2">
      <c r="A25" s="111"/>
      <c r="B25" s="114"/>
      <c r="C25" s="84" t="s">
        <v>51</v>
      </c>
      <c r="D25" s="44">
        <v>3413</v>
      </c>
      <c r="E25" s="53">
        <v>2.4702999999999999E-2</v>
      </c>
      <c r="F25" s="44">
        <v>212229.95780800001</v>
      </c>
      <c r="G25" s="66">
        <v>0.47114</v>
      </c>
      <c r="H25" s="43">
        <v>1528</v>
      </c>
      <c r="I25" s="44">
        <v>208174.83835100001</v>
      </c>
      <c r="J25" s="74">
        <v>0.40052399999999999</v>
      </c>
      <c r="K25" s="44">
        <v>1885</v>
      </c>
      <c r="L25" s="44">
        <v>215517.078515</v>
      </c>
      <c r="M25" s="66">
        <v>0.52838200000000002</v>
      </c>
      <c r="N25" s="43">
        <v>0</v>
      </c>
      <c r="O25" s="44">
        <v>0</v>
      </c>
      <c r="P25" s="74">
        <v>0</v>
      </c>
    </row>
    <row r="26" spans="1:16" s="3" customFormat="1" ht="15" customHeight="1" x14ac:dyDescent="0.2">
      <c r="A26" s="111"/>
      <c r="B26" s="114"/>
      <c r="C26" s="84" t="s">
        <v>52</v>
      </c>
      <c r="D26" s="35">
        <v>2240</v>
      </c>
      <c r="E26" s="55">
        <v>1.9694E-2</v>
      </c>
      <c r="F26" s="35">
        <v>224246.033482</v>
      </c>
      <c r="G26" s="68">
        <v>0.49419600000000002</v>
      </c>
      <c r="H26" s="43">
        <v>1049</v>
      </c>
      <c r="I26" s="44">
        <v>216121.33746400001</v>
      </c>
      <c r="J26" s="74">
        <v>0.39275500000000002</v>
      </c>
      <c r="K26" s="35">
        <v>1191</v>
      </c>
      <c r="L26" s="35">
        <v>231402.041982</v>
      </c>
      <c r="M26" s="68">
        <v>0.58354300000000003</v>
      </c>
      <c r="N26" s="43">
        <v>0</v>
      </c>
      <c r="O26" s="44">
        <v>0</v>
      </c>
      <c r="P26" s="74">
        <v>0</v>
      </c>
    </row>
    <row r="27" spans="1:16" ht="15" customHeight="1" x14ac:dyDescent="0.2">
      <c r="A27" s="111"/>
      <c r="B27" s="114"/>
      <c r="C27" s="84" t="s">
        <v>53</v>
      </c>
      <c r="D27" s="44">
        <v>1504</v>
      </c>
      <c r="E27" s="53">
        <v>1.5251000000000001E-2</v>
      </c>
      <c r="F27" s="44">
        <v>223198.21077100001</v>
      </c>
      <c r="G27" s="66">
        <v>0.48337799999999997</v>
      </c>
      <c r="H27" s="43">
        <v>727</v>
      </c>
      <c r="I27" s="44">
        <v>215366.98762</v>
      </c>
      <c r="J27" s="74">
        <v>0.35075699999999999</v>
      </c>
      <c r="K27" s="44">
        <v>777</v>
      </c>
      <c r="L27" s="44">
        <v>230525.49420799999</v>
      </c>
      <c r="M27" s="66">
        <v>0.60746500000000003</v>
      </c>
      <c r="N27" s="43">
        <v>0</v>
      </c>
      <c r="O27" s="44">
        <v>0</v>
      </c>
      <c r="P27" s="74">
        <v>0</v>
      </c>
    </row>
    <row r="28" spans="1:16" ht="15" customHeight="1" x14ac:dyDescent="0.2">
      <c r="A28" s="111"/>
      <c r="B28" s="114"/>
      <c r="C28" s="84" t="s">
        <v>54</v>
      </c>
      <c r="D28" s="44">
        <v>714</v>
      </c>
      <c r="E28" s="53">
        <v>9.188E-3</v>
      </c>
      <c r="F28" s="44">
        <v>254710.694678</v>
      </c>
      <c r="G28" s="66">
        <v>0.38655499999999998</v>
      </c>
      <c r="H28" s="43">
        <v>378</v>
      </c>
      <c r="I28" s="44">
        <v>234979.56349199999</v>
      </c>
      <c r="J28" s="74">
        <v>0.24338599999999999</v>
      </c>
      <c r="K28" s="44">
        <v>336</v>
      </c>
      <c r="L28" s="44">
        <v>276908.21726200002</v>
      </c>
      <c r="M28" s="66">
        <v>0.54761899999999997</v>
      </c>
      <c r="N28" s="43">
        <v>0</v>
      </c>
      <c r="O28" s="44">
        <v>0</v>
      </c>
      <c r="P28" s="74">
        <v>0</v>
      </c>
    </row>
    <row r="29" spans="1:16" ht="15" customHeight="1" x14ac:dyDescent="0.2">
      <c r="A29" s="111"/>
      <c r="B29" s="114"/>
      <c r="C29" s="84" t="s">
        <v>55</v>
      </c>
      <c r="D29" s="44">
        <v>437</v>
      </c>
      <c r="E29" s="53">
        <v>6.7850000000000002E-3</v>
      </c>
      <c r="F29" s="44">
        <v>247451.526316</v>
      </c>
      <c r="G29" s="66">
        <v>0.297483</v>
      </c>
      <c r="H29" s="43">
        <v>239</v>
      </c>
      <c r="I29" s="44">
        <v>225880.481172</v>
      </c>
      <c r="J29" s="74">
        <v>0.16317999999999999</v>
      </c>
      <c r="K29" s="44">
        <v>198</v>
      </c>
      <c r="L29" s="44">
        <v>273489.30303000001</v>
      </c>
      <c r="M29" s="66">
        <v>0.459596</v>
      </c>
      <c r="N29" s="43">
        <v>0</v>
      </c>
      <c r="O29" s="44">
        <v>0</v>
      </c>
      <c r="P29" s="74">
        <v>0</v>
      </c>
    </row>
    <row r="30" spans="1:16" s="3" customFormat="1" ht="15" customHeight="1" x14ac:dyDescent="0.2">
      <c r="A30" s="111"/>
      <c r="B30" s="114"/>
      <c r="C30" s="84" t="s">
        <v>56</v>
      </c>
      <c r="D30" s="35">
        <v>731</v>
      </c>
      <c r="E30" s="55">
        <v>5.8500000000000002E-3</v>
      </c>
      <c r="F30" s="35">
        <v>164622.28454200001</v>
      </c>
      <c r="G30" s="68">
        <v>7.5239E-2</v>
      </c>
      <c r="H30" s="43">
        <v>641</v>
      </c>
      <c r="I30" s="44">
        <v>143381.58814400001</v>
      </c>
      <c r="J30" s="74">
        <v>4.0562000000000001E-2</v>
      </c>
      <c r="K30" s="35">
        <v>90</v>
      </c>
      <c r="L30" s="35">
        <v>315903.24444400001</v>
      </c>
      <c r="M30" s="68">
        <v>0.32222200000000001</v>
      </c>
      <c r="N30" s="43">
        <v>0</v>
      </c>
      <c r="O30" s="44">
        <v>0</v>
      </c>
      <c r="P30" s="74">
        <v>0</v>
      </c>
    </row>
    <row r="31" spans="1:16" s="3" customFormat="1" ht="15" customHeight="1" x14ac:dyDescent="0.2">
      <c r="A31" s="112"/>
      <c r="B31" s="115"/>
      <c r="C31" s="85" t="s">
        <v>9</v>
      </c>
      <c r="D31" s="46">
        <v>39123</v>
      </c>
      <c r="E31" s="54">
        <v>3.9225999999999997E-2</v>
      </c>
      <c r="F31" s="46">
        <v>171168.02423099999</v>
      </c>
      <c r="G31" s="67">
        <v>0.21657299999999999</v>
      </c>
      <c r="H31" s="87">
        <v>18986</v>
      </c>
      <c r="I31" s="46">
        <v>169906.480354</v>
      </c>
      <c r="J31" s="75">
        <v>0.19472200000000001</v>
      </c>
      <c r="K31" s="46">
        <v>20137</v>
      </c>
      <c r="L31" s="46">
        <v>172357.46019799999</v>
      </c>
      <c r="M31" s="67">
        <v>0.237175</v>
      </c>
      <c r="N31" s="87">
        <v>0</v>
      </c>
      <c r="O31" s="46">
        <v>0</v>
      </c>
      <c r="P31" s="75">
        <v>0</v>
      </c>
    </row>
    <row r="32" spans="1:16" ht="15" customHeight="1" x14ac:dyDescent="0.2">
      <c r="A32" s="110">
        <v>3</v>
      </c>
      <c r="B32" s="113" t="s">
        <v>58</v>
      </c>
      <c r="C32" s="84" t="s">
        <v>46</v>
      </c>
      <c r="D32" s="44">
        <v>188</v>
      </c>
      <c r="E32" s="44">
        <v>0</v>
      </c>
      <c r="F32" s="44">
        <v>17000.094964</v>
      </c>
      <c r="G32" s="66">
        <v>-0.11139400000000001</v>
      </c>
      <c r="H32" s="43">
        <v>86</v>
      </c>
      <c r="I32" s="44">
        <v>6473.9166189999996</v>
      </c>
      <c r="J32" s="74">
        <v>-0.19511000000000001</v>
      </c>
      <c r="K32" s="44">
        <v>102</v>
      </c>
      <c r="L32" s="44">
        <v>25404.921987999998</v>
      </c>
      <c r="M32" s="66">
        <v>-4.4323000000000001E-2</v>
      </c>
      <c r="N32" s="43">
        <v>0</v>
      </c>
      <c r="O32" s="44">
        <v>0</v>
      </c>
      <c r="P32" s="74">
        <v>0</v>
      </c>
    </row>
    <row r="33" spans="1:16" ht="15" customHeight="1" x14ac:dyDescent="0.2">
      <c r="A33" s="111"/>
      <c r="B33" s="114"/>
      <c r="C33" s="84" t="s">
        <v>47</v>
      </c>
      <c r="D33" s="44">
        <v>1500</v>
      </c>
      <c r="E33" s="44">
        <v>0</v>
      </c>
      <c r="F33" s="44">
        <v>39285.788011999997</v>
      </c>
      <c r="G33" s="66">
        <v>-7.6041999999999998E-2</v>
      </c>
      <c r="H33" s="43">
        <v>880</v>
      </c>
      <c r="I33" s="44">
        <v>26575.402623999998</v>
      </c>
      <c r="J33" s="74">
        <v>-0.17061100000000001</v>
      </c>
      <c r="K33" s="44">
        <v>620</v>
      </c>
      <c r="L33" s="44">
        <v>46714.920804000001</v>
      </c>
      <c r="M33" s="66">
        <v>-1.9432000000000001E-2</v>
      </c>
      <c r="N33" s="43">
        <v>0</v>
      </c>
      <c r="O33" s="44">
        <v>0</v>
      </c>
      <c r="P33" s="74">
        <v>0</v>
      </c>
    </row>
    <row r="34" spans="1:16" ht="15" customHeight="1" x14ac:dyDescent="0.2">
      <c r="A34" s="111"/>
      <c r="B34" s="114"/>
      <c r="C34" s="84" t="s">
        <v>48</v>
      </c>
      <c r="D34" s="44">
        <v>2735</v>
      </c>
      <c r="E34" s="44">
        <v>0</v>
      </c>
      <c r="F34" s="44">
        <v>44035.550660000001</v>
      </c>
      <c r="G34" s="66">
        <v>-0.100617</v>
      </c>
      <c r="H34" s="43">
        <v>1808</v>
      </c>
      <c r="I34" s="44">
        <v>33696.038144999999</v>
      </c>
      <c r="J34" s="74">
        <v>-0.17914099999999999</v>
      </c>
      <c r="K34" s="44">
        <v>927</v>
      </c>
      <c r="L34" s="44">
        <v>51542.285426000002</v>
      </c>
      <c r="M34" s="66">
        <v>-4.1550999999999998E-2</v>
      </c>
      <c r="N34" s="43">
        <v>0</v>
      </c>
      <c r="O34" s="44">
        <v>0</v>
      </c>
      <c r="P34" s="74">
        <v>0</v>
      </c>
    </row>
    <row r="35" spans="1:16" ht="15" customHeight="1" x14ac:dyDescent="0.2">
      <c r="A35" s="111"/>
      <c r="B35" s="114"/>
      <c r="C35" s="84" t="s">
        <v>49</v>
      </c>
      <c r="D35" s="44">
        <v>-7163</v>
      </c>
      <c r="E35" s="44">
        <v>0</v>
      </c>
      <c r="F35" s="44">
        <v>43102.326090000002</v>
      </c>
      <c r="G35" s="66">
        <v>-0.14292099999999999</v>
      </c>
      <c r="H35" s="43">
        <v>-2407</v>
      </c>
      <c r="I35" s="44">
        <v>25823.826267</v>
      </c>
      <c r="J35" s="74">
        <v>-0.26454299999999997</v>
      </c>
      <c r="K35" s="44">
        <v>-4756</v>
      </c>
      <c r="L35" s="44">
        <v>55262.460906</v>
      </c>
      <c r="M35" s="66">
        <v>-5.7685E-2</v>
      </c>
      <c r="N35" s="43">
        <v>0</v>
      </c>
      <c r="O35" s="44">
        <v>0</v>
      </c>
      <c r="P35" s="74">
        <v>0</v>
      </c>
    </row>
    <row r="36" spans="1:16" ht="15" customHeight="1" x14ac:dyDescent="0.2">
      <c r="A36" s="111"/>
      <c r="B36" s="114"/>
      <c r="C36" s="84" t="s">
        <v>50</v>
      </c>
      <c r="D36" s="44">
        <v>-9122</v>
      </c>
      <c r="E36" s="44">
        <v>0</v>
      </c>
      <c r="F36" s="44">
        <v>51273.325487000002</v>
      </c>
      <c r="G36" s="66">
        <v>-0.188221</v>
      </c>
      <c r="H36" s="43">
        <v>-3457</v>
      </c>
      <c r="I36" s="44">
        <v>28633.223986000001</v>
      </c>
      <c r="J36" s="74">
        <v>-0.328621</v>
      </c>
      <c r="K36" s="44">
        <v>-5665</v>
      </c>
      <c r="L36" s="44">
        <v>66668.978075999999</v>
      </c>
      <c r="M36" s="66">
        <v>-9.0371999999999994E-2</v>
      </c>
      <c r="N36" s="43">
        <v>0</v>
      </c>
      <c r="O36" s="44">
        <v>0</v>
      </c>
      <c r="P36" s="74">
        <v>0</v>
      </c>
    </row>
    <row r="37" spans="1:16" ht="15" customHeight="1" x14ac:dyDescent="0.2">
      <c r="A37" s="111"/>
      <c r="B37" s="114"/>
      <c r="C37" s="84" t="s">
        <v>51</v>
      </c>
      <c r="D37" s="44">
        <v>-7535</v>
      </c>
      <c r="E37" s="44">
        <v>0</v>
      </c>
      <c r="F37" s="44">
        <v>54051.265394000002</v>
      </c>
      <c r="G37" s="66">
        <v>-0.285802</v>
      </c>
      <c r="H37" s="43">
        <v>-2669</v>
      </c>
      <c r="I37" s="44">
        <v>33413.694424000001</v>
      </c>
      <c r="J37" s="74">
        <v>-0.38289299999999998</v>
      </c>
      <c r="K37" s="44">
        <v>-4866</v>
      </c>
      <c r="L37" s="44">
        <v>67647.458681999997</v>
      </c>
      <c r="M37" s="66">
        <v>-0.21210100000000001</v>
      </c>
      <c r="N37" s="43">
        <v>0</v>
      </c>
      <c r="O37" s="44">
        <v>0</v>
      </c>
      <c r="P37" s="74">
        <v>0</v>
      </c>
    </row>
    <row r="38" spans="1:16" s="3" customFormat="1" ht="15" customHeight="1" x14ac:dyDescent="0.2">
      <c r="A38" s="111"/>
      <c r="B38" s="114"/>
      <c r="C38" s="84" t="s">
        <v>52</v>
      </c>
      <c r="D38" s="35">
        <v>-6030</v>
      </c>
      <c r="E38" s="35">
        <v>0</v>
      </c>
      <c r="F38" s="35">
        <v>59493.968513</v>
      </c>
      <c r="G38" s="68">
        <v>-0.34159600000000001</v>
      </c>
      <c r="H38" s="43">
        <v>-2094</v>
      </c>
      <c r="I38" s="44">
        <v>46639.787725000002</v>
      </c>
      <c r="J38" s="74">
        <v>-0.31707600000000002</v>
      </c>
      <c r="K38" s="35">
        <v>-3936</v>
      </c>
      <c r="L38" s="35">
        <v>69549.288625000001</v>
      </c>
      <c r="M38" s="68">
        <v>-0.32946599999999998</v>
      </c>
      <c r="N38" s="43">
        <v>0</v>
      </c>
      <c r="O38" s="44">
        <v>0</v>
      </c>
      <c r="P38" s="74">
        <v>0</v>
      </c>
    </row>
    <row r="39" spans="1:16" ht="15" customHeight="1" x14ac:dyDescent="0.2">
      <c r="A39" s="111"/>
      <c r="B39" s="114"/>
      <c r="C39" s="84" t="s">
        <v>53</v>
      </c>
      <c r="D39" s="44">
        <v>-5124</v>
      </c>
      <c r="E39" s="44">
        <v>0</v>
      </c>
      <c r="F39" s="44">
        <v>56884.125399999997</v>
      </c>
      <c r="G39" s="66">
        <v>-0.32244600000000001</v>
      </c>
      <c r="H39" s="43">
        <v>-1664</v>
      </c>
      <c r="I39" s="44">
        <v>50957.637046999997</v>
      </c>
      <c r="J39" s="74">
        <v>-0.2331</v>
      </c>
      <c r="K39" s="44">
        <v>-3460</v>
      </c>
      <c r="L39" s="44">
        <v>63136.539613000001</v>
      </c>
      <c r="M39" s="66">
        <v>-0.32361899999999999</v>
      </c>
      <c r="N39" s="43">
        <v>0</v>
      </c>
      <c r="O39" s="44">
        <v>0</v>
      </c>
      <c r="P39" s="74">
        <v>0</v>
      </c>
    </row>
    <row r="40" spans="1:16" ht="15" customHeight="1" x14ac:dyDescent="0.2">
      <c r="A40" s="111"/>
      <c r="B40" s="114"/>
      <c r="C40" s="84" t="s">
        <v>54</v>
      </c>
      <c r="D40" s="44">
        <v>-4352</v>
      </c>
      <c r="E40" s="44">
        <v>0</v>
      </c>
      <c r="F40" s="44">
        <v>88199.968114999996</v>
      </c>
      <c r="G40" s="66">
        <v>-0.29919400000000002</v>
      </c>
      <c r="H40" s="43">
        <v>-1525</v>
      </c>
      <c r="I40" s="44">
        <v>75915.755118000001</v>
      </c>
      <c r="J40" s="74">
        <v>-0.17910499999999999</v>
      </c>
      <c r="K40" s="44">
        <v>-2827</v>
      </c>
      <c r="L40" s="44">
        <v>105917.096986</v>
      </c>
      <c r="M40" s="66">
        <v>-0.296516</v>
      </c>
      <c r="N40" s="43">
        <v>0</v>
      </c>
      <c r="O40" s="44">
        <v>0</v>
      </c>
      <c r="P40" s="74">
        <v>0</v>
      </c>
    </row>
    <row r="41" spans="1:16" ht="15" customHeight="1" x14ac:dyDescent="0.2">
      <c r="A41" s="111"/>
      <c r="B41" s="114"/>
      <c r="C41" s="84" t="s">
        <v>55</v>
      </c>
      <c r="D41" s="44">
        <v>-4056</v>
      </c>
      <c r="E41" s="44">
        <v>0</v>
      </c>
      <c r="F41" s="44">
        <v>79767.473723999996</v>
      </c>
      <c r="G41" s="66">
        <v>-0.22644300000000001</v>
      </c>
      <c r="H41" s="43">
        <v>-1627</v>
      </c>
      <c r="I41" s="44">
        <v>69722.164212999996</v>
      </c>
      <c r="J41" s="74">
        <v>-6.2972E-2</v>
      </c>
      <c r="K41" s="44">
        <v>-2429</v>
      </c>
      <c r="L41" s="44">
        <v>97618.336586000005</v>
      </c>
      <c r="M41" s="66">
        <v>-0.27584399999999998</v>
      </c>
      <c r="N41" s="43">
        <v>0</v>
      </c>
      <c r="O41" s="44">
        <v>0</v>
      </c>
      <c r="P41" s="74">
        <v>0</v>
      </c>
    </row>
    <row r="42" spans="1:16" s="3" customFormat="1" ht="15" customHeight="1" x14ac:dyDescent="0.2">
      <c r="A42" s="111"/>
      <c r="B42" s="114"/>
      <c r="C42" s="84" t="s">
        <v>56</v>
      </c>
      <c r="D42" s="35">
        <v>-6075</v>
      </c>
      <c r="E42" s="35">
        <v>0</v>
      </c>
      <c r="F42" s="35">
        <v>-40115.215545999999</v>
      </c>
      <c r="G42" s="68">
        <v>-0.31236000000000003</v>
      </c>
      <c r="H42" s="43">
        <v>-2075</v>
      </c>
      <c r="I42" s="44">
        <v>-33347.78901</v>
      </c>
      <c r="J42" s="74">
        <v>-5.1485999999999997E-2</v>
      </c>
      <c r="K42" s="35">
        <v>-4000</v>
      </c>
      <c r="L42" s="35">
        <v>92566.707219999997</v>
      </c>
      <c r="M42" s="68">
        <v>-0.26164100000000001</v>
      </c>
      <c r="N42" s="43">
        <v>0</v>
      </c>
      <c r="O42" s="44">
        <v>0</v>
      </c>
      <c r="P42" s="74">
        <v>0</v>
      </c>
    </row>
    <row r="43" spans="1:16" s="3" customFormat="1" ht="15" customHeight="1" x14ac:dyDescent="0.2">
      <c r="A43" s="112"/>
      <c r="B43" s="115"/>
      <c r="C43" s="85" t="s">
        <v>9</v>
      </c>
      <c r="D43" s="46">
        <v>-45034</v>
      </c>
      <c r="E43" s="46">
        <v>0</v>
      </c>
      <c r="F43" s="46">
        <v>25119.615204999998</v>
      </c>
      <c r="G43" s="67">
        <v>-0.30760199999999999</v>
      </c>
      <c r="H43" s="87">
        <v>-14744</v>
      </c>
      <c r="I43" s="46">
        <v>16032.946375</v>
      </c>
      <c r="J43" s="75">
        <v>-0.30243100000000001</v>
      </c>
      <c r="K43" s="46">
        <v>-30290</v>
      </c>
      <c r="L43" s="46">
        <v>31543.180995999999</v>
      </c>
      <c r="M43" s="67">
        <v>-0.30507400000000001</v>
      </c>
      <c r="N43" s="87">
        <v>0</v>
      </c>
      <c r="O43" s="46">
        <v>0</v>
      </c>
      <c r="P43" s="75">
        <v>0</v>
      </c>
    </row>
    <row r="44" spans="1:16" ht="15" customHeight="1" x14ac:dyDescent="0.2">
      <c r="A44" s="110">
        <v>4</v>
      </c>
      <c r="B44" s="113" t="s">
        <v>59</v>
      </c>
      <c r="C44" s="84" t="s">
        <v>46</v>
      </c>
      <c r="D44" s="44">
        <v>5</v>
      </c>
      <c r="E44" s="53">
        <v>4.9160000000000002E-3</v>
      </c>
      <c r="F44" s="44">
        <v>222534.2</v>
      </c>
      <c r="G44" s="66">
        <v>0.8</v>
      </c>
      <c r="H44" s="43">
        <v>4</v>
      </c>
      <c r="I44" s="44">
        <v>248256.5</v>
      </c>
      <c r="J44" s="74">
        <v>1</v>
      </c>
      <c r="K44" s="44">
        <v>1</v>
      </c>
      <c r="L44" s="44">
        <v>119645</v>
      </c>
      <c r="M44" s="66">
        <v>0</v>
      </c>
      <c r="N44" s="43">
        <v>0</v>
      </c>
      <c r="O44" s="44">
        <v>0</v>
      </c>
      <c r="P44" s="74">
        <v>0</v>
      </c>
    </row>
    <row r="45" spans="1:16" ht="15" customHeight="1" x14ac:dyDescent="0.2">
      <c r="A45" s="111"/>
      <c r="B45" s="114"/>
      <c r="C45" s="84" t="s">
        <v>47</v>
      </c>
      <c r="D45" s="44">
        <v>251</v>
      </c>
      <c r="E45" s="53">
        <v>3.1668000000000002E-2</v>
      </c>
      <c r="F45" s="44">
        <v>150965.27489999999</v>
      </c>
      <c r="G45" s="66">
        <v>0.19920299999999999</v>
      </c>
      <c r="H45" s="43">
        <v>104</v>
      </c>
      <c r="I45" s="44">
        <v>143670.846154</v>
      </c>
      <c r="J45" s="74">
        <v>0.18269199999999999</v>
      </c>
      <c r="K45" s="44">
        <v>147</v>
      </c>
      <c r="L45" s="44">
        <v>156125.95918400001</v>
      </c>
      <c r="M45" s="66">
        <v>0.21088399999999999</v>
      </c>
      <c r="N45" s="43">
        <v>0</v>
      </c>
      <c r="O45" s="44">
        <v>0</v>
      </c>
      <c r="P45" s="74">
        <v>0</v>
      </c>
    </row>
    <row r="46" spans="1:16" ht="15" customHeight="1" x14ac:dyDescent="0.2">
      <c r="A46" s="111"/>
      <c r="B46" s="114"/>
      <c r="C46" s="84" t="s">
        <v>48</v>
      </c>
      <c r="D46" s="44">
        <v>3896</v>
      </c>
      <c r="E46" s="53">
        <v>5.6877999999999998E-2</v>
      </c>
      <c r="F46" s="44">
        <v>168247.368583</v>
      </c>
      <c r="G46" s="66">
        <v>0.17813100000000001</v>
      </c>
      <c r="H46" s="43">
        <v>1792</v>
      </c>
      <c r="I46" s="44">
        <v>169864.835938</v>
      </c>
      <c r="J46" s="74">
        <v>0.16964299999999999</v>
      </c>
      <c r="K46" s="44">
        <v>2104</v>
      </c>
      <c r="L46" s="44">
        <v>166869.75380199999</v>
      </c>
      <c r="M46" s="66">
        <v>0.185361</v>
      </c>
      <c r="N46" s="43">
        <v>0</v>
      </c>
      <c r="O46" s="44">
        <v>0</v>
      </c>
      <c r="P46" s="74">
        <v>0</v>
      </c>
    </row>
    <row r="47" spans="1:16" ht="15" customHeight="1" x14ac:dyDescent="0.2">
      <c r="A47" s="111"/>
      <c r="B47" s="114"/>
      <c r="C47" s="84" t="s">
        <v>49</v>
      </c>
      <c r="D47" s="44">
        <v>9642</v>
      </c>
      <c r="E47" s="53">
        <v>6.7177000000000001E-2</v>
      </c>
      <c r="F47" s="44">
        <v>192024.11366900001</v>
      </c>
      <c r="G47" s="66">
        <v>0.38664199999999999</v>
      </c>
      <c r="H47" s="43">
        <v>4762</v>
      </c>
      <c r="I47" s="44">
        <v>192063.54745899999</v>
      </c>
      <c r="J47" s="74">
        <v>0.36266300000000001</v>
      </c>
      <c r="K47" s="44">
        <v>4880</v>
      </c>
      <c r="L47" s="44">
        <v>191985.63340200001</v>
      </c>
      <c r="M47" s="66">
        <v>0.41004099999999999</v>
      </c>
      <c r="N47" s="43">
        <v>0</v>
      </c>
      <c r="O47" s="44">
        <v>0</v>
      </c>
      <c r="P47" s="74">
        <v>0</v>
      </c>
    </row>
    <row r="48" spans="1:16" ht="15" customHeight="1" x14ac:dyDescent="0.2">
      <c r="A48" s="111"/>
      <c r="B48" s="114"/>
      <c r="C48" s="84" t="s">
        <v>50</v>
      </c>
      <c r="D48" s="44">
        <v>8168</v>
      </c>
      <c r="E48" s="53">
        <v>5.1429999999999997E-2</v>
      </c>
      <c r="F48" s="44">
        <v>230858.89275200001</v>
      </c>
      <c r="G48" s="66">
        <v>0.67470600000000003</v>
      </c>
      <c r="H48" s="43">
        <v>3750</v>
      </c>
      <c r="I48" s="44">
        <v>232025.18239999999</v>
      </c>
      <c r="J48" s="74">
        <v>0.65200000000000002</v>
      </c>
      <c r="K48" s="44">
        <v>4418</v>
      </c>
      <c r="L48" s="44">
        <v>229868.94567700001</v>
      </c>
      <c r="M48" s="66">
        <v>0.69397900000000001</v>
      </c>
      <c r="N48" s="43">
        <v>0</v>
      </c>
      <c r="O48" s="44">
        <v>0</v>
      </c>
      <c r="P48" s="74">
        <v>0</v>
      </c>
    </row>
    <row r="49" spans="1:16" ht="15" customHeight="1" x14ac:dyDescent="0.2">
      <c r="A49" s="111"/>
      <c r="B49" s="114"/>
      <c r="C49" s="84" t="s">
        <v>51</v>
      </c>
      <c r="D49" s="44">
        <v>6203</v>
      </c>
      <c r="E49" s="53">
        <v>4.4896999999999999E-2</v>
      </c>
      <c r="F49" s="44">
        <v>259535.86280800001</v>
      </c>
      <c r="G49" s="66">
        <v>0.91504099999999999</v>
      </c>
      <c r="H49" s="43">
        <v>2748</v>
      </c>
      <c r="I49" s="44">
        <v>254921.136099</v>
      </c>
      <c r="J49" s="74">
        <v>0.81986899999999996</v>
      </c>
      <c r="K49" s="44">
        <v>3455</v>
      </c>
      <c r="L49" s="44">
        <v>263206.27351700002</v>
      </c>
      <c r="M49" s="66">
        <v>0.99073800000000001</v>
      </c>
      <c r="N49" s="43">
        <v>0</v>
      </c>
      <c r="O49" s="44">
        <v>0</v>
      </c>
      <c r="P49" s="74">
        <v>0</v>
      </c>
    </row>
    <row r="50" spans="1:16" s="3" customFormat="1" ht="15" customHeight="1" x14ac:dyDescent="0.2">
      <c r="A50" s="111"/>
      <c r="B50" s="114"/>
      <c r="C50" s="84" t="s">
        <v>52</v>
      </c>
      <c r="D50" s="35">
        <v>3824</v>
      </c>
      <c r="E50" s="55">
        <v>3.3619999999999997E-2</v>
      </c>
      <c r="F50" s="35">
        <v>273808.73561700003</v>
      </c>
      <c r="G50" s="68">
        <v>0.98666299999999996</v>
      </c>
      <c r="H50" s="43">
        <v>1718</v>
      </c>
      <c r="I50" s="44">
        <v>262982.90162999998</v>
      </c>
      <c r="J50" s="74">
        <v>0.805006</v>
      </c>
      <c r="K50" s="35">
        <v>2106</v>
      </c>
      <c r="L50" s="35">
        <v>282640.06647700001</v>
      </c>
      <c r="M50" s="68">
        <v>1.1348529999999999</v>
      </c>
      <c r="N50" s="43">
        <v>0</v>
      </c>
      <c r="O50" s="44">
        <v>0</v>
      </c>
      <c r="P50" s="74">
        <v>0</v>
      </c>
    </row>
    <row r="51" spans="1:16" ht="15" customHeight="1" x14ac:dyDescent="0.2">
      <c r="A51" s="111"/>
      <c r="B51" s="114"/>
      <c r="C51" s="84" t="s">
        <v>53</v>
      </c>
      <c r="D51" s="44">
        <v>2597</v>
      </c>
      <c r="E51" s="53">
        <v>2.6335000000000001E-2</v>
      </c>
      <c r="F51" s="44">
        <v>278819.79784399999</v>
      </c>
      <c r="G51" s="66">
        <v>0.94262599999999996</v>
      </c>
      <c r="H51" s="43">
        <v>1157</v>
      </c>
      <c r="I51" s="44">
        <v>255366.586863</v>
      </c>
      <c r="J51" s="74">
        <v>0.65687099999999998</v>
      </c>
      <c r="K51" s="44">
        <v>1440</v>
      </c>
      <c r="L51" s="44">
        <v>297663.80138899997</v>
      </c>
      <c r="M51" s="66">
        <v>1.1722220000000001</v>
      </c>
      <c r="N51" s="43">
        <v>0</v>
      </c>
      <c r="O51" s="44">
        <v>0</v>
      </c>
      <c r="P51" s="74">
        <v>0</v>
      </c>
    </row>
    <row r="52" spans="1:16" ht="15" customHeight="1" x14ac:dyDescent="0.2">
      <c r="A52" s="111"/>
      <c r="B52" s="114"/>
      <c r="C52" s="84" t="s">
        <v>54</v>
      </c>
      <c r="D52" s="44">
        <v>1114</v>
      </c>
      <c r="E52" s="53">
        <v>1.4335000000000001E-2</v>
      </c>
      <c r="F52" s="44">
        <v>314404.47576300002</v>
      </c>
      <c r="G52" s="66">
        <v>0.81508100000000006</v>
      </c>
      <c r="H52" s="43">
        <v>460</v>
      </c>
      <c r="I52" s="44">
        <v>280391.24130400002</v>
      </c>
      <c r="J52" s="74">
        <v>0.50652200000000003</v>
      </c>
      <c r="K52" s="44">
        <v>654</v>
      </c>
      <c r="L52" s="44">
        <v>338328.15749200003</v>
      </c>
      <c r="M52" s="66">
        <v>1.0321100000000001</v>
      </c>
      <c r="N52" s="43">
        <v>0</v>
      </c>
      <c r="O52" s="44">
        <v>0</v>
      </c>
      <c r="P52" s="74">
        <v>0</v>
      </c>
    </row>
    <row r="53" spans="1:16" ht="15" customHeight="1" x14ac:dyDescent="0.2">
      <c r="A53" s="111"/>
      <c r="B53" s="114"/>
      <c r="C53" s="84" t="s">
        <v>55</v>
      </c>
      <c r="D53" s="44">
        <v>558</v>
      </c>
      <c r="E53" s="53">
        <v>8.6639999999999998E-3</v>
      </c>
      <c r="F53" s="44">
        <v>338514.32258099999</v>
      </c>
      <c r="G53" s="66">
        <v>0.58960599999999996</v>
      </c>
      <c r="H53" s="43">
        <v>241</v>
      </c>
      <c r="I53" s="44">
        <v>296109.07468899997</v>
      </c>
      <c r="J53" s="74">
        <v>0.219917</v>
      </c>
      <c r="K53" s="44">
        <v>317</v>
      </c>
      <c r="L53" s="44">
        <v>370753.01261799998</v>
      </c>
      <c r="M53" s="66">
        <v>0.87066200000000005</v>
      </c>
      <c r="N53" s="43">
        <v>0</v>
      </c>
      <c r="O53" s="44">
        <v>0</v>
      </c>
      <c r="P53" s="74">
        <v>0</v>
      </c>
    </row>
    <row r="54" spans="1:16" s="3" customFormat="1" ht="15" customHeight="1" x14ac:dyDescent="0.2">
      <c r="A54" s="111"/>
      <c r="B54" s="114"/>
      <c r="C54" s="84" t="s">
        <v>56</v>
      </c>
      <c r="D54" s="35">
        <v>254</v>
      </c>
      <c r="E54" s="55">
        <v>2.0330000000000001E-3</v>
      </c>
      <c r="F54" s="35">
        <v>430945.06692900002</v>
      </c>
      <c r="G54" s="68">
        <v>0.46456700000000001</v>
      </c>
      <c r="H54" s="43">
        <v>112</v>
      </c>
      <c r="I54" s="44">
        <v>374982.142857</v>
      </c>
      <c r="J54" s="74">
        <v>0.17857100000000001</v>
      </c>
      <c r="K54" s="35">
        <v>142</v>
      </c>
      <c r="L54" s="35">
        <v>475084.83802800003</v>
      </c>
      <c r="M54" s="68">
        <v>0.690141</v>
      </c>
      <c r="N54" s="43">
        <v>0</v>
      </c>
      <c r="O54" s="44">
        <v>0</v>
      </c>
      <c r="P54" s="74">
        <v>0</v>
      </c>
    </row>
    <row r="55" spans="1:16" s="3" customFormat="1" ht="15" customHeight="1" x14ac:dyDescent="0.2">
      <c r="A55" s="112"/>
      <c r="B55" s="115"/>
      <c r="C55" s="85" t="s">
        <v>9</v>
      </c>
      <c r="D55" s="46">
        <v>36512</v>
      </c>
      <c r="E55" s="54">
        <v>3.6608000000000002E-2</v>
      </c>
      <c r="F55" s="46">
        <v>231739.88948799999</v>
      </c>
      <c r="G55" s="67">
        <v>0.63647600000000004</v>
      </c>
      <c r="H55" s="87">
        <v>16848</v>
      </c>
      <c r="I55" s="46">
        <v>225258.83980300001</v>
      </c>
      <c r="J55" s="75">
        <v>0.54611799999999999</v>
      </c>
      <c r="K55" s="46">
        <v>19664</v>
      </c>
      <c r="L55" s="46">
        <v>237292.81489000001</v>
      </c>
      <c r="M55" s="67">
        <v>0.713893</v>
      </c>
      <c r="N55" s="87">
        <v>0</v>
      </c>
      <c r="O55" s="46">
        <v>0</v>
      </c>
      <c r="P55" s="75">
        <v>0</v>
      </c>
    </row>
    <row r="56" spans="1:16" ht="15" customHeight="1" x14ac:dyDescent="0.2">
      <c r="A56" s="110">
        <v>5</v>
      </c>
      <c r="B56" s="113" t="s">
        <v>60</v>
      </c>
      <c r="C56" s="84" t="s">
        <v>46</v>
      </c>
      <c r="D56" s="44">
        <v>1017</v>
      </c>
      <c r="E56" s="53">
        <v>1</v>
      </c>
      <c r="F56" s="44">
        <v>61031.417895999999</v>
      </c>
      <c r="G56" s="66">
        <v>7.7678999999999998E-2</v>
      </c>
      <c r="H56" s="43">
        <v>484</v>
      </c>
      <c r="I56" s="44">
        <v>62768.911157000002</v>
      </c>
      <c r="J56" s="74">
        <v>8.8843000000000005E-2</v>
      </c>
      <c r="K56" s="44">
        <v>533</v>
      </c>
      <c r="L56" s="44">
        <v>59453.656660000001</v>
      </c>
      <c r="M56" s="66">
        <v>6.7542000000000005E-2</v>
      </c>
      <c r="N56" s="43">
        <v>0</v>
      </c>
      <c r="O56" s="44">
        <v>0</v>
      </c>
      <c r="P56" s="74">
        <v>0</v>
      </c>
    </row>
    <row r="57" spans="1:16" ht="15" customHeight="1" x14ac:dyDescent="0.2">
      <c r="A57" s="111"/>
      <c r="B57" s="114"/>
      <c r="C57" s="84" t="s">
        <v>47</v>
      </c>
      <c r="D57" s="44">
        <v>7926</v>
      </c>
      <c r="E57" s="53">
        <v>1</v>
      </c>
      <c r="F57" s="44">
        <v>131227.91433299999</v>
      </c>
      <c r="G57" s="66">
        <v>0.108125</v>
      </c>
      <c r="H57" s="43">
        <v>3470</v>
      </c>
      <c r="I57" s="44">
        <v>134633.837176</v>
      </c>
      <c r="J57" s="74">
        <v>0.12881799999999999</v>
      </c>
      <c r="K57" s="44">
        <v>4456</v>
      </c>
      <c r="L57" s="44">
        <v>128575.635996</v>
      </c>
      <c r="M57" s="66">
        <v>9.2010999999999996E-2</v>
      </c>
      <c r="N57" s="43">
        <v>0</v>
      </c>
      <c r="O57" s="44">
        <v>0</v>
      </c>
      <c r="P57" s="74">
        <v>0</v>
      </c>
    </row>
    <row r="58" spans="1:16" ht="15" customHeight="1" x14ac:dyDescent="0.2">
      <c r="A58" s="111"/>
      <c r="B58" s="114"/>
      <c r="C58" s="84" t="s">
        <v>48</v>
      </c>
      <c r="D58" s="44">
        <v>68498</v>
      </c>
      <c r="E58" s="53">
        <v>1</v>
      </c>
      <c r="F58" s="44">
        <v>153892.31598000001</v>
      </c>
      <c r="G58" s="66">
        <v>0.100864</v>
      </c>
      <c r="H58" s="43">
        <v>31811</v>
      </c>
      <c r="I58" s="44">
        <v>157689.40684000001</v>
      </c>
      <c r="J58" s="74">
        <v>0.12523999999999999</v>
      </c>
      <c r="K58" s="44">
        <v>36687</v>
      </c>
      <c r="L58" s="44">
        <v>150599.889307</v>
      </c>
      <c r="M58" s="66">
        <v>7.9728999999999994E-2</v>
      </c>
      <c r="N58" s="43">
        <v>0</v>
      </c>
      <c r="O58" s="44">
        <v>0</v>
      </c>
      <c r="P58" s="74">
        <v>0</v>
      </c>
    </row>
    <row r="59" spans="1:16" ht="15" customHeight="1" x14ac:dyDescent="0.2">
      <c r="A59" s="111"/>
      <c r="B59" s="114"/>
      <c r="C59" s="84" t="s">
        <v>49</v>
      </c>
      <c r="D59" s="44">
        <v>143531</v>
      </c>
      <c r="E59" s="53">
        <v>1</v>
      </c>
      <c r="F59" s="44">
        <v>178549.45972000001</v>
      </c>
      <c r="G59" s="66">
        <v>0.26978099999999999</v>
      </c>
      <c r="H59" s="43">
        <v>65345</v>
      </c>
      <c r="I59" s="44">
        <v>185228.86733499999</v>
      </c>
      <c r="J59" s="74">
        <v>0.34503</v>
      </c>
      <c r="K59" s="44">
        <v>78186</v>
      </c>
      <c r="L59" s="44">
        <v>172967.05506099999</v>
      </c>
      <c r="M59" s="66">
        <v>0.20689099999999999</v>
      </c>
      <c r="N59" s="43">
        <v>0</v>
      </c>
      <c r="O59" s="44">
        <v>0</v>
      </c>
      <c r="P59" s="74">
        <v>0</v>
      </c>
    </row>
    <row r="60" spans="1:16" ht="15" customHeight="1" x14ac:dyDescent="0.2">
      <c r="A60" s="111"/>
      <c r="B60" s="114"/>
      <c r="C60" s="84" t="s">
        <v>50</v>
      </c>
      <c r="D60" s="44">
        <v>158817</v>
      </c>
      <c r="E60" s="53">
        <v>1</v>
      </c>
      <c r="F60" s="44">
        <v>209047.43749099999</v>
      </c>
      <c r="G60" s="66">
        <v>0.53461499999999995</v>
      </c>
      <c r="H60" s="43">
        <v>69792</v>
      </c>
      <c r="I60" s="44">
        <v>219174.14920000001</v>
      </c>
      <c r="J60" s="74">
        <v>0.61938300000000002</v>
      </c>
      <c r="K60" s="44">
        <v>89025</v>
      </c>
      <c r="L60" s="44">
        <v>201108.505015</v>
      </c>
      <c r="M60" s="66">
        <v>0.46816099999999999</v>
      </c>
      <c r="N60" s="43">
        <v>0</v>
      </c>
      <c r="O60" s="44">
        <v>0</v>
      </c>
      <c r="P60" s="74">
        <v>0</v>
      </c>
    </row>
    <row r="61" spans="1:16" ht="15" customHeight="1" x14ac:dyDescent="0.2">
      <c r="A61" s="111"/>
      <c r="B61" s="114"/>
      <c r="C61" s="84" t="s">
        <v>51</v>
      </c>
      <c r="D61" s="44">
        <v>138161</v>
      </c>
      <c r="E61" s="53">
        <v>1</v>
      </c>
      <c r="F61" s="44">
        <v>236080.096865</v>
      </c>
      <c r="G61" s="66">
        <v>0.81090899999999999</v>
      </c>
      <c r="H61" s="43">
        <v>59069</v>
      </c>
      <c r="I61" s="44">
        <v>239035.83497299999</v>
      </c>
      <c r="J61" s="74">
        <v>0.75603100000000001</v>
      </c>
      <c r="K61" s="44">
        <v>79092</v>
      </c>
      <c r="L61" s="44">
        <v>233872.63600599999</v>
      </c>
      <c r="M61" s="66">
        <v>0.85189400000000004</v>
      </c>
      <c r="N61" s="43">
        <v>0</v>
      </c>
      <c r="O61" s="44">
        <v>0</v>
      </c>
      <c r="P61" s="74">
        <v>0</v>
      </c>
    </row>
    <row r="62" spans="1:16" s="3" customFormat="1" ht="15" customHeight="1" x14ac:dyDescent="0.2">
      <c r="A62" s="111"/>
      <c r="B62" s="114"/>
      <c r="C62" s="84" t="s">
        <v>52</v>
      </c>
      <c r="D62" s="35">
        <v>113743</v>
      </c>
      <c r="E62" s="55">
        <v>1</v>
      </c>
      <c r="F62" s="35">
        <v>249157.91402500001</v>
      </c>
      <c r="G62" s="68">
        <v>0.98883399999999999</v>
      </c>
      <c r="H62" s="43">
        <v>48300</v>
      </c>
      <c r="I62" s="44">
        <v>238036.14343699999</v>
      </c>
      <c r="J62" s="74">
        <v>0.78246400000000005</v>
      </c>
      <c r="K62" s="35">
        <v>65443</v>
      </c>
      <c r="L62" s="35">
        <v>257366.30177399999</v>
      </c>
      <c r="M62" s="68">
        <v>1.141146</v>
      </c>
      <c r="N62" s="43">
        <v>0</v>
      </c>
      <c r="O62" s="44">
        <v>0</v>
      </c>
      <c r="P62" s="74">
        <v>0</v>
      </c>
    </row>
    <row r="63" spans="1:16" ht="15" customHeight="1" x14ac:dyDescent="0.2">
      <c r="A63" s="111"/>
      <c r="B63" s="114"/>
      <c r="C63" s="84" t="s">
        <v>53</v>
      </c>
      <c r="D63" s="44">
        <v>98614</v>
      </c>
      <c r="E63" s="53">
        <v>1</v>
      </c>
      <c r="F63" s="44">
        <v>253302.744833</v>
      </c>
      <c r="G63" s="66">
        <v>1.0327539999999999</v>
      </c>
      <c r="H63" s="43">
        <v>41477</v>
      </c>
      <c r="I63" s="44">
        <v>231867.690045</v>
      </c>
      <c r="J63" s="74">
        <v>0.72404000000000002</v>
      </c>
      <c r="K63" s="44">
        <v>57137</v>
      </c>
      <c r="L63" s="44">
        <v>268862.920682</v>
      </c>
      <c r="M63" s="66">
        <v>1.256856</v>
      </c>
      <c r="N63" s="43">
        <v>0</v>
      </c>
      <c r="O63" s="44">
        <v>0</v>
      </c>
      <c r="P63" s="74">
        <v>0</v>
      </c>
    </row>
    <row r="64" spans="1:16" ht="15" customHeight="1" x14ac:dyDescent="0.2">
      <c r="A64" s="111"/>
      <c r="B64" s="114"/>
      <c r="C64" s="84" t="s">
        <v>54</v>
      </c>
      <c r="D64" s="44">
        <v>77714</v>
      </c>
      <c r="E64" s="53">
        <v>1</v>
      </c>
      <c r="F64" s="44">
        <v>249239.32810000001</v>
      </c>
      <c r="G64" s="66">
        <v>0.90135600000000005</v>
      </c>
      <c r="H64" s="43">
        <v>31817</v>
      </c>
      <c r="I64" s="44">
        <v>217612.66005599999</v>
      </c>
      <c r="J64" s="74">
        <v>0.52157699999999996</v>
      </c>
      <c r="K64" s="44">
        <v>45897</v>
      </c>
      <c r="L64" s="44">
        <v>271163.761008</v>
      </c>
      <c r="M64" s="66">
        <v>1.1646289999999999</v>
      </c>
      <c r="N64" s="43">
        <v>0</v>
      </c>
      <c r="O64" s="44">
        <v>0</v>
      </c>
      <c r="P64" s="74">
        <v>0</v>
      </c>
    </row>
    <row r="65" spans="1:16" ht="15" customHeight="1" x14ac:dyDescent="0.2">
      <c r="A65" s="111"/>
      <c r="B65" s="114"/>
      <c r="C65" s="84" t="s">
        <v>55</v>
      </c>
      <c r="D65" s="44">
        <v>64405</v>
      </c>
      <c r="E65" s="53">
        <v>1</v>
      </c>
      <c r="F65" s="44">
        <v>254292.69786499999</v>
      </c>
      <c r="G65" s="66">
        <v>0.69811400000000001</v>
      </c>
      <c r="H65" s="43">
        <v>25587</v>
      </c>
      <c r="I65" s="44">
        <v>219305.18919800001</v>
      </c>
      <c r="J65" s="74">
        <v>0.31461299999999998</v>
      </c>
      <c r="K65" s="44">
        <v>38818</v>
      </c>
      <c r="L65" s="44">
        <v>277354.818126</v>
      </c>
      <c r="M65" s="66">
        <v>0.95089900000000005</v>
      </c>
      <c r="N65" s="43">
        <v>0</v>
      </c>
      <c r="O65" s="44">
        <v>0</v>
      </c>
      <c r="P65" s="74">
        <v>0</v>
      </c>
    </row>
    <row r="66" spans="1:16" s="3" customFormat="1" ht="15" customHeight="1" x14ac:dyDescent="0.2">
      <c r="A66" s="111"/>
      <c r="B66" s="114"/>
      <c r="C66" s="84" t="s">
        <v>56</v>
      </c>
      <c r="D66" s="35">
        <v>124950</v>
      </c>
      <c r="E66" s="55">
        <v>1</v>
      </c>
      <c r="F66" s="35">
        <v>249763.718784</v>
      </c>
      <c r="G66" s="68">
        <v>0.39501399999999998</v>
      </c>
      <c r="H66" s="43">
        <v>55779</v>
      </c>
      <c r="I66" s="44">
        <v>202284.275444</v>
      </c>
      <c r="J66" s="74">
        <v>9.8460000000000006E-2</v>
      </c>
      <c r="K66" s="35">
        <v>69171</v>
      </c>
      <c r="L66" s="35">
        <v>288050.80253300001</v>
      </c>
      <c r="M66" s="68">
        <v>0.63415299999999997</v>
      </c>
      <c r="N66" s="43">
        <v>0</v>
      </c>
      <c r="O66" s="44">
        <v>0</v>
      </c>
      <c r="P66" s="74">
        <v>0</v>
      </c>
    </row>
    <row r="67" spans="1:16" s="3" customFormat="1" ht="15" customHeight="1" x14ac:dyDescent="0.2">
      <c r="A67" s="112"/>
      <c r="B67" s="115"/>
      <c r="C67" s="85" t="s">
        <v>9</v>
      </c>
      <c r="D67" s="46">
        <v>997376</v>
      </c>
      <c r="E67" s="54">
        <v>1</v>
      </c>
      <c r="F67" s="46">
        <v>223950.122535</v>
      </c>
      <c r="G67" s="67">
        <v>0.62383</v>
      </c>
      <c r="H67" s="87">
        <v>432931</v>
      </c>
      <c r="I67" s="46">
        <v>212427.58770100001</v>
      </c>
      <c r="J67" s="75">
        <v>0.49168800000000001</v>
      </c>
      <c r="K67" s="46">
        <v>564445</v>
      </c>
      <c r="L67" s="46">
        <v>232787.94114899999</v>
      </c>
      <c r="M67" s="67">
        <v>0.72518300000000002</v>
      </c>
      <c r="N67" s="87">
        <v>0</v>
      </c>
      <c r="O67" s="46">
        <v>0</v>
      </c>
      <c r="P67" s="75">
        <v>0</v>
      </c>
    </row>
    <row r="68" spans="1:16" s="3" customFormat="1" ht="15" customHeight="1" x14ac:dyDescent="0.2">
      <c r="A68" s="78"/>
      <c r="B68" s="79"/>
      <c r="C68" s="81"/>
      <c r="D68" s="45"/>
      <c r="E68" s="76"/>
      <c r="F68" s="45"/>
      <c r="G68" s="77"/>
      <c r="H68" s="45"/>
      <c r="I68" s="45"/>
      <c r="J68" s="77"/>
      <c r="K68" s="45"/>
      <c r="L68" s="45"/>
      <c r="M68" s="77"/>
      <c r="N68" s="45"/>
      <c r="O68" s="45"/>
      <c r="P68" s="77"/>
    </row>
    <row r="69" spans="1:16" s="37" customFormat="1" ht="15" customHeight="1" x14ac:dyDescent="0.2">
      <c r="A69" s="38" t="s">
        <v>2</v>
      </c>
      <c r="C69" s="82"/>
      <c r="D69" s="86">
        <f>+Nacional!D69</f>
        <v>45621</v>
      </c>
      <c r="F69" s="60"/>
      <c r="G69" s="69"/>
      <c r="H69" s="60"/>
      <c r="I69" s="60"/>
      <c r="J69" s="69"/>
      <c r="K69" s="60"/>
      <c r="L69" s="60"/>
      <c r="M69" s="69"/>
      <c r="N69" s="60"/>
      <c r="O69" s="60"/>
      <c r="P69" s="69"/>
    </row>
    <row r="70" spans="1:16" ht="15" customHeight="1" x14ac:dyDescent="0.2">
      <c r="A70" s="47"/>
      <c r="B70" s="24"/>
      <c r="C70" s="83"/>
      <c r="D70" s="61"/>
      <c r="E70" s="56"/>
      <c r="F70" s="61"/>
      <c r="G70" s="70"/>
      <c r="H70" s="61"/>
      <c r="I70" s="61"/>
      <c r="J70" s="70"/>
      <c r="K70" s="61"/>
      <c r="L70" s="61"/>
      <c r="M70" s="70"/>
      <c r="N70" s="61"/>
      <c r="O70" s="61"/>
      <c r="P70" s="70"/>
    </row>
    <row r="71" spans="1:16" ht="15" customHeight="1" x14ac:dyDescent="0.2">
      <c r="A71" s="48"/>
      <c r="C71" s="23"/>
      <c r="D71" s="35"/>
      <c r="E71" s="55"/>
      <c r="F71" s="35"/>
      <c r="G71" s="68"/>
      <c r="H71" s="35"/>
      <c r="I71" s="35"/>
      <c r="J71" s="68"/>
      <c r="K71" s="35"/>
      <c r="L71" s="35"/>
      <c r="M71" s="68"/>
      <c r="N71" s="35"/>
      <c r="O71" s="35"/>
      <c r="P71" s="68"/>
    </row>
    <row r="72" spans="1:16" ht="15" customHeight="1" x14ac:dyDescent="0.2">
      <c r="A72" s="48"/>
      <c r="C72" s="23"/>
      <c r="D72" s="35"/>
      <c r="E72" s="55"/>
      <c r="F72" s="35"/>
      <c r="G72" s="68"/>
      <c r="H72" s="35"/>
      <c r="I72" s="35"/>
      <c r="J72" s="68"/>
      <c r="K72" s="35"/>
      <c r="L72" s="35"/>
      <c r="M72" s="68"/>
      <c r="N72" s="35"/>
      <c r="O72" s="35"/>
      <c r="P72" s="68"/>
    </row>
    <row r="73" spans="1:16" ht="15" customHeight="1" x14ac:dyDescent="0.2">
      <c r="A73" s="48"/>
      <c r="C73" s="23"/>
      <c r="D73" s="35"/>
      <c r="E73" s="55"/>
      <c r="F73" s="35"/>
      <c r="G73" s="68"/>
      <c r="H73" s="35"/>
      <c r="I73" s="35"/>
      <c r="J73" s="68"/>
      <c r="K73" s="35"/>
      <c r="L73" s="35"/>
      <c r="M73" s="68"/>
      <c r="N73" s="35"/>
      <c r="O73" s="35"/>
      <c r="P73" s="68"/>
    </row>
    <row r="74" spans="1:16" ht="15" customHeight="1" x14ac:dyDescent="0.2">
      <c r="A74" s="48"/>
      <c r="C74" s="23"/>
      <c r="D74" s="35"/>
      <c r="E74" s="55"/>
      <c r="F74" s="35"/>
      <c r="G74" s="68"/>
      <c r="H74" s="35"/>
      <c r="I74" s="35"/>
      <c r="J74" s="68"/>
      <c r="K74" s="35"/>
      <c r="L74" s="35"/>
      <c r="M74" s="68"/>
      <c r="N74" s="35"/>
      <c r="O74" s="35"/>
      <c r="P74" s="68"/>
    </row>
    <row r="75" spans="1:16" ht="15" customHeight="1" x14ac:dyDescent="0.2">
      <c r="A75" s="48"/>
      <c r="C75" s="23"/>
      <c r="D75" s="35"/>
      <c r="E75" s="55"/>
      <c r="F75" s="35"/>
      <c r="G75" s="68"/>
      <c r="H75" s="35"/>
      <c r="I75" s="35"/>
      <c r="J75" s="68"/>
      <c r="K75" s="35"/>
      <c r="L75" s="35"/>
      <c r="M75" s="68"/>
      <c r="N75" s="35"/>
      <c r="O75" s="35"/>
      <c r="P75" s="68"/>
    </row>
    <row r="76" spans="1:16" ht="15" customHeight="1" x14ac:dyDescent="0.2">
      <c r="A76" s="48"/>
      <c r="C76" s="23"/>
      <c r="D76" s="35"/>
      <c r="E76" s="55"/>
      <c r="F76" s="35"/>
      <c r="G76" s="68"/>
      <c r="H76" s="35"/>
      <c r="I76" s="35"/>
      <c r="J76" s="68"/>
      <c r="K76" s="35"/>
      <c r="L76" s="35"/>
      <c r="M76" s="68"/>
      <c r="N76" s="35"/>
      <c r="O76" s="35"/>
      <c r="P76" s="68"/>
    </row>
    <row r="77" spans="1:16" ht="15" customHeight="1" x14ac:dyDescent="0.2">
      <c r="A77" s="48"/>
      <c r="C77" s="23"/>
      <c r="D77" s="35"/>
      <c r="E77" s="55"/>
      <c r="F77" s="35"/>
      <c r="G77" s="68"/>
      <c r="H77" s="35"/>
      <c r="I77" s="35"/>
      <c r="J77" s="68"/>
      <c r="K77" s="35"/>
      <c r="L77" s="35"/>
      <c r="M77" s="68"/>
      <c r="N77" s="35"/>
      <c r="O77" s="35"/>
      <c r="P77" s="68"/>
    </row>
    <row r="78" spans="1:16" ht="15" customHeight="1" x14ac:dyDescent="0.2">
      <c r="A78" s="48"/>
      <c r="C78" s="23"/>
      <c r="D78" s="35"/>
      <c r="E78" s="55"/>
      <c r="F78" s="35"/>
      <c r="G78" s="68"/>
      <c r="H78" s="35"/>
      <c r="I78" s="35"/>
      <c r="J78" s="68"/>
      <c r="K78" s="35"/>
      <c r="L78" s="35"/>
      <c r="M78" s="68"/>
      <c r="N78" s="35"/>
      <c r="O78" s="35"/>
      <c r="P78" s="68"/>
    </row>
    <row r="79" spans="1:16" ht="15" customHeight="1" x14ac:dyDescent="0.2">
      <c r="A79" s="48"/>
      <c r="C79" s="23"/>
      <c r="D79" s="35"/>
      <c r="E79" s="55"/>
      <c r="F79" s="35"/>
      <c r="G79" s="68"/>
      <c r="H79" s="35"/>
      <c r="I79" s="35"/>
      <c r="J79" s="68"/>
      <c r="K79" s="35"/>
      <c r="L79" s="35"/>
      <c r="M79" s="68"/>
      <c r="N79" s="35"/>
      <c r="O79" s="35"/>
      <c r="P79" s="68"/>
    </row>
    <row r="80" spans="1:16" ht="15" customHeight="1" x14ac:dyDescent="0.2">
      <c r="A80" s="48"/>
      <c r="C80" s="23"/>
      <c r="D80" s="35"/>
      <c r="E80" s="55"/>
      <c r="F80" s="35"/>
      <c r="G80" s="68"/>
      <c r="H80" s="35"/>
      <c r="I80" s="35"/>
      <c r="J80" s="68"/>
      <c r="K80" s="35"/>
      <c r="L80" s="35"/>
      <c r="M80" s="68"/>
      <c r="N80" s="35"/>
      <c r="O80" s="35"/>
      <c r="P80" s="68"/>
    </row>
    <row r="81" spans="1:16" ht="15" customHeight="1" x14ac:dyDescent="0.2">
      <c r="A81" s="48"/>
      <c r="C81" s="23"/>
      <c r="D81" s="35"/>
      <c r="E81" s="55"/>
      <c r="F81" s="35"/>
      <c r="G81" s="68"/>
      <c r="H81" s="35"/>
      <c r="I81" s="35"/>
      <c r="J81" s="68"/>
      <c r="K81" s="35"/>
      <c r="L81" s="35"/>
      <c r="M81" s="68"/>
      <c r="N81" s="35"/>
      <c r="O81" s="35"/>
      <c r="P81" s="68"/>
    </row>
    <row r="82" spans="1:16" ht="15" customHeight="1" x14ac:dyDescent="0.2">
      <c r="A82" s="48"/>
      <c r="C82" s="23"/>
      <c r="D82" s="35"/>
      <c r="E82" s="55"/>
      <c r="F82" s="35"/>
      <c r="G82" s="68"/>
      <c r="H82" s="35"/>
      <c r="I82" s="35"/>
      <c r="J82" s="68"/>
      <c r="K82" s="35"/>
      <c r="L82" s="35"/>
      <c r="M82" s="68"/>
      <c r="N82" s="35"/>
      <c r="O82" s="35"/>
      <c r="P82" s="68"/>
    </row>
    <row r="83" spans="1:16" ht="15" customHeight="1" x14ac:dyDescent="0.2">
      <c r="A83" s="48"/>
      <c r="C83" s="23"/>
      <c r="D83" s="35"/>
      <c r="E83" s="55"/>
      <c r="F83" s="35"/>
      <c r="G83" s="68"/>
      <c r="H83" s="35"/>
      <c r="I83" s="35"/>
      <c r="J83" s="68"/>
      <c r="K83" s="35"/>
      <c r="L83" s="35"/>
      <c r="M83" s="68"/>
      <c r="N83" s="35"/>
      <c r="O83" s="35"/>
      <c r="P83" s="68"/>
    </row>
    <row r="84" spans="1:16" ht="15" customHeight="1" x14ac:dyDescent="0.2">
      <c r="A84" s="48"/>
      <c r="C84" s="23"/>
      <c r="D84" s="35"/>
      <c r="E84" s="55"/>
      <c r="F84" s="35"/>
      <c r="G84" s="68"/>
      <c r="H84" s="35"/>
      <c r="I84" s="35"/>
      <c r="J84" s="68"/>
      <c r="K84" s="35"/>
      <c r="L84" s="35"/>
      <c r="M84" s="68"/>
      <c r="N84" s="35"/>
      <c r="O84" s="35"/>
      <c r="P84" s="68"/>
    </row>
    <row r="85" spans="1:16" ht="15" customHeight="1" x14ac:dyDescent="0.2">
      <c r="A85" s="48"/>
      <c r="C85" s="23"/>
      <c r="D85" s="35"/>
      <c r="E85" s="55"/>
      <c r="F85" s="35"/>
      <c r="G85" s="68"/>
      <c r="H85" s="35"/>
      <c r="I85" s="35"/>
      <c r="J85" s="68"/>
      <c r="K85" s="35"/>
      <c r="L85" s="35"/>
      <c r="M85" s="68"/>
      <c r="N85" s="35"/>
      <c r="O85" s="35"/>
      <c r="P85" s="68"/>
    </row>
    <row r="86" spans="1:16" ht="15" customHeight="1" x14ac:dyDescent="0.2">
      <c r="A86" s="48"/>
      <c r="C86" s="23"/>
      <c r="D86" s="35"/>
      <c r="E86" s="55"/>
      <c r="F86" s="35"/>
      <c r="G86" s="68"/>
      <c r="H86" s="35"/>
      <c r="I86" s="35"/>
      <c r="J86" s="68"/>
      <c r="K86" s="35"/>
      <c r="L86" s="35"/>
      <c r="M86" s="68"/>
      <c r="N86" s="35"/>
      <c r="O86" s="35"/>
      <c r="P86" s="68"/>
    </row>
    <row r="87" spans="1:16" ht="15" customHeight="1" x14ac:dyDescent="0.2">
      <c r="A87" s="48"/>
      <c r="C87" s="23"/>
      <c r="D87" s="35"/>
      <c r="E87" s="55"/>
      <c r="F87" s="35"/>
      <c r="G87" s="68"/>
      <c r="H87" s="35"/>
      <c r="I87" s="35"/>
      <c r="J87" s="68"/>
      <c r="K87" s="35"/>
      <c r="L87" s="35"/>
      <c r="M87" s="68"/>
      <c r="N87" s="35"/>
      <c r="O87" s="35"/>
      <c r="P87" s="68"/>
    </row>
    <row r="88" spans="1:16" ht="15" customHeight="1" x14ac:dyDescent="0.2">
      <c r="A88" s="48"/>
      <c r="C88" s="23"/>
      <c r="D88" s="35"/>
      <c r="E88" s="55"/>
      <c r="F88" s="35"/>
      <c r="G88" s="68"/>
      <c r="H88" s="35"/>
      <c r="I88" s="35"/>
      <c r="J88" s="68"/>
      <c r="K88" s="35"/>
      <c r="L88" s="35"/>
      <c r="M88" s="68"/>
      <c r="N88" s="35"/>
      <c r="O88" s="35"/>
      <c r="P88" s="68"/>
    </row>
    <row r="89" spans="1:16" ht="15" customHeight="1" x14ac:dyDescent="0.2">
      <c r="A89" s="48"/>
      <c r="C89" s="23"/>
      <c r="D89" s="35"/>
      <c r="E89" s="55"/>
      <c r="F89" s="35"/>
      <c r="G89" s="68"/>
      <c r="H89" s="35"/>
      <c r="I89" s="35"/>
      <c r="J89" s="68"/>
      <c r="K89" s="35"/>
      <c r="L89" s="35"/>
      <c r="M89" s="68"/>
      <c r="N89" s="35"/>
      <c r="O89" s="35"/>
      <c r="P89" s="68"/>
    </row>
    <row r="90" spans="1:16" ht="15" customHeight="1" x14ac:dyDescent="0.2">
      <c r="A90" s="48"/>
      <c r="C90" s="23"/>
      <c r="D90" s="35"/>
      <c r="E90" s="55"/>
      <c r="F90" s="35"/>
      <c r="G90" s="68"/>
      <c r="H90" s="35"/>
      <c r="I90" s="35"/>
      <c r="J90" s="68"/>
      <c r="K90" s="35"/>
      <c r="L90" s="35"/>
      <c r="M90" s="68"/>
      <c r="N90" s="35"/>
      <c r="O90" s="35"/>
      <c r="P90" s="68"/>
    </row>
    <row r="91" spans="1:16" ht="15" customHeight="1" x14ac:dyDescent="0.2">
      <c r="A91" s="48"/>
      <c r="C91" s="23"/>
      <c r="D91" s="35"/>
      <c r="E91" s="55"/>
      <c r="F91" s="35"/>
      <c r="G91" s="68"/>
      <c r="H91" s="35"/>
      <c r="I91" s="35"/>
      <c r="J91" s="68"/>
      <c r="K91" s="35"/>
      <c r="L91" s="35"/>
      <c r="M91" s="68"/>
      <c r="N91" s="35"/>
      <c r="O91" s="35"/>
      <c r="P91" s="68"/>
    </row>
    <row r="92" spans="1:16" ht="15" customHeight="1" x14ac:dyDescent="0.2">
      <c r="A92" s="48"/>
      <c r="C92" s="23"/>
      <c r="D92" s="35"/>
      <c r="E92" s="55"/>
      <c r="F92" s="35"/>
      <c r="G92" s="68"/>
      <c r="H92" s="35"/>
      <c r="I92" s="35"/>
      <c r="J92" s="68"/>
      <c r="K92" s="35"/>
      <c r="L92" s="35"/>
      <c r="M92" s="68"/>
      <c r="N92" s="35"/>
      <c r="O92" s="35"/>
      <c r="P92" s="68"/>
    </row>
    <row r="93" spans="1:16" ht="15" customHeight="1" x14ac:dyDescent="0.2">
      <c r="A93" s="48"/>
      <c r="C93" s="23"/>
      <c r="D93" s="35"/>
      <c r="E93" s="55"/>
      <c r="F93" s="35"/>
      <c r="G93" s="68"/>
      <c r="H93" s="35"/>
      <c r="I93" s="35"/>
      <c r="J93" s="68"/>
      <c r="K93" s="35"/>
      <c r="L93" s="35"/>
      <c r="M93" s="68"/>
      <c r="N93" s="35"/>
      <c r="O93" s="35"/>
      <c r="P93" s="68"/>
    </row>
    <row r="94" spans="1:16" ht="15" customHeight="1" x14ac:dyDescent="0.2">
      <c r="A94" s="48"/>
      <c r="C94" s="23"/>
      <c r="D94" s="35"/>
      <c r="E94" s="55"/>
      <c r="F94" s="35"/>
      <c r="G94" s="68"/>
      <c r="H94" s="35"/>
      <c r="I94" s="35"/>
      <c r="J94" s="68"/>
      <c r="K94" s="35"/>
      <c r="L94" s="35"/>
      <c r="M94" s="68"/>
      <c r="N94" s="35"/>
      <c r="O94" s="35"/>
      <c r="P94" s="68"/>
    </row>
    <row r="95" spans="1:16" ht="15" customHeight="1" x14ac:dyDescent="0.2">
      <c r="A95" s="48"/>
      <c r="C95" s="23"/>
      <c r="D95" s="35"/>
      <c r="E95" s="55"/>
      <c r="F95" s="35"/>
      <c r="G95" s="68"/>
      <c r="H95" s="35"/>
      <c r="I95" s="35"/>
      <c r="J95" s="68"/>
      <c r="K95" s="35"/>
      <c r="L95" s="35"/>
      <c r="M95" s="68"/>
      <c r="N95" s="35"/>
      <c r="O95" s="35"/>
      <c r="P95" s="68"/>
    </row>
  </sheetData>
  <mergeCells count="19">
    <mergeCell ref="A2:P2"/>
    <mergeCell ref="A3:P3"/>
    <mergeCell ref="A6:A7"/>
    <mergeCell ref="B6:B7"/>
    <mergeCell ref="C6:C7"/>
    <mergeCell ref="D6:G6"/>
    <mergeCell ref="H6:J6"/>
    <mergeCell ref="K6:M6"/>
    <mergeCell ref="N6:P6"/>
    <mergeCell ref="A44:A55"/>
    <mergeCell ref="B44:B55"/>
    <mergeCell ref="A56:A67"/>
    <mergeCell ref="B56:B67"/>
    <mergeCell ref="A8:A19"/>
    <mergeCell ref="B8:B19"/>
    <mergeCell ref="A20:A31"/>
    <mergeCell ref="B20:B31"/>
    <mergeCell ref="A32:A43"/>
    <mergeCell ref="B32:B43"/>
  </mergeCells>
  <conditionalFormatting sqref="D8:D19">
    <cfRule type="cellIs" dxfId="100" priority="30" operator="notEqual">
      <formula>H8+K8+N8</formula>
    </cfRule>
  </conditionalFormatting>
  <conditionalFormatting sqref="D20:D30">
    <cfRule type="cellIs" dxfId="99" priority="29" operator="notEqual">
      <formula>H20+K20+N20</formula>
    </cfRule>
  </conditionalFormatting>
  <conditionalFormatting sqref="D32:D42">
    <cfRule type="cellIs" dxfId="98" priority="28" operator="notEqual">
      <formula>H32+K32+N32</formula>
    </cfRule>
  </conditionalFormatting>
  <conditionalFormatting sqref="D44:D54">
    <cfRule type="cellIs" dxfId="97" priority="27" operator="notEqual">
      <formula>H44+K44+N44</formula>
    </cfRule>
  </conditionalFormatting>
  <conditionalFormatting sqref="D56:D66">
    <cfRule type="cellIs" dxfId="96" priority="26" operator="notEqual">
      <formula>H56+K56+N56</formula>
    </cfRule>
  </conditionalFormatting>
  <conditionalFormatting sqref="D19">
    <cfRule type="cellIs" dxfId="95" priority="25" operator="notEqual">
      <formula>SUM(D8:D18)</formula>
    </cfRule>
  </conditionalFormatting>
  <conditionalFormatting sqref="D31">
    <cfRule type="cellIs" dxfId="94" priority="24" operator="notEqual">
      <formula>H31+K31+N31</formula>
    </cfRule>
  </conditionalFormatting>
  <conditionalFormatting sqref="D31">
    <cfRule type="cellIs" dxfId="93" priority="23" operator="notEqual">
      <formula>SUM(D20:D30)</formula>
    </cfRule>
  </conditionalFormatting>
  <conditionalFormatting sqref="D43">
    <cfRule type="cellIs" dxfId="92" priority="22" operator="notEqual">
      <formula>H43+K43+N43</formula>
    </cfRule>
  </conditionalFormatting>
  <conditionalFormatting sqref="D43">
    <cfRule type="cellIs" dxfId="91" priority="21" operator="notEqual">
      <formula>SUM(D32:D42)</formula>
    </cfRule>
  </conditionalFormatting>
  <conditionalFormatting sqref="D55">
    <cfRule type="cellIs" dxfId="90" priority="20" operator="notEqual">
      <formula>H55+K55+N55</formula>
    </cfRule>
  </conditionalFormatting>
  <conditionalFormatting sqref="D55">
    <cfRule type="cellIs" dxfId="89" priority="19" operator="notEqual">
      <formula>SUM(D44:D54)</formula>
    </cfRule>
  </conditionalFormatting>
  <conditionalFormatting sqref="D67">
    <cfRule type="cellIs" dxfId="88" priority="18" operator="notEqual">
      <formula>H67+K67+N67</formula>
    </cfRule>
  </conditionalFormatting>
  <conditionalFormatting sqref="D67">
    <cfRule type="cellIs" dxfId="87" priority="17" operator="notEqual">
      <formula>SUM(D56:D66)</formula>
    </cfRule>
  </conditionalFormatting>
  <conditionalFormatting sqref="H19">
    <cfRule type="cellIs" dxfId="86" priority="16" operator="notEqual">
      <formula>SUM(H8:H18)</formula>
    </cfRule>
  </conditionalFormatting>
  <conditionalFormatting sqref="K19">
    <cfRule type="cellIs" dxfId="85" priority="15" operator="notEqual">
      <formula>SUM(K8:K18)</formula>
    </cfRule>
  </conditionalFormatting>
  <conditionalFormatting sqref="N19">
    <cfRule type="cellIs" dxfId="84" priority="14" operator="notEqual">
      <formula>SUM(N8:N18)</formula>
    </cfRule>
  </conditionalFormatting>
  <conditionalFormatting sqref="H31">
    <cfRule type="cellIs" dxfId="83" priority="13" operator="notEqual">
      <formula>SUM(H20:H30)</formula>
    </cfRule>
  </conditionalFormatting>
  <conditionalFormatting sqref="K31">
    <cfRule type="cellIs" dxfId="82" priority="12" operator="notEqual">
      <formula>SUM(K20:K30)</formula>
    </cfRule>
  </conditionalFormatting>
  <conditionalFormatting sqref="N31">
    <cfRule type="cellIs" dxfId="81" priority="11" operator="notEqual">
      <formula>SUM(N20:N30)</formula>
    </cfRule>
  </conditionalFormatting>
  <conditionalFormatting sqref="H43">
    <cfRule type="cellIs" dxfId="80" priority="10" operator="notEqual">
      <formula>SUM(H32:H42)</formula>
    </cfRule>
  </conditionalFormatting>
  <conditionalFormatting sqref="K43">
    <cfRule type="cellIs" dxfId="79" priority="9" operator="notEqual">
      <formula>SUM(K32:K42)</formula>
    </cfRule>
  </conditionalFormatting>
  <conditionalFormatting sqref="N43">
    <cfRule type="cellIs" dxfId="78" priority="8" operator="notEqual">
      <formula>SUM(N32:N42)</formula>
    </cfRule>
  </conditionalFormatting>
  <conditionalFormatting sqref="H55">
    <cfRule type="cellIs" dxfId="77" priority="7" operator="notEqual">
      <formula>SUM(H44:H54)</formula>
    </cfRule>
  </conditionalFormatting>
  <conditionalFormatting sqref="K55">
    <cfRule type="cellIs" dxfId="76" priority="6" operator="notEqual">
      <formula>SUM(K44:K54)</formula>
    </cfRule>
  </conditionalFormatting>
  <conditionalFormatting sqref="N55">
    <cfRule type="cellIs" dxfId="75" priority="5" operator="notEqual">
      <formula>SUM(N44:N54)</formula>
    </cfRule>
  </conditionalFormatting>
  <conditionalFormatting sqref="H67">
    <cfRule type="cellIs" dxfId="74" priority="4" operator="notEqual">
      <formula>SUM(H56:H66)</formula>
    </cfRule>
  </conditionalFormatting>
  <conditionalFormatting sqref="K67">
    <cfRule type="cellIs" dxfId="73" priority="3" operator="notEqual">
      <formula>SUM(K56:K66)</formula>
    </cfRule>
  </conditionalFormatting>
  <conditionalFormatting sqref="N67">
    <cfRule type="cellIs" dxfId="72" priority="2" operator="notEqual">
      <formula>SUM(N56:N66)</formula>
    </cfRule>
  </conditionalFormatting>
  <conditionalFormatting sqref="D32:D43">
    <cfRule type="cellIs" dxfId="71" priority="1" operator="notEqual">
      <formula>D20-D8</formula>
    </cfRule>
  </conditionalFormatting>
  <printOptions horizontalCentered="1"/>
  <pageMargins left="0.31496062992125984" right="0.31496062992125984" top="0.74803149606299213" bottom="0.74803149606299213" header="0.31496062992125984" footer="0.31496062992125984"/>
  <pageSetup scale="66" fitToHeight="0" orientation="landscape" r:id="rId1"/>
  <rowBreaks count="1" manualBreakCount="1">
    <brk id="43" max="15"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4:M34"/>
  <sheetViews>
    <sheetView workbookViewId="0"/>
  </sheetViews>
  <sheetFormatPr baseColWidth="10" defaultColWidth="15.6640625" defaultRowHeight="11.25" x14ac:dyDescent="0.2"/>
  <cols>
    <col min="1" max="1" width="6.6640625" style="6" customWidth="1"/>
    <col min="2" max="2" width="35.83203125" style="6" customWidth="1"/>
    <col min="3" max="3" width="50.83203125" style="6" customWidth="1"/>
    <col min="4" max="254" width="15.6640625" style="6"/>
    <col min="255" max="255" width="6.6640625" style="6" customWidth="1"/>
    <col min="256" max="256" width="33.5" style="6" bestFit="1" customWidth="1"/>
    <col min="257" max="257" width="1.6640625" style="6" customWidth="1"/>
    <col min="258" max="258" width="60" style="6" bestFit="1" customWidth="1"/>
    <col min="259" max="510" width="15.6640625" style="6"/>
    <col min="511" max="511" width="6.6640625" style="6" customWidth="1"/>
    <col min="512" max="512" width="33.5" style="6" bestFit="1" customWidth="1"/>
    <col min="513" max="513" width="1.6640625" style="6" customWidth="1"/>
    <col min="514" max="514" width="60" style="6" bestFit="1" customWidth="1"/>
    <col min="515" max="766" width="15.6640625" style="6"/>
    <col min="767" max="767" width="6.6640625" style="6" customWidth="1"/>
    <col min="768" max="768" width="33.5" style="6" bestFit="1" customWidth="1"/>
    <col min="769" max="769" width="1.6640625" style="6" customWidth="1"/>
    <col min="770" max="770" width="60" style="6" bestFit="1" customWidth="1"/>
    <col min="771" max="1022" width="15.6640625" style="6"/>
    <col min="1023" max="1023" width="6.6640625" style="6" customWidth="1"/>
    <col min="1024" max="1024" width="33.5" style="6" bestFit="1" customWidth="1"/>
    <col min="1025" max="1025" width="1.6640625" style="6" customWidth="1"/>
    <col min="1026" max="1026" width="60" style="6" bestFit="1" customWidth="1"/>
    <col min="1027" max="1278" width="15.6640625" style="6"/>
    <col min="1279" max="1279" width="6.6640625" style="6" customWidth="1"/>
    <col min="1280" max="1280" width="33.5" style="6" bestFit="1" customWidth="1"/>
    <col min="1281" max="1281" width="1.6640625" style="6" customWidth="1"/>
    <col min="1282" max="1282" width="60" style="6" bestFit="1" customWidth="1"/>
    <col min="1283" max="1534" width="15.6640625" style="6"/>
    <col min="1535" max="1535" width="6.6640625" style="6" customWidth="1"/>
    <col min="1536" max="1536" width="33.5" style="6" bestFit="1" customWidth="1"/>
    <col min="1537" max="1537" width="1.6640625" style="6" customWidth="1"/>
    <col min="1538" max="1538" width="60" style="6" bestFit="1" customWidth="1"/>
    <col min="1539" max="1790" width="15.6640625" style="6"/>
    <col min="1791" max="1791" width="6.6640625" style="6" customWidth="1"/>
    <col min="1792" max="1792" width="33.5" style="6" bestFit="1" customWidth="1"/>
    <col min="1793" max="1793" width="1.6640625" style="6" customWidth="1"/>
    <col min="1794" max="1794" width="60" style="6" bestFit="1" customWidth="1"/>
    <col min="1795" max="2046" width="15.6640625" style="6"/>
    <col min="2047" max="2047" width="6.6640625" style="6" customWidth="1"/>
    <col min="2048" max="2048" width="33.5" style="6" bestFit="1" customWidth="1"/>
    <col min="2049" max="2049" width="1.6640625" style="6" customWidth="1"/>
    <col min="2050" max="2050" width="60" style="6" bestFit="1" customWidth="1"/>
    <col min="2051" max="2302" width="15.6640625" style="6"/>
    <col min="2303" max="2303" width="6.6640625" style="6" customWidth="1"/>
    <col min="2304" max="2304" width="33.5" style="6" bestFit="1" customWidth="1"/>
    <col min="2305" max="2305" width="1.6640625" style="6" customWidth="1"/>
    <col min="2306" max="2306" width="60" style="6" bestFit="1" customWidth="1"/>
    <col min="2307" max="2558" width="15.6640625" style="6"/>
    <col min="2559" max="2559" width="6.6640625" style="6" customWidth="1"/>
    <col min="2560" max="2560" width="33.5" style="6" bestFit="1" customWidth="1"/>
    <col min="2561" max="2561" width="1.6640625" style="6" customWidth="1"/>
    <col min="2562" max="2562" width="60" style="6" bestFit="1" customWidth="1"/>
    <col min="2563" max="2814" width="15.6640625" style="6"/>
    <col min="2815" max="2815" width="6.6640625" style="6" customWidth="1"/>
    <col min="2816" max="2816" width="33.5" style="6" bestFit="1" customWidth="1"/>
    <col min="2817" max="2817" width="1.6640625" style="6" customWidth="1"/>
    <col min="2818" max="2818" width="60" style="6" bestFit="1" customWidth="1"/>
    <col min="2819" max="3070" width="15.6640625" style="6"/>
    <col min="3071" max="3071" width="6.6640625" style="6" customWidth="1"/>
    <col min="3072" max="3072" width="33.5" style="6" bestFit="1" customWidth="1"/>
    <col min="3073" max="3073" width="1.6640625" style="6" customWidth="1"/>
    <col min="3074" max="3074" width="60" style="6" bestFit="1" customWidth="1"/>
    <col min="3075" max="3326" width="15.6640625" style="6"/>
    <col min="3327" max="3327" width="6.6640625" style="6" customWidth="1"/>
    <col min="3328" max="3328" width="33.5" style="6" bestFit="1" customWidth="1"/>
    <col min="3329" max="3329" width="1.6640625" style="6" customWidth="1"/>
    <col min="3330" max="3330" width="60" style="6" bestFit="1" customWidth="1"/>
    <col min="3331" max="3582" width="15.6640625" style="6"/>
    <col min="3583" max="3583" width="6.6640625" style="6" customWidth="1"/>
    <col min="3584" max="3584" width="33.5" style="6" bestFit="1" customWidth="1"/>
    <col min="3585" max="3585" width="1.6640625" style="6" customWidth="1"/>
    <col min="3586" max="3586" width="60" style="6" bestFit="1" customWidth="1"/>
    <col min="3587" max="3838" width="15.6640625" style="6"/>
    <col min="3839" max="3839" width="6.6640625" style="6" customWidth="1"/>
    <col min="3840" max="3840" width="33.5" style="6" bestFit="1" customWidth="1"/>
    <col min="3841" max="3841" width="1.6640625" style="6" customWidth="1"/>
    <col min="3842" max="3842" width="60" style="6" bestFit="1" customWidth="1"/>
    <col min="3843" max="4094" width="15.6640625" style="6"/>
    <col min="4095" max="4095" width="6.6640625" style="6" customWidth="1"/>
    <col min="4096" max="4096" width="33.5" style="6" bestFit="1" customWidth="1"/>
    <col min="4097" max="4097" width="1.6640625" style="6" customWidth="1"/>
    <col min="4098" max="4098" width="60" style="6" bestFit="1" customWidth="1"/>
    <col min="4099" max="4350" width="15.6640625" style="6"/>
    <col min="4351" max="4351" width="6.6640625" style="6" customWidth="1"/>
    <col min="4352" max="4352" width="33.5" style="6" bestFit="1" customWidth="1"/>
    <col min="4353" max="4353" width="1.6640625" style="6" customWidth="1"/>
    <col min="4354" max="4354" width="60" style="6" bestFit="1" customWidth="1"/>
    <col min="4355" max="4606" width="15.6640625" style="6"/>
    <col min="4607" max="4607" width="6.6640625" style="6" customWidth="1"/>
    <col min="4608" max="4608" width="33.5" style="6" bestFit="1" customWidth="1"/>
    <col min="4609" max="4609" width="1.6640625" style="6" customWidth="1"/>
    <col min="4610" max="4610" width="60" style="6" bestFit="1" customWidth="1"/>
    <col min="4611" max="4862" width="15.6640625" style="6"/>
    <col min="4863" max="4863" width="6.6640625" style="6" customWidth="1"/>
    <col min="4864" max="4864" width="33.5" style="6" bestFit="1" customWidth="1"/>
    <col min="4865" max="4865" width="1.6640625" style="6" customWidth="1"/>
    <col min="4866" max="4866" width="60" style="6" bestFit="1" customWidth="1"/>
    <col min="4867" max="5118" width="15.6640625" style="6"/>
    <col min="5119" max="5119" width="6.6640625" style="6" customWidth="1"/>
    <col min="5120" max="5120" width="33.5" style="6" bestFit="1" customWidth="1"/>
    <col min="5121" max="5121" width="1.6640625" style="6" customWidth="1"/>
    <col min="5122" max="5122" width="60" style="6" bestFit="1" customWidth="1"/>
    <col min="5123" max="5374" width="15.6640625" style="6"/>
    <col min="5375" max="5375" width="6.6640625" style="6" customWidth="1"/>
    <col min="5376" max="5376" width="33.5" style="6" bestFit="1" customWidth="1"/>
    <col min="5377" max="5377" width="1.6640625" style="6" customWidth="1"/>
    <col min="5378" max="5378" width="60" style="6" bestFit="1" customWidth="1"/>
    <col min="5379" max="5630" width="15.6640625" style="6"/>
    <col min="5631" max="5631" width="6.6640625" style="6" customWidth="1"/>
    <col min="5632" max="5632" width="33.5" style="6" bestFit="1" customWidth="1"/>
    <col min="5633" max="5633" width="1.6640625" style="6" customWidth="1"/>
    <col min="5634" max="5634" width="60" style="6" bestFit="1" customWidth="1"/>
    <col min="5635" max="5886" width="15.6640625" style="6"/>
    <col min="5887" max="5887" width="6.6640625" style="6" customWidth="1"/>
    <col min="5888" max="5888" width="33.5" style="6" bestFit="1" customWidth="1"/>
    <col min="5889" max="5889" width="1.6640625" style="6" customWidth="1"/>
    <col min="5890" max="5890" width="60" style="6" bestFit="1" customWidth="1"/>
    <col min="5891" max="6142" width="15.6640625" style="6"/>
    <col min="6143" max="6143" width="6.6640625" style="6" customWidth="1"/>
    <col min="6144" max="6144" width="33.5" style="6" bestFit="1" customWidth="1"/>
    <col min="6145" max="6145" width="1.6640625" style="6" customWidth="1"/>
    <col min="6146" max="6146" width="60" style="6" bestFit="1" customWidth="1"/>
    <col min="6147" max="6398" width="15.6640625" style="6"/>
    <col min="6399" max="6399" width="6.6640625" style="6" customWidth="1"/>
    <col min="6400" max="6400" width="33.5" style="6" bestFit="1" customWidth="1"/>
    <col min="6401" max="6401" width="1.6640625" style="6" customWidth="1"/>
    <col min="6402" max="6402" width="60" style="6" bestFit="1" customWidth="1"/>
    <col min="6403" max="6654" width="15.6640625" style="6"/>
    <col min="6655" max="6655" width="6.6640625" style="6" customWidth="1"/>
    <col min="6656" max="6656" width="33.5" style="6" bestFit="1" customWidth="1"/>
    <col min="6657" max="6657" width="1.6640625" style="6" customWidth="1"/>
    <col min="6658" max="6658" width="60" style="6" bestFit="1" customWidth="1"/>
    <col min="6659" max="6910" width="15.6640625" style="6"/>
    <col min="6911" max="6911" width="6.6640625" style="6" customWidth="1"/>
    <col min="6912" max="6912" width="33.5" style="6" bestFit="1" customWidth="1"/>
    <col min="6913" max="6913" width="1.6640625" style="6" customWidth="1"/>
    <col min="6914" max="6914" width="60" style="6" bestFit="1" customWidth="1"/>
    <col min="6915" max="7166" width="15.6640625" style="6"/>
    <col min="7167" max="7167" width="6.6640625" style="6" customWidth="1"/>
    <col min="7168" max="7168" width="33.5" style="6" bestFit="1" customWidth="1"/>
    <col min="7169" max="7169" width="1.6640625" style="6" customWidth="1"/>
    <col min="7170" max="7170" width="60" style="6" bestFit="1" customWidth="1"/>
    <col min="7171" max="7422" width="15.6640625" style="6"/>
    <col min="7423" max="7423" width="6.6640625" style="6" customWidth="1"/>
    <col min="7424" max="7424" width="33.5" style="6" bestFit="1" customWidth="1"/>
    <col min="7425" max="7425" width="1.6640625" style="6" customWidth="1"/>
    <col min="7426" max="7426" width="60" style="6" bestFit="1" customWidth="1"/>
    <col min="7427" max="7678" width="15.6640625" style="6"/>
    <col min="7679" max="7679" width="6.6640625" style="6" customWidth="1"/>
    <col min="7680" max="7680" width="33.5" style="6" bestFit="1" customWidth="1"/>
    <col min="7681" max="7681" width="1.6640625" style="6" customWidth="1"/>
    <col min="7682" max="7682" width="60" style="6" bestFit="1" customWidth="1"/>
    <col min="7683" max="7934" width="15.6640625" style="6"/>
    <col min="7935" max="7935" width="6.6640625" style="6" customWidth="1"/>
    <col min="7936" max="7936" width="33.5" style="6" bestFit="1" customWidth="1"/>
    <col min="7937" max="7937" width="1.6640625" style="6" customWidth="1"/>
    <col min="7938" max="7938" width="60" style="6" bestFit="1" customWidth="1"/>
    <col min="7939" max="8190" width="15.6640625" style="6"/>
    <col min="8191" max="8191" width="6.6640625" style="6" customWidth="1"/>
    <col min="8192" max="8192" width="33.5" style="6" bestFit="1" customWidth="1"/>
    <col min="8193" max="8193" width="1.6640625" style="6" customWidth="1"/>
    <col min="8194" max="8194" width="60" style="6" bestFit="1" customWidth="1"/>
    <col min="8195" max="8446" width="15.6640625" style="6"/>
    <col min="8447" max="8447" width="6.6640625" style="6" customWidth="1"/>
    <col min="8448" max="8448" width="33.5" style="6" bestFit="1" customWidth="1"/>
    <col min="8449" max="8449" width="1.6640625" style="6" customWidth="1"/>
    <col min="8450" max="8450" width="60" style="6" bestFit="1" customWidth="1"/>
    <col min="8451" max="8702" width="15.6640625" style="6"/>
    <col min="8703" max="8703" width="6.6640625" style="6" customWidth="1"/>
    <col min="8704" max="8704" width="33.5" style="6" bestFit="1" customWidth="1"/>
    <col min="8705" max="8705" width="1.6640625" style="6" customWidth="1"/>
    <col min="8706" max="8706" width="60" style="6" bestFit="1" customWidth="1"/>
    <col min="8707" max="8958" width="15.6640625" style="6"/>
    <col min="8959" max="8959" width="6.6640625" style="6" customWidth="1"/>
    <col min="8960" max="8960" width="33.5" style="6" bestFit="1" customWidth="1"/>
    <col min="8961" max="8961" width="1.6640625" style="6" customWidth="1"/>
    <col min="8962" max="8962" width="60" style="6" bestFit="1" customWidth="1"/>
    <col min="8963" max="9214" width="15.6640625" style="6"/>
    <col min="9215" max="9215" width="6.6640625" style="6" customWidth="1"/>
    <col min="9216" max="9216" width="33.5" style="6" bestFit="1" customWidth="1"/>
    <col min="9217" max="9217" width="1.6640625" style="6" customWidth="1"/>
    <col min="9218" max="9218" width="60" style="6" bestFit="1" customWidth="1"/>
    <col min="9219" max="9470" width="15.6640625" style="6"/>
    <col min="9471" max="9471" width="6.6640625" style="6" customWidth="1"/>
    <col min="9472" max="9472" width="33.5" style="6" bestFit="1" customWidth="1"/>
    <col min="9473" max="9473" width="1.6640625" style="6" customWidth="1"/>
    <col min="9474" max="9474" width="60" style="6" bestFit="1" customWidth="1"/>
    <col min="9475" max="9726" width="15.6640625" style="6"/>
    <col min="9727" max="9727" width="6.6640625" style="6" customWidth="1"/>
    <col min="9728" max="9728" width="33.5" style="6" bestFit="1" customWidth="1"/>
    <col min="9729" max="9729" width="1.6640625" style="6" customWidth="1"/>
    <col min="9730" max="9730" width="60" style="6" bestFit="1" customWidth="1"/>
    <col min="9731" max="9982" width="15.6640625" style="6"/>
    <col min="9983" max="9983" width="6.6640625" style="6" customWidth="1"/>
    <col min="9984" max="9984" width="33.5" style="6" bestFit="1" customWidth="1"/>
    <col min="9985" max="9985" width="1.6640625" style="6" customWidth="1"/>
    <col min="9986" max="9986" width="60" style="6" bestFit="1" customWidth="1"/>
    <col min="9987" max="10238" width="15.6640625" style="6"/>
    <col min="10239" max="10239" width="6.6640625" style="6" customWidth="1"/>
    <col min="10240" max="10240" width="33.5" style="6" bestFit="1" customWidth="1"/>
    <col min="10241" max="10241" width="1.6640625" style="6" customWidth="1"/>
    <col min="10242" max="10242" width="60" style="6" bestFit="1" customWidth="1"/>
    <col min="10243" max="10494" width="15.6640625" style="6"/>
    <col min="10495" max="10495" width="6.6640625" style="6" customWidth="1"/>
    <col min="10496" max="10496" width="33.5" style="6" bestFit="1" customWidth="1"/>
    <col min="10497" max="10497" width="1.6640625" style="6" customWidth="1"/>
    <col min="10498" max="10498" width="60" style="6" bestFit="1" customWidth="1"/>
    <col min="10499" max="10750" width="15.6640625" style="6"/>
    <col min="10751" max="10751" width="6.6640625" style="6" customWidth="1"/>
    <col min="10752" max="10752" width="33.5" style="6" bestFit="1" customWidth="1"/>
    <col min="10753" max="10753" width="1.6640625" style="6" customWidth="1"/>
    <col min="10754" max="10754" width="60" style="6" bestFit="1" customWidth="1"/>
    <col min="10755" max="11006" width="15.6640625" style="6"/>
    <col min="11007" max="11007" width="6.6640625" style="6" customWidth="1"/>
    <col min="11008" max="11008" width="33.5" style="6" bestFit="1" customWidth="1"/>
    <col min="11009" max="11009" width="1.6640625" style="6" customWidth="1"/>
    <col min="11010" max="11010" width="60" style="6" bestFit="1" customWidth="1"/>
    <col min="11011" max="11262" width="15.6640625" style="6"/>
    <col min="11263" max="11263" width="6.6640625" style="6" customWidth="1"/>
    <col min="11264" max="11264" width="33.5" style="6" bestFit="1" customWidth="1"/>
    <col min="11265" max="11265" width="1.6640625" style="6" customWidth="1"/>
    <col min="11266" max="11266" width="60" style="6" bestFit="1" customWidth="1"/>
    <col min="11267" max="11518" width="15.6640625" style="6"/>
    <col min="11519" max="11519" width="6.6640625" style="6" customWidth="1"/>
    <col min="11520" max="11520" width="33.5" style="6" bestFit="1" customWidth="1"/>
    <col min="11521" max="11521" width="1.6640625" style="6" customWidth="1"/>
    <col min="11522" max="11522" width="60" style="6" bestFit="1" customWidth="1"/>
    <col min="11523" max="11774" width="15.6640625" style="6"/>
    <col min="11775" max="11775" width="6.6640625" style="6" customWidth="1"/>
    <col min="11776" max="11776" width="33.5" style="6" bestFit="1" customWidth="1"/>
    <col min="11777" max="11777" width="1.6640625" style="6" customWidth="1"/>
    <col min="11778" max="11778" width="60" style="6" bestFit="1" customWidth="1"/>
    <col min="11779" max="12030" width="15.6640625" style="6"/>
    <col min="12031" max="12031" width="6.6640625" style="6" customWidth="1"/>
    <col min="12032" max="12032" width="33.5" style="6" bestFit="1" customWidth="1"/>
    <col min="12033" max="12033" width="1.6640625" style="6" customWidth="1"/>
    <col min="12034" max="12034" width="60" style="6" bestFit="1" customWidth="1"/>
    <col min="12035" max="12286" width="15.6640625" style="6"/>
    <col min="12287" max="12287" width="6.6640625" style="6" customWidth="1"/>
    <col min="12288" max="12288" width="33.5" style="6" bestFit="1" customWidth="1"/>
    <col min="12289" max="12289" width="1.6640625" style="6" customWidth="1"/>
    <col min="12290" max="12290" width="60" style="6" bestFit="1" customWidth="1"/>
    <col min="12291" max="12542" width="15.6640625" style="6"/>
    <col min="12543" max="12543" width="6.6640625" style="6" customWidth="1"/>
    <col min="12544" max="12544" width="33.5" style="6" bestFit="1" customWidth="1"/>
    <col min="12545" max="12545" width="1.6640625" style="6" customWidth="1"/>
    <col min="12546" max="12546" width="60" style="6" bestFit="1" customWidth="1"/>
    <col min="12547" max="12798" width="15.6640625" style="6"/>
    <col min="12799" max="12799" width="6.6640625" style="6" customWidth="1"/>
    <col min="12800" max="12800" width="33.5" style="6" bestFit="1" customWidth="1"/>
    <col min="12801" max="12801" width="1.6640625" style="6" customWidth="1"/>
    <col min="12802" max="12802" width="60" style="6" bestFit="1" customWidth="1"/>
    <col min="12803" max="13054" width="15.6640625" style="6"/>
    <col min="13055" max="13055" width="6.6640625" style="6" customWidth="1"/>
    <col min="13056" max="13056" width="33.5" style="6" bestFit="1" customWidth="1"/>
    <col min="13057" max="13057" width="1.6640625" style="6" customWidth="1"/>
    <col min="13058" max="13058" width="60" style="6" bestFit="1" customWidth="1"/>
    <col min="13059" max="13310" width="15.6640625" style="6"/>
    <col min="13311" max="13311" width="6.6640625" style="6" customWidth="1"/>
    <col min="13312" max="13312" width="33.5" style="6" bestFit="1" customWidth="1"/>
    <col min="13313" max="13313" width="1.6640625" style="6" customWidth="1"/>
    <col min="13314" max="13314" width="60" style="6" bestFit="1" customWidth="1"/>
    <col min="13315" max="13566" width="15.6640625" style="6"/>
    <col min="13567" max="13567" width="6.6640625" style="6" customWidth="1"/>
    <col min="13568" max="13568" width="33.5" style="6" bestFit="1" customWidth="1"/>
    <col min="13569" max="13569" width="1.6640625" style="6" customWidth="1"/>
    <col min="13570" max="13570" width="60" style="6" bestFit="1" customWidth="1"/>
    <col min="13571" max="13822" width="15.6640625" style="6"/>
    <col min="13823" max="13823" width="6.6640625" style="6" customWidth="1"/>
    <col min="13824" max="13824" width="33.5" style="6" bestFit="1" customWidth="1"/>
    <col min="13825" max="13825" width="1.6640625" style="6" customWidth="1"/>
    <col min="13826" max="13826" width="60" style="6" bestFit="1" customWidth="1"/>
    <col min="13827" max="14078" width="15.6640625" style="6"/>
    <col min="14079" max="14079" width="6.6640625" style="6" customWidth="1"/>
    <col min="14080" max="14080" width="33.5" style="6" bestFit="1" customWidth="1"/>
    <col min="14081" max="14081" width="1.6640625" style="6" customWidth="1"/>
    <col min="14082" max="14082" width="60" style="6" bestFit="1" customWidth="1"/>
    <col min="14083" max="14334" width="15.6640625" style="6"/>
    <col min="14335" max="14335" width="6.6640625" style="6" customWidth="1"/>
    <col min="14336" max="14336" width="33.5" style="6" bestFit="1" customWidth="1"/>
    <col min="14337" max="14337" width="1.6640625" style="6" customWidth="1"/>
    <col min="14338" max="14338" width="60" style="6" bestFit="1" customWidth="1"/>
    <col min="14339" max="14590" width="15.6640625" style="6"/>
    <col min="14591" max="14591" width="6.6640625" style="6" customWidth="1"/>
    <col min="14592" max="14592" width="33.5" style="6" bestFit="1" customWidth="1"/>
    <col min="14593" max="14593" width="1.6640625" style="6" customWidth="1"/>
    <col min="14594" max="14594" width="60" style="6" bestFit="1" customWidth="1"/>
    <col min="14595" max="14846" width="15.6640625" style="6"/>
    <col min="14847" max="14847" width="6.6640625" style="6" customWidth="1"/>
    <col min="14848" max="14848" width="33.5" style="6" bestFit="1" customWidth="1"/>
    <col min="14849" max="14849" width="1.6640625" style="6" customWidth="1"/>
    <col min="14850" max="14850" width="60" style="6" bestFit="1" customWidth="1"/>
    <col min="14851" max="15102" width="15.6640625" style="6"/>
    <col min="15103" max="15103" width="6.6640625" style="6" customWidth="1"/>
    <col min="15104" max="15104" width="33.5" style="6" bestFit="1" customWidth="1"/>
    <col min="15105" max="15105" width="1.6640625" style="6" customWidth="1"/>
    <col min="15106" max="15106" width="60" style="6" bestFit="1" customWidth="1"/>
    <col min="15107" max="15358" width="15.6640625" style="6"/>
    <col min="15359" max="15359" width="6.6640625" style="6" customWidth="1"/>
    <col min="15360" max="15360" width="33.5" style="6" bestFit="1" customWidth="1"/>
    <col min="15361" max="15361" width="1.6640625" style="6" customWidth="1"/>
    <col min="15362" max="15362" width="60" style="6" bestFit="1" customWidth="1"/>
    <col min="15363" max="15614" width="15.6640625" style="6"/>
    <col min="15615" max="15615" width="6.6640625" style="6" customWidth="1"/>
    <col min="15616" max="15616" width="33.5" style="6" bestFit="1" customWidth="1"/>
    <col min="15617" max="15617" width="1.6640625" style="6" customWidth="1"/>
    <col min="15618" max="15618" width="60" style="6" bestFit="1" customWidth="1"/>
    <col min="15619" max="15870" width="15.6640625" style="6"/>
    <col min="15871" max="15871" width="6.6640625" style="6" customWidth="1"/>
    <col min="15872" max="15872" width="33.5" style="6" bestFit="1" customWidth="1"/>
    <col min="15873" max="15873" width="1.6640625" style="6" customWidth="1"/>
    <col min="15874" max="15874" width="60" style="6" bestFit="1" customWidth="1"/>
    <col min="15875" max="16126" width="15.6640625" style="6"/>
    <col min="16127" max="16127" width="6.6640625" style="6" customWidth="1"/>
    <col min="16128" max="16128" width="33.5" style="6" bestFit="1" customWidth="1"/>
    <col min="16129" max="16129" width="1.6640625" style="6" customWidth="1"/>
    <col min="16130" max="16130" width="60" style="6" bestFit="1" customWidth="1"/>
    <col min="16131" max="16384" width="15.6640625" style="6"/>
  </cols>
  <sheetData>
    <row r="4" spans="1:9" s="4" customFormat="1" ht="27.6" customHeight="1" x14ac:dyDescent="0.2">
      <c r="C4" s="99" t="s">
        <v>82</v>
      </c>
      <c r="D4" s="99"/>
      <c r="E4" s="99"/>
      <c r="F4" s="99"/>
      <c r="G4" s="99"/>
      <c r="H4" s="99"/>
      <c r="I4" s="99"/>
    </row>
    <row r="5" spans="1:9" s="5" customFormat="1" ht="16.149999999999999" customHeight="1" x14ac:dyDescent="0.2">
      <c r="C5" s="99"/>
      <c r="D5" s="99"/>
      <c r="E5" s="99"/>
      <c r="F5" s="99"/>
      <c r="G5" s="99"/>
      <c r="H5" s="99"/>
      <c r="I5" s="99"/>
    </row>
    <row r="6" spans="1:9" ht="15" x14ac:dyDescent="0.2">
      <c r="C6" s="109" t="str">
        <f>CONCATENATE(Indice!D6," ",Indice!E6)</f>
        <v>OCTUBRE 2023 Y OCTUBRE 2024</v>
      </c>
      <c r="D6" s="109"/>
      <c r="E6" s="109"/>
      <c r="F6" s="109"/>
      <c r="G6" s="109"/>
      <c r="H6" s="109"/>
      <c r="I6" s="109"/>
    </row>
    <row r="7" spans="1:9" ht="20.25" x14ac:dyDescent="0.2">
      <c r="A7" s="98"/>
      <c r="B7" s="98"/>
      <c r="C7" s="98"/>
      <c r="D7" s="98"/>
      <c r="E7" s="98"/>
    </row>
    <row r="8" spans="1:9" s="5" customFormat="1" ht="18" x14ac:dyDescent="0.2">
      <c r="B8" s="16" t="s">
        <v>4</v>
      </c>
      <c r="C8" s="12"/>
    </row>
    <row r="9" spans="1:9" x14ac:dyDescent="0.2">
      <c r="B9" s="7"/>
      <c r="C9" s="7"/>
    </row>
    <row r="10" spans="1:9" s="14" customFormat="1" ht="20.45" customHeight="1" thickBot="1" x14ac:dyDescent="0.25">
      <c r="B10" s="25" t="s">
        <v>5</v>
      </c>
      <c r="C10" s="101" t="s">
        <v>6</v>
      </c>
      <c r="D10" s="102"/>
      <c r="E10" s="102"/>
      <c r="F10" s="102"/>
      <c r="G10" s="102"/>
      <c r="H10" s="102"/>
    </row>
    <row r="11" spans="1:9" s="14" customFormat="1" ht="7.15" customHeight="1" thickTop="1" x14ac:dyDescent="0.2">
      <c r="B11" s="18"/>
      <c r="C11" s="29"/>
      <c r="D11" s="18"/>
      <c r="E11" s="18"/>
      <c r="F11" s="30"/>
      <c r="G11" s="30"/>
      <c r="H11" s="30"/>
    </row>
    <row r="12" spans="1:9" s="14" customFormat="1" ht="88.15" customHeight="1" x14ac:dyDescent="0.2">
      <c r="B12" s="31">
        <v>1</v>
      </c>
      <c r="C12" s="105" t="s">
        <v>79</v>
      </c>
      <c r="D12" s="106"/>
      <c r="E12" s="106"/>
      <c r="F12" s="106"/>
      <c r="G12" s="106"/>
      <c r="H12" s="106"/>
    </row>
    <row r="13" spans="1:9" s="14" customFormat="1" ht="88.15" customHeight="1" x14ac:dyDescent="0.2">
      <c r="B13" s="32">
        <v>2</v>
      </c>
      <c r="C13" s="103" t="s">
        <v>80</v>
      </c>
      <c r="D13" s="104"/>
      <c r="E13" s="104"/>
      <c r="F13" s="104"/>
      <c r="G13" s="104"/>
      <c r="H13" s="104"/>
    </row>
    <row r="14" spans="1:9" s="14" customFormat="1" ht="46.15" customHeight="1" x14ac:dyDescent="0.2">
      <c r="B14" s="32">
        <v>3</v>
      </c>
      <c r="C14" s="103" t="s">
        <v>32</v>
      </c>
      <c r="D14" s="104"/>
      <c r="E14" s="104"/>
      <c r="F14" s="104"/>
      <c r="G14" s="104"/>
      <c r="H14" s="104"/>
    </row>
    <row r="15" spans="1:9" s="14" customFormat="1" ht="75.599999999999994" customHeight="1" x14ac:dyDescent="0.2">
      <c r="B15" s="32">
        <v>4</v>
      </c>
      <c r="C15" s="103" t="s">
        <v>81</v>
      </c>
      <c r="D15" s="104"/>
      <c r="E15" s="104"/>
      <c r="F15" s="104"/>
      <c r="G15" s="104"/>
      <c r="H15" s="104"/>
    </row>
    <row r="16" spans="1:9" s="14" customFormat="1" ht="46.9" customHeight="1" x14ac:dyDescent="0.2">
      <c r="B16" s="32">
        <v>5</v>
      </c>
      <c r="C16" s="103" t="s">
        <v>102</v>
      </c>
      <c r="D16" s="104"/>
      <c r="E16" s="104"/>
      <c r="F16" s="104"/>
      <c r="G16" s="104"/>
      <c r="H16" s="104"/>
    </row>
    <row r="17" spans="2:9" s="14" customFormat="1" ht="46.15" customHeight="1" x14ac:dyDescent="0.2">
      <c r="B17" s="32">
        <v>6</v>
      </c>
      <c r="C17" s="107" t="s">
        <v>10</v>
      </c>
      <c r="D17" s="108"/>
      <c r="E17" s="108"/>
      <c r="F17" s="108"/>
      <c r="G17" s="108"/>
      <c r="H17" s="108"/>
    </row>
    <row r="18" spans="2:9" s="14" customFormat="1" ht="46.15" customHeight="1" x14ac:dyDescent="0.2">
      <c r="B18" s="32">
        <v>7</v>
      </c>
      <c r="C18" s="103" t="s">
        <v>7</v>
      </c>
      <c r="D18" s="104"/>
      <c r="E18" s="104"/>
      <c r="F18" s="104"/>
      <c r="G18" s="104"/>
      <c r="H18" s="104"/>
    </row>
    <row r="19" spans="2:9" s="14" customFormat="1" ht="46.15" customHeight="1" x14ac:dyDescent="0.2">
      <c r="B19" s="32">
        <v>8</v>
      </c>
      <c r="C19" s="103" t="s">
        <v>8</v>
      </c>
      <c r="D19" s="104"/>
      <c r="E19" s="104"/>
      <c r="F19" s="104"/>
      <c r="G19" s="104"/>
      <c r="H19" s="104"/>
    </row>
    <row r="20" spans="2:9" ht="10.15" customHeight="1" x14ac:dyDescent="0.2">
      <c r="B20" s="13"/>
      <c r="C20" s="17"/>
      <c r="D20" s="17"/>
      <c r="E20" s="17"/>
      <c r="F20" s="17"/>
      <c r="G20" s="17"/>
      <c r="H20" s="17"/>
      <c r="I20" s="33"/>
    </row>
    <row r="22" spans="2:9" s="22" customFormat="1" ht="15" customHeight="1" x14ac:dyDescent="0.2">
      <c r="B22" s="8"/>
      <c r="C22" s="8"/>
      <c r="D22" s="8"/>
      <c r="E22" s="8"/>
      <c r="F22" s="8"/>
      <c r="G22" s="8"/>
    </row>
    <row r="23" spans="2:9" ht="15" customHeight="1" x14ac:dyDescent="0.2">
      <c r="B23" s="8"/>
      <c r="C23" s="8"/>
      <c r="D23" s="8"/>
      <c r="E23" s="8"/>
      <c r="F23" s="8"/>
      <c r="G23" s="8"/>
    </row>
    <row r="24" spans="2:9" ht="15" customHeight="1" x14ac:dyDescent="0.2">
      <c r="B24" s="8"/>
      <c r="C24" s="8"/>
      <c r="D24" s="8"/>
      <c r="E24" s="8"/>
      <c r="F24" s="8"/>
      <c r="G24" s="8"/>
    </row>
    <row r="31" spans="2:9" x14ac:dyDescent="0.2">
      <c r="F31" s="9"/>
      <c r="G31" s="9"/>
    </row>
    <row r="32" spans="2:9" x14ac:dyDescent="0.2">
      <c r="C32" s="10"/>
      <c r="D32" s="10"/>
      <c r="E32" s="10"/>
      <c r="F32" s="10"/>
      <c r="G32" s="9"/>
    </row>
    <row r="33" spans="3:13" x14ac:dyDescent="0.2">
      <c r="C33" s="10"/>
      <c r="D33" s="10"/>
      <c r="E33" s="10"/>
      <c r="F33" s="10"/>
      <c r="G33" s="9"/>
    </row>
    <row r="34" spans="3:13" x14ac:dyDescent="0.2">
      <c r="C34" s="11"/>
      <c r="D34" s="11"/>
      <c r="E34" s="11"/>
      <c r="F34" s="11"/>
      <c r="G34" s="11"/>
      <c r="H34" s="11"/>
      <c r="I34" s="11"/>
      <c r="J34" s="11"/>
      <c r="K34" s="11"/>
      <c r="L34" s="11"/>
      <c r="M34" s="11"/>
    </row>
  </sheetData>
  <mergeCells count="12">
    <mergeCell ref="C4:I5"/>
    <mergeCell ref="C6:I6"/>
    <mergeCell ref="C15:H15"/>
    <mergeCell ref="C16:H16"/>
    <mergeCell ref="C18:H18"/>
    <mergeCell ref="C19:H19"/>
    <mergeCell ref="A7:E7"/>
    <mergeCell ref="C10:H10"/>
    <mergeCell ref="C12:H12"/>
    <mergeCell ref="C13:H13"/>
    <mergeCell ref="C14:H14"/>
    <mergeCell ref="C17:H17"/>
  </mergeCells>
  <printOptions horizontalCentered="1"/>
  <pageMargins left="0.31496062992125984" right="0.31496062992125984" top="0.74803149606299213" bottom="0.74803149606299213" header="0.31496062992125984" footer="0.31496062992125984"/>
  <pageSetup scale="66"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P95"/>
  <sheetViews>
    <sheetView zoomScaleNormal="100" workbookViewId="0">
      <pane xSplit="2" ySplit="7" topLeftCell="C8" activePane="bottomRight" state="frozen"/>
      <selection pane="topRight" activeCell="C1" sqref="C1"/>
      <selection pane="bottomLeft" activeCell="A9" sqref="A9"/>
      <selection pane="bottomRight" activeCell="C8" sqref="C8"/>
    </sheetView>
  </sheetViews>
  <sheetFormatPr baseColWidth="10" defaultColWidth="10.5" defaultRowHeight="15" customHeight="1" x14ac:dyDescent="0.2"/>
  <cols>
    <col min="1" max="1" width="5" style="3" customWidth="1"/>
    <col min="2" max="2" width="15.83203125" style="1" customWidth="1"/>
    <col min="3" max="3" width="15.6640625" style="80" customWidth="1"/>
    <col min="4" max="4" width="16.5" style="36" customWidth="1"/>
    <col min="5" max="5" width="12.33203125" style="49" customWidth="1"/>
    <col min="6" max="6" width="16.5" style="36" customWidth="1"/>
    <col min="7" max="7" width="16.5" style="62" customWidth="1"/>
    <col min="8" max="9" width="16.5" style="36" customWidth="1"/>
    <col min="10" max="10" width="16.5" style="62" customWidth="1"/>
    <col min="11" max="12" width="16.5" style="36" customWidth="1"/>
    <col min="13" max="13" width="16.5" style="62" customWidth="1"/>
    <col min="14" max="15" width="16.5" style="36" customWidth="1"/>
    <col min="16" max="16" width="16.5" style="62" customWidth="1"/>
    <col min="17" max="28" width="16.5" style="1" customWidth="1"/>
    <col min="29" max="16384" width="10.5" style="1"/>
  </cols>
  <sheetData>
    <row r="1" spans="1:16" ht="15" customHeight="1" x14ac:dyDescent="0.2">
      <c r="B1" s="42"/>
    </row>
    <row r="2" spans="1:16" ht="24.6" customHeight="1" x14ac:dyDescent="0.2">
      <c r="A2" s="116" t="s">
        <v>77</v>
      </c>
      <c r="B2" s="116"/>
      <c r="C2" s="116"/>
      <c r="D2" s="116"/>
      <c r="E2" s="116"/>
      <c r="F2" s="116"/>
      <c r="G2" s="116"/>
      <c r="H2" s="116"/>
      <c r="I2" s="116"/>
      <c r="J2" s="116"/>
      <c r="K2" s="116"/>
      <c r="L2" s="116"/>
      <c r="M2" s="116"/>
      <c r="N2" s="116"/>
      <c r="O2" s="116"/>
      <c r="P2" s="116"/>
    </row>
    <row r="3" spans="1:16" s="21" customFormat="1" ht="15" customHeight="1" x14ac:dyDescent="0.2">
      <c r="A3" s="117" t="str">
        <f>+Notas!C6</f>
        <v>OCTUBRE 2023 Y OCTUBRE 2024</v>
      </c>
      <c r="B3" s="117"/>
      <c r="C3" s="117"/>
      <c r="D3" s="117"/>
      <c r="E3" s="117"/>
      <c r="F3" s="117"/>
      <c r="G3" s="117"/>
      <c r="H3" s="117"/>
      <c r="I3" s="117"/>
      <c r="J3" s="117"/>
      <c r="K3" s="117"/>
      <c r="L3" s="117"/>
      <c r="M3" s="117"/>
      <c r="N3" s="117"/>
      <c r="O3" s="117"/>
      <c r="P3" s="117"/>
    </row>
    <row r="4" spans="1:16" ht="15" customHeight="1" x14ac:dyDescent="0.2">
      <c r="A4" s="34"/>
      <c r="B4" s="34"/>
      <c r="C4" s="40"/>
      <c r="D4" s="57"/>
      <c r="E4" s="50"/>
      <c r="F4" s="57"/>
      <c r="G4" s="63"/>
      <c r="H4" s="57"/>
      <c r="I4" s="57"/>
      <c r="J4" s="63"/>
      <c r="K4" s="57"/>
      <c r="L4" s="57"/>
      <c r="M4" s="63"/>
      <c r="N4" s="57"/>
      <c r="O4" s="57"/>
      <c r="P4" s="63"/>
    </row>
    <row r="5" spans="1:16" ht="15" customHeight="1" x14ac:dyDescent="0.2">
      <c r="A5" s="20"/>
      <c r="B5" s="20"/>
      <c r="C5" s="20"/>
      <c r="D5" s="58"/>
      <c r="E5" s="51"/>
      <c r="F5" s="58"/>
      <c r="G5" s="64"/>
      <c r="H5" s="58"/>
      <c r="I5" s="58"/>
      <c r="J5" s="64"/>
      <c r="K5" s="58"/>
      <c r="L5" s="58"/>
      <c r="M5" s="64"/>
      <c r="N5" s="58"/>
      <c r="O5" s="58"/>
      <c r="P5" s="64"/>
    </row>
    <row r="6" spans="1:16" ht="21.6" customHeight="1" x14ac:dyDescent="0.2">
      <c r="A6" s="118" t="s">
        <v>5</v>
      </c>
      <c r="B6" s="118" t="s">
        <v>35</v>
      </c>
      <c r="C6" s="120" t="s">
        <v>36</v>
      </c>
      <c r="D6" s="122" t="s">
        <v>37</v>
      </c>
      <c r="E6" s="122"/>
      <c r="F6" s="122"/>
      <c r="G6" s="122"/>
      <c r="H6" s="123" t="s">
        <v>42</v>
      </c>
      <c r="I6" s="122"/>
      <c r="J6" s="124"/>
      <c r="K6" s="122" t="s">
        <v>43</v>
      </c>
      <c r="L6" s="122"/>
      <c r="M6" s="122"/>
      <c r="N6" s="123" t="s">
        <v>44</v>
      </c>
      <c r="O6" s="122"/>
      <c r="P6" s="124"/>
    </row>
    <row r="7" spans="1:16" s="2" customFormat="1" ht="42" x14ac:dyDescent="0.2">
      <c r="A7" s="119"/>
      <c r="B7" s="119"/>
      <c r="C7" s="121"/>
      <c r="D7" s="71" t="s">
        <v>38</v>
      </c>
      <c r="E7" s="52" t="s">
        <v>39</v>
      </c>
      <c r="F7" s="59" t="s">
        <v>40</v>
      </c>
      <c r="G7" s="65" t="s">
        <v>41</v>
      </c>
      <c r="H7" s="72" t="s">
        <v>38</v>
      </c>
      <c r="I7" s="59" t="s">
        <v>40</v>
      </c>
      <c r="J7" s="73" t="s">
        <v>41</v>
      </c>
      <c r="K7" s="71" t="s">
        <v>38</v>
      </c>
      <c r="L7" s="59" t="s">
        <v>40</v>
      </c>
      <c r="M7" s="65" t="s">
        <v>41</v>
      </c>
      <c r="N7" s="72" t="s">
        <v>38</v>
      </c>
      <c r="O7" s="59" t="s">
        <v>40</v>
      </c>
      <c r="P7" s="73" t="s">
        <v>41</v>
      </c>
    </row>
    <row r="8" spans="1:16" ht="15" customHeight="1" x14ac:dyDescent="0.2">
      <c r="A8" s="110">
        <v>1</v>
      </c>
      <c r="B8" s="113" t="s">
        <v>45</v>
      </c>
      <c r="C8" s="84" t="s">
        <v>46</v>
      </c>
      <c r="D8" s="44">
        <v>0</v>
      </c>
      <c r="E8" s="53">
        <v>0</v>
      </c>
      <c r="F8" s="44">
        <v>0</v>
      </c>
      <c r="G8" s="66">
        <v>0</v>
      </c>
      <c r="H8" s="43">
        <v>0</v>
      </c>
      <c r="I8" s="44">
        <v>0</v>
      </c>
      <c r="J8" s="74">
        <v>0</v>
      </c>
      <c r="K8" s="44">
        <v>0</v>
      </c>
      <c r="L8" s="44">
        <v>0</v>
      </c>
      <c r="M8" s="66">
        <v>0</v>
      </c>
      <c r="N8" s="43">
        <v>0</v>
      </c>
      <c r="O8" s="44">
        <v>0</v>
      </c>
      <c r="P8" s="74">
        <v>0</v>
      </c>
    </row>
    <row r="9" spans="1:16" ht="15" customHeight="1" x14ac:dyDescent="0.2">
      <c r="A9" s="111"/>
      <c r="B9" s="114"/>
      <c r="C9" s="84" t="s">
        <v>47</v>
      </c>
      <c r="D9" s="44">
        <v>0</v>
      </c>
      <c r="E9" s="53">
        <v>0</v>
      </c>
      <c r="F9" s="44">
        <v>0</v>
      </c>
      <c r="G9" s="66">
        <v>0</v>
      </c>
      <c r="H9" s="43">
        <v>0</v>
      </c>
      <c r="I9" s="44">
        <v>0</v>
      </c>
      <c r="J9" s="74">
        <v>0</v>
      </c>
      <c r="K9" s="44">
        <v>0</v>
      </c>
      <c r="L9" s="44">
        <v>0</v>
      </c>
      <c r="M9" s="66">
        <v>0</v>
      </c>
      <c r="N9" s="43">
        <v>0</v>
      </c>
      <c r="O9" s="44">
        <v>0</v>
      </c>
      <c r="P9" s="74">
        <v>0</v>
      </c>
    </row>
    <row r="10" spans="1:16" ht="15" customHeight="1" x14ac:dyDescent="0.2">
      <c r="A10" s="111"/>
      <c r="B10" s="114"/>
      <c r="C10" s="84" t="s">
        <v>48</v>
      </c>
      <c r="D10" s="44">
        <v>0</v>
      </c>
      <c r="E10" s="53">
        <v>0</v>
      </c>
      <c r="F10" s="44">
        <v>0</v>
      </c>
      <c r="G10" s="66">
        <v>0</v>
      </c>
      <c r="H10" s="43">
        <v>0</v>
      </c>
      <c r="I10" s="44">
        <v>0</v>
      </c>
      <c r="J10" s="74">
        <v>0</v>
      </c>
      <c r="K10" s="44">
        <v>0</v>
      </c>
      <c r="L10" s="44">
        <v>0</v>
      </c>
      <c r="M10" s="66">
        <v>0</v>
      </c>
      <c r="N10" s="43">
        <v>0</v>
      </c>
      <c r="O10" s="44">
        <v>0</v>
      </c>
      <c r="P10" s="74">
        <v>0</v>
      </c>
    </row>
    <row r="11" spans="1:16" ht="15" customHeight="1" x14ac:dyDescent="0.2">
      <c r="A11" s="111"/>
      <c r="B11" s="114"/>
      <c r="C11" s="84" t="s">
        <v>49</v>
      </c>
      <c r="D11" s="44">
        <v>0</v>
      </c>
      <c r="E11" s="53">
        <v>0</v>
      </c>
      <c r="F11" s="44">
        <v>0</v>
      </c>
      <c r="G11" s="66">
        <v>0</v>
      </c>
      <c r="H11" s="43">
        <v>0</v>
      </c>
      <c r="I11" s="44">
        <v>0</v>
      </c>
      <c r="J11" s="74">
        <v>0</v>
      </c>
      <c r="K11" s="44">
        <v>0</v>
      </c>
      <c r="L11" s="44">
        <v>0</v>
      </c>
      <c r="M11" s="66">
        <v>0</v>
      </c>
      <c r="N11" s="43">
        <v>0</v>
      </c>
      <c r="O11" s="44">
        <v>0</v>
      </c>
      <c r="P11" s="74">
        <v>0</v>
      </c>
    </row>
    <row r="12" spans="1:16" ht="15" customHeight="1" x14ac:dyDescent="0.2">
      <c r="A12" s="111"/>
      <c r="B12" s="114"/>
      <c r="C12" s="84" t="s">
        <v>50</v>
      </c>
      <c r="D12" s="44">
        <v>0</v>
      </c>
      <c r="E12" s="53">
        <v>0</v>
      </c>
      <c r="F12" s="44">
        <v>0</v>
      </c>
      <c r="G12" s="66">
        <v>0</v>
      </c>
      <c r="H12" s="43">
        <v>0</v>
      </c>
      <c r="I12" s="44">
        <v>0</v>
      </c>
      <c r="J12" s="74">
        <v>0</v>
      </c>
      <c r="K12" s="44">
        <v>0</v>
      </c>
      <c r="L12" s="44">
        <v>0</v>
      </c>
      <c r="M12" s="66">
        <v>0</v>
      </c>
      <c r="N12" s="43">
        <v>0</v>
      </c>
      <c r="O12" s="44">
        <v>0</v>
      </c>
      <c r="P12" s="74">
        <v>0</v>
      </c>
    </row>
    <row r="13" spans="1:16" ht="15" customHeight="1" x14ac:dyDescent="0.2">
      <c r="A13" s="111"/>
      <c r="B13" s="114"/>
      <c r="C13" s="84" t="s">
        <v>51</v>
      </c>
      <c r="D13" s="44">
        <v>0</v>
      </c>
      <c r="E13" s="53">
        <v>0</v>
      </c>
      <c r="F13" s="44">
        <v>0</v>
      </c>
      <c r="G13" s="66">
        <v>0</v>
      </c>
      <c r="H13" s="43">
        <v>0</v>
      </c>
      <c r="I13" s="44">
        <v>0</v>
      </c>
      <c r="J13" s="74">
        <v>0</v>
      </c>
      <c r="K13" s="44">
        <v>0</v>
      </c>
      <c r="L13" s="44">
        <v>0</v>
      </c>
      <c r="M13" s="66">
        <v>0</v>
      </c>
      <c r="N13" s="43">
        <v>0</v>
      </c>
      <c r="O13" s="44">
        <v>0</v>
      </c>
      <c r="P13" s="74">
        <v>0</v>
      </c>
    </row>
    <row r="14" spans="1:16" s="3" customFormat="1" ht="15" customHeight="1" x14ac:dyDescent="0.2">
      <c r="A14" s="111"/>
      <c r="B14" s="114"/>
      <c r="C14" s="84" t="s">
        <v>52</v>
      </c>
      <c r="D14" s="35">
        <v>0</v>
      </c>
      <c r="E14" s="55">
        <v>0</v>
      </c>
      <c r="F14" s="35">
        <v>0</v>
      </c>
      <c r="G14" s="68">
        <v>0</v>
      </c>
      <c r="H14" s="43">
        <v>0</v>
      </c>
      <c r="I14" s="44">
        <v>0</v>
      </c>
      <c r="J14" s="74">
        <v>0</v>
      </c>
      <c r="K14" s="35">
        <v>0</v>
      </c>
      <c r="L14" s="35">
        <v>0</v>
      </c>
      <c r="M14" s="68">
        <v>0</v>
      </c>
      <c r="N14" s="43">
        <v>0</v>
      </c>
      <c r="O14" s="44">
        <v>0</v>
      </c>
      <c r="P14" s="74">
        <v>0</v>
      </c>
    </row>
    <row r="15" spans="1:16" ht="15" customHeight="1" x14ac:dyDescent="0.2">
      <c r="A15" s="111"/>
      <c r="B15" s="114"/>
      <c r="C15" s="84" t="s">
        <v>53</v>
      </c>
      <c r="D15" s="44">
        <v>0</v>
      </c>
      <c r="E15" s="53">
        <v>0</v>
      </c>
      <c r="F15" s="44">
        <v>0</v>
      </c>
      <c r="G15" s="66">
        <v>0</v>
      </c>
      <c r="H15" s="43">
        <v>0</v>
      </c>
      <c r="I15" s="44">
        <v>0</v>
      </c>
      <c r="J15" s="74">
        <v>0</v>
      </c>
      <c r="K15" s="44">
        <v>0</v>
      </c>
      <c r="L15" s="44">
        <v>0</v>
      </c>
      <c r="M15" s="66">
        <v>0</v>
      </c>
      <c r="N15" s="43">
        <v>0</v>
      </c>
      <c r="O15" s="44">
        <v>0</v>
      </c>
      <c r="P15" s="74">
        <v>0</v>
      </c>
    </row>
    <row r="16" spans="1:16" ht="15" customHeight="1" x14ac:dyDescent="0.2">
      <c r="A16" s="111"/>
      <c r="B16" s="114"/>
      <c r="C16" s="84" t="s">
        <v>54</v>
      </c>
      <c r="D16" s="44">
        <v>0</v>
      </c>
      <c r="E16" s="53">
        <v>0</v>
      </c>
      <c r="F16" s="44">
        <v>0</v>
      </c>
      <c r="G16" s="66">
        <v>0</v>
      </c>
      <c r="H16" s="43">
        <v>0</v>
      </c>
      <c r="I16" s="44">
        <v>0</v>
      </c>
      <c r="J16" s="74">
        <v>0</v>
      </c>
      <c r="K16" s="44">
        <v>0</v>
      </c>
      <c r="L16" s="44">
        <v>0</v>
      </c>
      <c r="M16" s="66">
        <v>0</v>
      </c>
      <c r="N16" s="43">
        <v>0</v>
      </c>
      <c r="O16" s="44">
        <v>0</v>
      </c>
      <c r="P16" s="74">
        <v>0</v>
      </c>
    </row>
    <row r="17" spans="1:16" ht="15" customHeight="1" x14ac:dyDescent="0.2">
      <c r="A17" s="111"/>
      <c r="B17" s="114"/>
      <c r="C17" s="84" t="s">
        <v>55</v>
      </c>
      <c r="D17" s="44">
        <v>0</v>
      </c>
      <c r="E17" s="53">
        <v>0</v>
      </c>
      <c r="F17" s="44">
        <v>0</v>
      </c>
      <c r="G17" s="66">
        <v>0</v>
      </c>
      <c r="H17" s="43">
        <v>0</v>
      </c>
      <c r="I17" s="44">
        <v>0</v>
      </c>
      <c r="J17" s="74">
        <v>0</v>
      </c>
      <c r="K17" s="44">
        <v>0</v>
      </c>
      <c r="L17" s="44">
        <v>0</v>
      </c>
      <c r="M17" s="66">
        <v>0</v>
      </c>
      <c r="N17" s="43">
        <v>0</v>
      </c>
      <c r="O17" s="44">
        <v>0</v>
      </c>
      <c r="P17" s="74">
        <v>0</v>
      </c>
    </row>
    <row r="18" spans="1:16" s="3" customFormat="1" ht="15" customHeight="1" x14ac:dyDescent="0.2">
      <c r="A18" s="111"/>
      <c r="B18" s="114"/>
      <c r="C18" s="84" t="s">
        <v>56</v>
      </c>
      <c r="D18" s="35">
        <v>0</v>
      </c>
      <c r="E18" s="55">
        <v>0</v>
      </c>
      <c r="F18" s="35">
        <v>0</v>
      </c>
      <c r="G18" s="68">
        <v>0</v>
      </c>
      <c r="H18" s="43">
        <v>0</v>
      </c>
      <c r="I18" s="44">
        <v>0</v>
      </c>
      <c r="J18" s="74">
        <v>0</v>
      </c>
      <c r="K18" s="35">
        <v>0</v>
      </c>
      <c r="L18" s="35">
        <v>0</v>
      </c>
      <c r="M18" s="68">
        <v>0</v>
      </c>
      <c r="N18" s="43">
        <v>0</v>
      </c>
      <c r="O18" s="44">
        <v>0</v>
      </c>
      <c r="P18" s="74">
        <v>0</v>
      </c>
    </row>
    <row r="19" spans="1:16" s="3" customFormat="1" ht="15" customHeight="1" x14ac:dyDescent="0.2">
      <c r="A19" s="112"/>
      <c r="B19" s="115"/>
      <c r="C19" s="85" t="s">
        <v>9</v>
      </c>
      <c r="D19" s="46">
        <v>0</v>
      </c>
      <c r="E19" s="54">
        <v>0</v>
      </c>
      <c r="F19" s="46">
        <v>0</v>
      </c>
      <c r="G19" s="67">
        <v>0</v>
      </c>
      <c r="H19" s="87">
        <v>0</v>
      </c>
      <c r="I19" s="46">
        <v>0</v>
      </c>
      <c r="J19" s="75">
        <v>0</v>
      </c>
      <c r="K19" s="46">
        <v>0</v>
      </c>
      <c r="L19" s="46">
        <v>0</v>
      </c>
      <c r="M19" s="67">
        <v>0</v>
      </c>
      <c r="N19" s="87">
        <v>0</v>
      </c>
      <c r="O19" s="46">
        <v>0</v>
      </c>
      <c r="P19" s="75">
        <v>0</v>
      </c>
    </row>
    <row r="20" spans="1:16" ht="15" customHeight="1" x14ac:dyDescent="0.2">
      <c r="A20" s="110">
        <v>2</v>
      </c>
      <c r="B20" s="113" t="s">
        <v>57</v>
      </c>
      <c r="C20" s="84" t="s">
        <v>46</v>
      </c>
      <c r="D20" s="44">
        <v>0</v>
      </c>
      <c r="E20" s="53">
        <v>0</v>
      </c>
      <c r="F20" s="44">
        <v>0</v>
      </c>
      <c r="G20" s="66">
        <v>0</v>
      </c>
      <c r="H20" s="43">
        <v>0</v>
      </c>
      <c r="I20" s="44">
        <v>0</v>
      </c>
      <c r="J20" s="74">
        <v>0</v>
      </c>
      <c r="K20" s="44">
        <v>0</v>
      </c>
      <c r="L20" s="44">
        <v>0</v>
      </c>
      <c r="M20" s="66">
        <v>0</v>
      </c>
      <c r="N20" s="43">
        <v>0</v>
      </c>
      <c r="O20" s="44">
        <v>0</v>
      </c>
      <c r="P20" s="74">
        <v>0</v>
      </c>
    </row>
    <row r="21" spans="1:16" ht="15" customHeight="1" x14ac:dyDescent="0.2">
      <c r="A21" s="111"/>
      <c r="B21" s="114"/>
      <c r="C21" s="84" t="s">
        <v>47</v>
      </c>
      <c r="D21" s="44">
        <v>0</v>
      </c>
      <c r="E21" s="53">
        <v>0</v>
      </c>
      <c r="F21" s="44">
        <v>0</v>
      </c>
      <c r="G21" s="66">
        <v>0</v>
      </c>
      <c r="H21" s="43">
        <v>0</v>
      </c>
      <c r="I21" s="44">
        <v>0</v>
      </c>
      <c r="J21" s="74">
        <v>0</v>
      </c>
      <c r="K21" s="44">
        <v>0</v>
      </c>
      <c r="L21" s="44">
        <v>0</v>
      </c>
      <c r="M21" s="66">
        <v>0</v>
      </c>
      <c r="N21" s="43">
        <v>0</v>
      </c>
      <c r="O21" s="44">
        <v>0</v>
      </c>
      <c r="P21" s="74">
        <v>0</v>
      </c>
    </row>
    <row r="22" spans="1:16" ht="15" customHeight="1" x14ac:dyDescent="0.2">
      <c r="A22" s="111"/>
      <c r="B22" s="114"/>
      <c r="C22" s="84" t="s">
        <v>48</v>
      </c>
      <c r="D22" s="44">
        <v>0</v>
      </c>
      <c r="E22" s="53">
        <v>0</v>
      </c>
      <c r="F22" s="44">
        <v>0</v>
      </c>
      <c r="G22" s="66">
        <v>0</v>
      </c>
      <c r="H22" s="43">
        <v>0</v>
      </c>
      <c r="I22" s="44">
        <v>0</v>
      </c>
      <c r="J22" s="74">
        <v>0</v>
      </c>
      <c r="K22" s="44">
        <v>0</v>
      </c>
      <c r="L22" s="44">
        <v>0</v>
      </c>
      <c r="M22" s="66">
        <v>0</v>
      </c>
      <c r="N22" s="43">
        <v>0</v>
      </c>
      <c r="O22" s="44">
        <v>0</v>
      </c>
      <c r="P22" s="74">
        <v>0</v>
      </c>
    </row>
    <row r="23" spans="1:16" ht="15" customHeight="1" x14ac:dyDescent="0.2">
      <c r="A23" s="111"/>
      <c r="B23" s="114"/>
      <c r="C23" s="84" t="s">
        <v>49</v>
      </c>
      <c r="D23" s="44">
        <v>0</v>
      </c>
      <c r="E23" s="53">
        <v>0</v>
      </c>
      <c r="F23" s="44">
        <v>0</v>
      </c>
      <c r="G23" s="66">
        <v>0</v>
      </c>
      <c r="H23" s="43">
        <v>0</v>
      </c>
      <c r="I23" s="44">
        <v>0</v>
      </c>
      <c r="J23" s="74">
        <v>0</v>
      </c>
      <c r="K23" s="44">
        <v>0</v>
      </c>
      <c r="L23" s="44">
        <v>0</v>
      </c>
      <c r="M23" s="66">
        <v>0</v>
      </c>
      <c r="N23" s="43">
        <v>0</v>
      </c>
      <c r="O23" s="44">
        <v>0</v>
      </c>
      <c r="P23" s="74">
        <v>0</v>
      </c>
    </row>
    <row r="24" spans="1:16" ht="15" customHeight="1" x14ac:dyDescent="0.2">
      <c r="A24" s="111"/>
      <c r="B24" s="114"/>
      <c r="C24" s="84" t="s">
        <v>50</v>
      </c>
      <c r="D24" s="44">
        <v>0</v>
      </c>
      <c r="E24" s="53">
        <v>0</v>
      </c>
      <c r="F24" s="44">
        <v>0</v>
      </c>
      <c r="G24" s="66">
        <v>0</v>
      </c>
      <c r="H24" s="43">
        <v>0</v>
      </c>
      <c r="I24" s="44">
        <v>0</v>
      </c>
      <c r="J24" s="74">
        <v>0</v>
      </c>
      <c r="K24" s="44">
        <v>0</v>
      </c>
      <c r="L24" s="44">
        <v>0</v>
      </c>
      <c r="M24" s="66">
        <v>0</v>
      </c>
      <c r="N24" s="43">
        <v>0</v>
      </c>
      <c r="O24" s="44">
        <v>0</v>
      </c>
      <c r="P24" s="74">
        <v>0</v>
      </c>
    </row>
    <row r="25" spans="1:16" ht="15" customHeight="1" x14ac:dyDescent="0.2">
      <c r="A25" s="111"/>
      <c r="B25" s="114"/>
      <c r="C25" s="84" t="s">
        <v>51</v>
      </c>
      <c r="D25" s="44">
        <v>0</v>
      </c>
      <c r="E25" s="53">
        <v>0</v>
      </c>
      <c r="F25" s="44">
        <v>0</v>
      </c>
      <c r="G25" s="66">
        <v>0</v>
      </c>
      <c r="H25" s="43">
        <v>0</v>
      </c>
      <c r="I25" s="44">
        <v>0</v>
      </c>
      <c r="J25" s="74">
        <v>0</v>
      </c>
      <c r="K25" s="44">
        <v>0</v>
      </c>
      <c r="L25" s="44">
        <v>0</v>
      </c>
      <c r="M25" s="66">
        <v>0</v>
      </c>
      <c r="N25" s="43">
        <v>0</v>
      </c>
      <c r="O25" s="44">
        <v>0</v>
      </c>
      <c r="P25" s="74">
        <v>0</v>
      </c>
    </row>
    <row r="26" spans="1:16" s="3" customFormat="1" ht="15" customHeight="1" x14ac:dyDescent="0.2">
      <c r="A26" s="111"/>
      <c r="B26" s="114"/>
      <c r="C26" s="84" t="s">
        <v>52</v>
      </c>
      <c r="D26" s="35">
        <v>0</v>
      </c>
      <c r="E26" s="55">
        <v>0</v>
      </c>
      <c r="F26" s="35">
        <v>0</v>
      </c>
      <c r="G26" s="68">
        <v>0</v>
      </c>
      <c r="H26" s="43">
        <v>0</v>
      </c>
      <c r="I26" s="44">
        <v>0</v>
      </c>
      <c r="J26" s="74">
        <v>0</v>
      </c>
      <c r="K26" s="35">
        <v>0</v>
      </c>
      <c r="L26" s="35">
        <v>0</v>
      </c>
      <c r="M26" s="68">
        <v>0</v>
      </c>
      <c r="N26" s="43">
        <v>0</v>
      </c>
      <c r="O26" s="44">
        <v>0</v>
      </c>
      <c r="P26" s="74">
        <v>0</v>
      </c>
    </row>
    <row r="27" spans="1:16" ht="15" customHeight="1" x14ac:dyDescent="0.2">
      <c r="A27" s="111"/>
      <c r="B27" s="114"/>
      <c r="C27" s="84" t="s">
        <v>53</v>
      </c>
      <c r="D27" s="44">
        <v>0</v>
      </c>
      <c r="E27" s="53">
        <v>0</v>
      </c>
      <c r="F27" s="44">
        <v>0</v>
      </c>
      <c r="G27" s="66">
        <v>0</v>
      </c>
      <c r="H27" s="43">
        <v>0</v>
      </c>
      <c r="I27" s="44">
        <v>0</v>
      </c>
      <c r="J27" s="74">
        <v>0</v>
      </c>
      <c r="K27" s="44">
        <v>0</v>
      </c>
      <c r="L27" s="44">
        <v>0</v>
      </c>
      <c r="M27" s="66">
        <v>0</v>
      </c>
      <c r="N27" s="43">
        <v>0</v>
      </c>
      <c r="O27" s="44">
        <v>0</v>
      </c>
      <c r="P27" s="74">
        <v>0</v>
      </c>
    </row>
    <row r="28" spans="1:16" ht="15" customHeight="1" x14ac:dyDescent="0.2">
      <c r="A28" s="111"/>
      <c r="B28" s="114"/>
      <c r="C28" s="84" t="s">
        <v>54</v>
      </c>
      <c r="D28" s="44">
        <v>0</v>
      </c>
      <c r="E28" s="53">
        <v>0</v>
      </c>
      <c r="F28" s="44">
        <v>0</v>
      </c>
      <c r="G28" s="66">
        <v>0</v>
      </c>
      <c r="H28" s="43">
        <v>0</v>
      </c>
      <c r="I28" s="44">
        <v>0</v>
      </c>
      <c r="J28" s="74">
        <v>0</v>
      </c>
      <c r="K28" s="44">
        <v>0</v>
      </c>
      <c r="L28" s="44">
        <v>0</v>
      </c>
      <c r="M28" s="66">
        <v>0</v>
      </c>
      <c r="N28" s="43">
        <v>0</v>
      </c>
      <c r="O28" s="44">
        <v>0</v>
      </c>
      <c r="P28" s="74">
        <v>0</v>
      </c>
    </row>
    <row r="29" spans="1:16" ht="15" customHeight="1" x14ac:dyDescent="0.2">
      <c r="A29" s="111"/>
      <c r="B29" s="114"/>
      <c r="C29" s="84" t="s">
        <v>55</v>
      </c>
      <c r="D29" s="44">
        <v>0</v>
      </c>
      <c r="E29" s="53">
        <v>0</v>
      </c>
      <c r="F29" s="44">
        <v>0</v>
      </c>
      <c r="G29" s="66">
        <v>0</v>
      </c>
      <c r="H29" s="43">
        <v>0</v>
      </c>
      <c r="I29" s="44">
        <v>0</v>
      </c>
      <c r="J29" s="74">
        <v>0</v>
      </c>
      <c r="K29" s="44">
        <v>0</v>
      </c>
      <c r="L29" s="44">
        <v>0</v>
      </c>
      <c r="M29" s="66">
        <v>0</v>
      </c>
      <c r="N29" s="43">
        <v>0</v>
      </c>
      <c r="O29" s="44">
        <v>0</v>
      </c>
      <c r="P29" s="74">
        <v>0</v>
      </c>
    </row>
    <row r="30" spans="1:16" s="3" customFormat="1" ht="15" customHeight="1" x14ac:dyDescent="0.2">
      <c r="A30" s="111"/>
      <c r="B30" s="114"/>
      <c r="C30" s="84" t="s">
        <v>56</v>
      </c>
      <c r="D30" s="35">
        <v>0</v>
      </c>
      <c r="E30" s="55">
        <v>0</v>
      </c>
      <c r="F30" s="35">
        <v>0</v>
      </c>
      <c r="G30" s="68">
        <v>0</v>
      </c>
      <c r="H30" s="43">
        <v>0</v>
      </c>
      <c r="I30" s="44">
        <v>0</v>
      </c>
      <c r="J30" s="74">
        <v>0</v>
      </c>
      <c r="K30" s="35">
        <v>0</v>
      </c>
      <c r="L30" s="35">
        <v>0</v>
      </c>
      <c r="M30" s="68">
        <v>0</v>
      </c>
      <c r="N30" s="43">
        <v>0</v>
      </c>
      <c r="O30" s="44">
        <v>0</v>
      </c>
      <c r="P30" s="74">
        <v>0</v>
      </c>
    </row>
    <row r="31" spans="1:16" s="3" customFormat="1" ht="15" customHeight="1" x14ac:dyDescent="0.2">
      <c r="A31" s="112"/>
      <c r="B31" s="115"/>
      <c r="C31" s="85" t="s">
        <v>9</v>
      </c>
      <c r="D31" s="46">
        <v>0</v>
      </c>
      <c r="E31" s="54">
        <v>0</v>
      </c>
      <c r="F31" s="46">
        <v>0</v>
      </c>
      <c r="G31" s="67">
        <v>0</v>
      </c>
      <c r="H31" s="87">
        <v>0</v>
      </c>
      <c r="I31" s="46">
        <v>0</v>
      </c>
      <c r="J31" s="75">
        <v>0</v>
      </c>
      <c r="K31" s="46">
        <v>0</v>
      </c>
      <c r="L31" s="46">
        <v>0</v>
      </c>
      <c r="M31" s="67">
        <v>0</v>
      </c>
      <c r="N31" s="87">
        <v>0</v>
      </c>
      <c r="O31" s="46">
        <v>0</v>
      </c>
      <c r="P31" s="75">
        <v>0</v>
      </c>
    </row>
    <row r="32" spans="1:16" ht="15" customHeight="1" x14ac:dyDescent="0.2">
      <c r="A32" s="110">
        <v>3</v>
      </c>
      <c r="B32" s="113" t="s">
        <v>58</v>
      </c>
      <c r="C32" s="84" t="s">
        <v>46</v>
      </c>
      <c r="D32" s="44">
        <v>0</v>
      </c>
      <c r="E32" s="44">
        <v>0</v>
      </c>
      <c r="F32" s="44">
        <v>0</v>
      </c>
      <c r="G32" s="66">
        <v>0</v>
      </c>
      <c r="H32" s="43">
        <v>0</v>
      </c>
      <c r="I32" s="44">
        <v>0</v>
      </c>
      <c r="J32" s="74">
        <v>0</v>
      </c>
      <c r="K32" s="44">
        <v>0</v>
      </c>
      <c r="L32" s="44">
        <v>0</v>
      </c>
      <c r="M32" s="66">
        <v>0</v>
      </c>
      <c r="N32" s="43">
        <v>0</v>
      </c>
      <c r="O32" s="44">
        <v>0</v>
      </c>
      <c r="P32" s="74">
        <v>0</v>
      </c>
    </row>
    <row r="33" spans="1:16" ht="15" customHeight="1" x14ac:dyDescent="0.2">
      <c r="A33" s="111"/>
      <c r="B33" s="114"/>
      <c r="C33" s="84" t="s">
        <v>47</v>
      </c>
      <c r="D33" s="44">
        <v>0</v>
      </c>
      <c r="E33" s="44">
        <v>0</v>
      </c>
      <c r="F33" s="44">
        <v>0</v>
      </c>
      <c r="G33" s="66">
        <v>0</v>
      </c>
      <c r="H33" s="43">
        <v>0</v>
      </c>
      <c r="I33" s="44">
        <v>0</v>
      </c>
      <c r="J33" s="74">
        <v>0</v>
      </c>
      <c r="K33" s="44">
        <v>0</v>
      </c>
      <c r="L33" s="44">
        <v>0</v>
      </c>
      <c r="M33" s="66">
        <v>0</v>
      </c>
      <c r="N33" s="43">
        <v>0</v>
      </c>
      <c r="O33" s="44">
        <v>0</v>
      </c>
      <c r="P33" s="74">
        <v>0</v>
      </c>
    </row>
    <row r="34" spans="1:16" ht="15" customHeight="1" x14ac:dyDescent="0.2">
      <c r="A34" s="111"/>
      <c r="B34" s="114"/>
      <c r="C34" s="84" t="s">
        <v>48</v>
      </c>
      <c r="D34" s="44">
        <v>0</v>
      </c>
      <c r="E34" s="44">
        <v>0</v>
      </c>
      <c r="F34" s="44">
        <v>0</v>
      </c>
      <c r="G34" s="66">
        <v>0</v>
      </c>
      <c r="H34" s="43">
        <v>0</v>
      </c>
      <c r="I34" s="44">
        <v>0</v>
      </c>
      <c r="J34" s="74">
        <v>0</v>
      </c>
      <c r="K34" s="44">
        <v>0</v>
      </c>
      <c r="L34" s="44">
        <v>0</v>
      </c>
      <c r="M34" s="66">
        <v>0</v>
      </c>
      <c r="N34" s="43">
        <v>0</v>
      </c>
      <c r="O34" s="44">
        <v>0</v>
      </c>
      <c r="P34" s="74">
        <v>0</v>
      </c>
    </row>
    <row r="35" spans="1:16" ht="15" customHeight="1" x14ac:dyDescent="0.2">
      <c r="A35" s="111"/>
      <c r="B35" s="114"/>
      <c r="C35" s="84" t="s">
        <v>49</v>
      </c>
      <c r="D35" s="44">
        <v>0</v>
      </c>
      <c r="E35" s="44">
        <v>0</v>
      </c>
      <c r="F35" s="44">
        <v>0</v>
      </c>
      <c r="G35" s="66">
        <v>0</v>
      </c>
      <c r="H35" s="43">
        <v>0</v>
      </c>
      <c r="I35" s="44">
        <v>0</v>
      </c>
      <c r="J35" s="74">
        <v>0</v>
      </c>
      <c r="K35" s="44">
        <v>0</v>
      </c>
      <c r="L35" s="44">
        <v>0</v>
      </c>
      <c r="M35" s="66">
        <v>0</v>
      </c>
      <c r="N35" s="43">
        <v>0</v>
      </c>
      <c r="O35" s="44">
        <v>0</v>
      </c>
      <c r="P35" s="74">
        <v>0</v>
      </c>
    </row>
    <row r="36" spans="1:16" ht="15" customHeight="1" x14ac:dyDescent="0.2">
      <c r="A36" s="111"/>
      <c r="B36" s="114"/>
      <c r="C36" s="84" t="s">
        <v>50</v>
      </c>
      <c r="D36" s="44">
        <v>0</v>
      </c>
      <c r="E36" s="44">
        <v>0</v>
      </c>
      <c r="F36" s="44">
        <v>0</v>
      </c>
      <c r="G36" s="66">
        <v>0</v>
      </c>
      <c r="H36" s="43">
        <v>0</v>
      </c>
      <c r="I36" s="44">
        <v>0</v>
      </c>
      <c r="J36" s="74">
        <v>0</v>
      </c>
      <c r="K36" s="44">
        <v>0</v>
      </c>
      <c r="L36" s="44">
        <v>0</v>
      </c>
      <c r="M36" s="66">
        <v>0</v>
      </c>
      <c r="N36" s="43">
        <v>0</v>
      </c>
      <c r="O36" s="44">
        <v>0</v>
      </c>
      <c r="P36" s="74">
        <v>0</v>
      </c>
    </row>
    <row r="37" spans="1:16" ht="15" customHeight="1" x14ac:dyDescent="0.2">
      <c r="A37" s="111"/>
      <c r="B37" s="114"/>
      <c r="C37" s="84" t="s">
        <v>51</v>
      </c>
      <c r="D37" s="44">
        <v>0</v>
      </c>
      <c r="E37" s="44">
        <v>0</v>
      </c>
      <c r="F37" s="44">
        <v>0</v>
      </c>
      <c r="G37" s="66">
        <v>0</v>
      </c>
      <c r="H37" s="43">
        <v>0</v>
      </c>
      <c r="I37" s="44">
        <v>0</v>
      </c>
      <c r="J37" s="74">
        <v>0</v>
      </c>
      <c r="K37" s="44">
        <v>0</v>
      </c>
      <c r="L37" s="44">
        <v>0</v>
      </c>
      <c r="M37" s="66">
        <v>0</v>
      </c>
      <c r="N37" s="43">
        <v>0</v>
      </c>
      <c r="O37" s="44">
        <v>0</v>
      </c>
      <c r="P37" s="74">
        <v>0</v>
      </c>
    </row>
    <row r="38" spans="1:16" s="3" customFormat="1" ht="15" customHeight="1" x14ac:dyDescent="0.2">
      <c r="A38" s="111"/>
      <c r="B38" s="114"/>
      <c r="C38" s="84" t="s">
        <v>52</v>
      </c>
      <c r="D38" s="35">
        <v>0</v>
      </c>
      <c r="E38" s="35">
        <v>0</v>
      </c>
      <c r="F38" s="35">
        <v>0</v>
      </c>
      <c r="G38" s="68">
        <v>0</v>
      </c>
      <c r="H38" s="43">
        <v>0</v>
      </c>
      <c r="I38" s="44">
        <v>0</v>
      </c>
      <c r="J38" s="74">
        <v>0</v>
      </c>
      <c r="K38" s="35">
        <v>0</v>
      </c>
      <c r="L38" s="35">
        <v>0</v>
      </c>
      <c r="M38" s="68">
        <v>0</v>
      </c>
      <c r="N38" s="43">
        <v>0</v>
      </c>
      <c r="O38" s="44">
        <v>0</v>
      </c>
      <c r="P38" s="74">
        <v>0</v>
      </c>
    </row>
    <row r="39" spans="1:16" ht="15" customHeight="1" x14ac:dyDescent="0.2">
      <c r="A39" s="111"/>
      <c r="B39" s="114"/>
      <c r="C39" s="84" t="s">
        <v>53</v>
      </c>
      <c r="D39" s="44">
        <v>0</v>
      </c>
      <c r="E39" s="44">
        <v>0</v>
      </c>
      <c r="F39" s="44">
        <v>0</v>
      </c>
      <c r="G39" s="66">
        <v>0</v>
      </c>
      <c r="H39" s="43">
        <v>0</v>
      </c>
      <c r="I39" s="44">
        <v>0</v>
      </c>
      <c r="J39" s="74">
        <v>0</v>
      </c>
      <c r="K39" s="44">
        <v>0</v>
      </c>
      <c r="L39" s="44">
        <v>0</v>
      </c>
      <c r="M39" s="66">
        <v>0</v>
      </c>
      <c r="N39" s="43">
        <v>0</v>
      </c>
      <c r="O39" s="44">
        <v>0</v>
      </c>
      <c r="P39" s="74">
        <v>0</v>
      </c>
    </row>
    <row r="40" spans="1:16" ht="15" customHeight="1" x14ac:dyDescent="0.2">
      <c r="A40" s="111"/>
      <c r="B40" s="114"/>
      <c r="C40" s="84" t="s">
        <v>54</v>
      </c>
      <c r="D40" s="44">
        <v>0</v>
      </c>
      <c r="E40" s="44">
        <v>0</v>
      </c>
      <c r="F40" s="44">
        <v>0</v>
      </c>
      <c r="G40" s="66">
        <v>0</v>
      </c>
      <c r="H40" s="43">
        <v>0</v>
      </c>
      <c r="I40" s="44">
        <v>0</v>
      </c>
      <c r="J40" s="74">
        <v>0</v>
      </c>
      <c r="K40" s="44">
        <v>0</v>
      </c>
      <c r="L40" s="44">
        <v>0</v>
      </c>
      <c r="M40" s="66">
        <v>0</v>
      </c>
      <c r="N40" s="43">
        <v>0</v>
      </c>
      <c r="O40" s="44">
        <v>0</v>
      </c>
      <c r="P40" s="74">
        <v>0</v>
      </c>
    </row>
    <row r="41" spans="1:16" ht="15" customHeight="1" x14ac:dyDescent="0.2">
      <c r="A41" s="111"/>
      <c r="B41" s="114"/>
      <c r="C41" s="84" t="s">
        <v>55</v>
      </c>
      <c r="D41" s="44">
        <v>0</v>
      </c>
      <c r="E41" s="44">
        <v>0</v>
      </c>
      <c r="F41" s="44">
        <v>0</v>
      </c>
      <c r="G41" s="66">
        <v>0</v>
      </c>
      <c r="H41" s="43">
        <v>0</v>
      </c>
      <c r="I41" s="44">
        <v>0</v>
      </c>
      <c r="J41" s="74">
        <v>0</v>
      </c>
      <c r="K41" s="44">
        <v>0</v>
      </c>
      <c r="L41" s="44">
        <v>0</v>
      </c>
      <c r="M41" s="66">
        <v>0</v>
      </c>
      <c r="N41" s="43">
        <v>0</v>
      </c>
      <c r="O41" s="44">
        <v>0</v>
      </c>
      <c r="P41" s="74">
        <v>0</v>
      </c>
    </row>
    <row r="42" spans="1:16" s="3" customFormat="1" ht="15" customHeight="1" x14ac:dyDescent="0.2">
      <c r="A42" s="111"/>
      <c r="B42" s="114"/>
      <c r="C42" s="84" t="s">
        <v>56</v>
      </c>
      <c r="D42" s="35">
        <v>0</v>
      </c>
      <c r="E42" s="35">
        <v>0</v>
      </c>
      <c r="F42" s="35">
        <v>0</v>
      </c>
      <c r="G42" s="68">
        <v>0</v>
      </c>
      <c r="H42" s="43">
        <v>0</v>
      </c>
      <c r="I42" s="44">
        <v>0</v>
      </c>
      <c r="J42" s="74">
        <v>0</v>
      </c>
      <c r="K42" s="35">
        <v>0</v>
      </c>
      <c r="L42" s="35">
        <v>0</v>
      </c>
      <c r="M42" s="68">
        <v>0</v>
      </c>
      <c r="N42" s="43">
        <v>0</v>
      </c>
      <c r="O42" s="44">
        <v>0</v>
      </c>
      <c r="P42" s="74">
        <v>0</v>
      </c>
    </row>
    <row r="43" spans="1:16" s="3" customFormat="1" ht="15" customHeight="1" x14ac:dyDescent="0.2">
      <c r="A43" s="112"/>
      <c r="B43" s="115"/>
      <c r="C43" s="85" t="s">
        <v>9</v>
      </c>
      <c r="D43" s="46">
        <v>0</v>
      </c>
      <c r="E43" s="46">
        <v>0</v>
      </c>
      <c r="F43" s="46">
        <v>0</v>
      </c>
      <c r="G43" s="67">
        <v>0</v>
      </c>
      <c r="H43" s="87">
        <v>0</v>
      </c>
      <c r="I43" s="46">
        <v>0</v>
      </c>
      <c r="J43" s="75">
        <v>0</v>
      </c>
      <c r="K43" s="46">
        <v>0</v>
      </c>
      <c r="L43" s="46">
        <v>0</v>
      </c>
      <c r="M43" s="67">
        <v>0</v>
      </c>
      <c r="N43" s="87">
        <v>0</v>
      </c>
      <c r="O43" s="46">
        <v>0</v>
      </c>
      <c r="P43" s="75">
        <v>0</v>
      </c>
    </row>
    <row r="44" spans="1:16" ht="15" customHeight="1" x14ac:dyDescent="0.2">
      <c r="A44" s="110">
        <v>4</v>
      </c>
      <c r="B44" s="113" t="s">
        <v>59</v>
      </c>
      <c r="C44" s="84" t="s">
        <v>46</v>
      </c>
      <c r="D44" s="44">
        <v>0</v>
      </c>
      <c r="E44" s="53">
        <v>0</v>
      </c>
      <c r="F44" s="44">
        <v>0</v>
      </c>
      <c r="G44" s="66">
        <v>0</v>
      </c>
      <c r="H44" s="43">
        <v>0</v>
      </c>
      <c r="I44" s="44">
        <v>0</v>
      </c>
      <c r="J44" s="74">
        <v>0</v>
      </c>
      <c r="K44" s="44">
        <v>0</v>
      </c>
      <c r="L44" s="44">
        <v>0</v>
      </c>
      <c r="M44" s="66">
        <v>0</v>
      </c>
      <c r="N44" s="43">
        <v>0</v>
      </c>
      <c r="O44" s="44">
        <v>0</v>
      </c>
      <c r="P44" s="74">
        <v>0</v>
      </c>
    </row>
    <row r="45" spans="1:16" ht="15" customHeight="1" x14ac:dyDescent="0.2">
      <c r="A45" s="111"/>
      <c r="B45" s="114"/>
      <c r="C45" s="84" t="s">
        <v>47</v>
      </c>
      <c r="D45" s="44">
        <v>0</v>
      </c>
      <c r="E45" s="53">
        <v>0</v>
      </c>
      <c r="F45" s="44">
        <v>0</v>
      </c>
      <c r="G45" s="66">
        <v>0</v>
      </c>
      <c r="H45" s="43">
        <v>0</v>
      </c>
      <c r="I45" s="44">
        <v>0</v>
      </c>
      <c r="J45" s="74">
        <v>0</v>
      </c>
      <c r="K45" s="44">
        <v>0</v>
      </c>
      <c r="L45" s="44">
        <v>0</v>
      </c>
      <c r="M45" s="66">
        <v>0</v>
      </c>
      <c r="N45" s="43">
        <v>0</v>
      </c>
      <c r="O45" s="44">
        <v>0</v>
      </c>
      <c r="P45" s="74">
        <v>0</v>
      </c>
    </row>
    <row r="46" spans="1:16" ht="15" customHeight="1" x14ac:dyDescent="0.2">
      <c r="A46" s="111"/>
      <c r="B46" s="114"/>
      <c r="C46" s="84" t="s">
        <v>48</v>
      </c>
      <c r="D46" s="44">
        <v>0</v>
      </c>
      <c r="E46" s="53">
        <v>0</v>
      </c>
      <c r="F46" s="44">
        <v>0</v>
      </c>
      <c r="G46" s="66">
        <v>0</v>
      </c>
      <c r="H46" s="43">
        <v>0</v>
      </c>
      <c r="I46" s="44">
        <v>0</v>
      </c>
      <c r="J46" s="74">
        <v>0</v>
      </c>
      <c r="K46" s="44">
        <v>0</v>
      </c>
      <c r="L46" s="44">
        <v>0</v>
      </c>
      <c r="M46" s="66">
        <v>0</v>
      </c>
      <c r="N46" s="43">
        <v>0</v>
      </c>
      <c r="O46" s="44">
        <v>0</v>
      </c>
      <c r="P46" s="74">
        <v>0</v>
      </c>
    </row>
    <row r="47" spans="1:16" ht="15" customHeight="1" x14ac:dyDescent="0.2">
      <c r="A47" s="111"/>
      <c r="B47" s="114"/>
      <c r="C47" s="84" t="s">
        <v>49</v>
      </c>
      <c r="D47" s="44">
        <v>0</v>
      </c>
      <c r="E47" s="53">
        <v>0</v>
      </c>
      <c r="F47" s="44">
        <v>0</v>
      </c>
      <c r="G47" s="66">
        <v>0</v>
      </c>
      <c r="H47" s="43">
        <v>0</v>
      </c>
      <c r="I47" s="44">
        <v>0</v>
      </c>
      <c r="J47" s="74">
        <v>0</v>
      </c>
      <c r="K47" s="44">
        <v>0</v>
      </c>
      <c r="L47" s="44">
        <v>0</v>
      </c>
      <c r="M47" s="66">
        <v>0</v>
      </c>
      <c r="N47" s="43">
        <v>0</v>
      </c>
      <c r="O47" s="44">
        <v>0</v>
      </c>
      <c r="P47" s="74">
        <v>0</v>
      </c>
    </row>
    <row r="48" spans="1:16" ht="15" customHeight="1" x14ac:dyDescent="0.2">
      <c r="A48" s="111"/>
      <c r="B48" s="114"/>
      <c r="C48" s="84" t="s">
        <v>50</v>
      </c>
      <c r="D48" s="44">
        <v>0</v>
      </c>
      <c r="E48" s="53">
        <v>0</v>
      </c>
      <c r="F48" s="44">
        <v>0</v>
      </c>
      <c r="G48" s="66">
        <v>0</v>
      </c>
      <c r="H48" s="43">
        <v>0</v>
      </c>
      <c r="I48" s="44">
        <v>0</v>
      </c>
      <c r="J48" s="74">
        <v>0</v>
      </c>
      <c r="K48" s="44">
        <v>0</v>
      </c>
      <c r="L48" s="44">
        <v>0</v>
      </c>
      <c r="M48" s="66">
        <v>0</v>
      </c>
      <c r="N48" s="43">
        <v>0</v>
      </c>
      <c r="O48" s="44">
        <v>0</v>
      </c>
      <c r="P48" s="74">
        <v>0</v>
      </c>
    </row>
    <row r="49" spans="1:16" ht="15" customHeight="1" x14ac:dyDescent="0.2">
      <c r="A49" s="111"/>
      <c r="B49" s="114"/>
      <c r="C49" s="84" t="s">
        <v>51</v>
      </c>
      <c r="D49" s="44">
        <v>0</v>
      </c>
      <c r="E49" s="53">
        <v>0</v>
      </c>
      <c r="F49" s="44">
        <v>0</v>
      </c>
      <c r="G49" s="66">
        <v>0</v>
      </c>
      <c r="H49" s="43">
        <v>0</v>
      </c>
      <c r="I49" s="44">
        <v>0</v>
      </c>
      <c r="J49" s="74">
        <v>0</v>
      </c>
      <c r="K49" s="44">
        <v>0</v>
      </c>
      <c r="L49" s="44">
        <v>0</v>
      </c>
      <c r="M49" s="66">
        <v>0</v>
      </c>
      <c r="N49" s="43">
        <v>0</v>
      </c>
      <c r="O49" s="44">
        <v>0</v>
      </c>
      <c r="P49" s="74">
        <v>0</v>
      </c>
    </row>
    <row r="50" spans="1:16" s="3" customFormat="1" ht="15" customHeight="1" x14ac:dyDescent="0.2">
      <c r="A50" s="111"/>
      <c r="B50" s="114"/>
      <c r="C50" s="84" t="s">
        <v>52</v>
      </c>
      <c r="D50" s="35">
        <v>0</v>
      </c>
      <c r="E50" s="55">
        <v>0</v>
      </c>
      <c r="F50" s="35">
        <v>0</v>
      </c>
      <c r="G50" s="68">
        <v>0</v>
      </c>
      <c r="H50" s="43">
        <v>0</v>
      </c>
      <c r="I50" s="44">
        <v>0</v>
      </c>
      <c r="J50" s="74">
        <v>0</v>
      </c>
      <c r="K50" s="35">
        <v>0</v>
      </c>
      <c r="L50" s="35">
        <v>0</v>
      </c>
      <c r="M50" s="68">
        <v>0</v>
      </c>
      <c r="N50" s="43">
        <v>0</v>
      </c>
      <c r="O50" s="44">
        <v>0</v>
      </c>
      <c r="P50" s="74">
        <v>0</v>
      </c>
    </row>
    <row r="51" spans="1:16" ht="15" customHeight="1" x14ac:dyDescent="0.2">
      <c r="A51" s="111"/>
      <c r="B51" s="114"/>
      <c r="C51" s="84" t="s">
        <v>53</v>
      </c>
      <c r="D51" s="44">
        <v>0</v>
      </c>
      <c r="E51" s="53">
        <v>0</v>
      </c>
      <c r="F51" s="44">
        <v>0</v>
      </c>
      <c r="G51" s="66">
        <v>0</v>
      </c>
      <c r="H51" s="43">
        <v>0</v>
      </c>
      <c r="I51" s="44">
        <v>0</v>
      </c>
      <c r="J51" s="74">
        <v>0</v>
      </c>
      <c r="K51" s="44">
        <v>0</v>
      </c>
      <c r="L51" s="44">
        <v>0</v>
      </c>
      <c r="M51" s="66">
        <v>0</v>
      </c>
      <c r="N51" s="43">
        <v>0</v>
      </c>
      <c r="O51" s="44">
        <v>0</v>
      </c>
      <c r="P51" s="74">
        <v>0</v>
      </c>
    </row>
    <row r="52" spans="1:16" ht="15" customHeight="1" x14ac:dyDescent="0.2">
      <c r="A52" s="111"/>
      <c r="B52" s="114"/>
      <c r="C52" s="84" t="s">
        <v>54</v>
      </c>
      <c r="D52" s="44">
        <v>0</v>
      </c>
      <c r="E52" s="53">
        <v>0</v>
      </c>
      <c r="F52" s="44">
        <v>0</v>
      </c>
      <c r="G52" s="66">
        <v>0</v>
      </c>
      <c r="H52" s="43">
        <v>0</v>
      </c>
      <c r="I52" s="44">
        <v>0</v>
      </c>
      <c r="J52" s="74">
        <v>0</v>
      </c>
      <c r="K52" s="44">
        <v>0</v>
      </c>
      <c r="L52" s="44">
        <v>0</v>
      </c>
      <c r="M52" s="66">
        <v>0</v>
      </c>
      <c r="N52" s="43">
        <v>0</v>
      </c>
      <c r="O52" s="44">
        <v>0</v>
      </c>
      <c r="P52" s="74">
        <v>0</v>
      </c>
    </row>
    <row r="53" spans="1:16" ht="15" customHeight="1" x14ac:dyDescent="0.2">
      <c r="A53" s="111"/>
      <c r="B53" s="114"/>
      <c r="C53" s="84" t="s">
        <v>55</v>
      </c>
      <c r="D53" s="44">
        <v>0</v>
      </c>
      <c r="E53" s="53">
        <v>0</v>
      </c>
      <c r="F53" s="44">
        <v>0</v>
      </c>
      <c r="G53" s="66">
        <v>0</v>
      </c>
      <c r="H53" s="43">
        <v>0</v>
      </c>
      <c r="I53" s="44">
        <v>0</v>
      </c>
      <c r="J53" s="74">
        <v>0</v>
      </c>
      <c r="K53" s="44">
        <v>0</v>
      </c>
      <c r="L53" s="44">
        <v>0</v>
      </c>
      <c r="M53" s="66">
        <v>0</v>
      </c>
      <c r="N53" s="43">
        <v>0</v>
      </c>
      <c r="O53" s="44">
        <v>0</v>
      </c>
      <c r="P53" s="74">
        <v>0</v>
      </c>
    </row>
    <row r="54" spans="1:16" s="3" customFormat="1" ht="15" customHeight="1" x14ac:dyDescent="0.2">
      <c r="A54" s="111"/>
      <c r="B54" s="114"/>
      <c r="C54" s="84" t="s">
        <v>56</v>
      </c>
      <c r="D54" s="35">
        <v>0</v>
      </c>
      <c r="E54" s="55">
        <v>0</v>
      </c>
      <c r="F54" s="35">
        <v>0</v>
      </c>
      <c r="G54" s="68">
        <v>0</v>
      </c>
      <c r="H54" s="43">
        <v>0</v>
      </c>
      <c r="I54" s="44">
        <v>0</v>
      </c>
      <c r="J54" s="74">
        <v>0</v>
      </c>
      <c r="K54" s="35">
        <v>0</v>
      </c>
      <c r="L54" s="35">
        <v>0</v>
      </c>
      <c r="M54" s="68">
        <v>0</v>
      </c>
      <c r="N54" s="43">
        <v>0</v>
      </c>
      <c r="O54" s="44">
        <v>0</v>
      </c>
      <c r="P54" s="74">
        <v>0</v>
      </c>
    </row>
    <row r="55" spans="1:16" s="3" customFormat="1" ht="15" customHeight="1" x14ac:dyDescent="0.2">
      <c r="A55" s="112"/>
      <c r="B55" s="115"/>
      <c r="C55" s="85" t="s">
        <v>9</v>
      </c>
      <c r="D55" s="46">
        <v>0</v>
      </c>
      <c r="E55" s="54">
        <v>0</v>
      </c>
      <c r="F55" s="46">
        <v>0</v>
      </c>
      <c r="G55" s="67">
        <v>0</v>
      </c>
      <c r="H55" s="87">
        <v>0</v>
      </c>
      <c r="I55" s="46">
        <v>0</v>
      </c>
      <c r="J55" s="75">
        <v>0</v>
      </c>
      <c r="K55" s="46">
        <v>0</v>
      </c>
      <c r="L55" s="46">
        <v>0</v>
      </c>
      <c r="M55" s="67">
        <v>0</v>
      </c>
      <c r="N55" s="87">
        <v>0</v>
      </c>
      <c r="O55" s="46">
        <v>0</v>
      </c>
      <c r="P55" s="75">
        <v>0</v>
      </c>
    </row>
    <row r="56" spans="1:16" ht="15" customHeight="1" x14ac:dyDescent="0.2">
      <c r="A56" s="110">
        <v>5</v>
      </c>
      <c r="B56" s="113" t="s">
        <v>60</v>
      </c>
      <c r="C56" s="84" t="s">
        <v>46</v>
      </c>
      <c r="D56" s="44">
        <v>0</v>
      </c>
      <c r="E56" s="53">
        <v>0</v>
      </c>
      <c r="F56" s="44">
        <v>0</v>
      </c>
      <c r="G56" s="66">
        <v>0</v>
      </c>
      <c r="H56" s="43">
        <v>0</v>
      </c>
      <c r="I56" s="44">
        <v>0</v>
      </c>
      <c r="J56" s="74">
        <v>0</v>
      </c>
      <c r="K56" s="44">
        <v>0</v>
      </c>
      <c r="L56" s="44">
        <v>0</v>
      </c>
      <c r="M56" s="66">
        <v>0</v>
      </c>
      <c r="N56" s="43">
        <v>0</v>
      </c>
      <c r="O56" s="44">
        <v>0</v>
      </c>
      <c r="P56" s="74">
        <v>0</v>
      </c>
    </row>
    <row r="57" spans="1:16" ht="15" customHeight="1" x14ac:dyDescent="0.2">
      <c r="A57" s="111"/>
      <c r="B57" s="114"/>
      <c r="C57" s="84" t="s">
        <v>47</v>
      </c>
      <c r="D57" s="44">
        <v>0</v>
      </c>
      <c r="E57" s="53">
        <v>0</v>
      </c>
      <c r="F57" s="44">
        <v>0</v>
      </c>
      <c r="G57" s="66">
        <v>0</v>
      </c>
      <c r="H57" s="43">
        <v>0</v>
      </c>
      <c r="I57" s="44">
        <v>0</v>
      </c>
      <c r="J57" s="74">
        <v>0</v>
      </c>
      <c r="K57" s="44">
        <v>0</v>
      </c>
      <c r="L57" s="44">
        <v>0</v>
      </c>
      <c r="M57" s="66">
        <v>0</v>
      </c>
      <c r="N57" s="43">
        <v>0</v>
      </c>
      <c r="O57" s="44">
        <v>0</v>
      </c>
      <c r="P57" s="74">
        <v>0</v>
      </c>
    </row>
    <row r="58" spans="1:16" ht="15" customHeight="1" x14ac:dyDescent="0.2">
      <c r="A58" s="111"/>
      <c r="B58" s="114"/>
      <c r="C58" s="84" t="s">
        <v>48</v>
      </c>
      <c r="D58" s="44">
        <v>0</v>
      </c>
      <c r="E58" s="53">
        <v>0</v>
      </c>
      <c r="F58" s="44">
        <v>0</v>
      </c>
      <c r="G58" s="66">
        <v>0</v>
      </c>
      <c r="H58" s="43">
        <v>0</v>
      </c>
      <c r="I58" s="44">
        <v>0</v>
      </c>
      <c r="J58" s="74">
        <v>0</v>
      </c>
      <c r="K58" s="44">
        <v>0</v>
      </c>
      <c r="L58" s="44">
        <v>0</v>
      </c>
      <c r="M58" s="66">
        <v>0</v>
      </c>
      <c r="N58" s="43">
        <v>0</v>
      </c>
      <c r="O58" s="44">
        <v>0</v>
      </c>
      <c r="P58" s="74">
        <v>0</v>
      </c>
    </row>
    <row r="59" spans="1:16" ht="15" customHeight="1" x14ac:dyDescent="0.2">
      <c r="A59" s="111"/>
      <c r="B59" s="114"/>
      <c r="C59" s="84" t="s">
        <v>49</v>
      </c>
      <c r="D59" s="44">
        <v>0</v>
      </c>
      <c r="E59" s="53">
        <v>0</v>
      </c>
      <c r="F59" s="44">
        <v>0</v>
      </c>
      <c r="G59" s="66">
        <v>0</v>
      </c>
      <c r="H59" s="43">
        <v>0</v>
      </c>
      <c r="I59" s="44">
        <v>0</v>
      </c>
      <c r="J59" s="74">
        <v>0</v>
      </c>
      <c r="K59" s="44">
        <v>0</v>
      </c>
      <c r="L59" s="44">
        <v>0</v>
      </c>
      <c r="M59" s="66">
        <v>0</v>
      </c>
      <c r="N59" s="43">
        <v>0</v>
      </c>
      <c r="O59" s="44">
        <v>0</v>
      </c>
      <c r="P59" s="74">
        <v>0</v>
      </c>
    </row>
    <row r="60" spans="1:16" ht="15" customHeight="1" x14ac:dyDescent="0.2">
      <c r="A60" s="111"/>
      <c r="B60" s="114"/>
      <c r="C60" s="84" t="s">
        <v>50</v>
      </c>
      <c r="D60" s="44">
        <v>0</v>
      </c>
      <c r="E60" s="53">
        <v>0</v>
      </c>
      <c r="F60" s="44">
        <v>0</v>
      </c>
      <c r="G60" s="66">
        <v>0</v>
      </c>
      <c r="H60" s="43">
        <v>0</v>
      </c>
      <c r="I60" s="44">
        <v>0</v>
      </c>
      <c r="J60" s="74">
        <v>0</v>
      </c>
      <c r="K60" s="44">
        <v>0</v>
      </c>
      <c r="L60" s="44">
        <v>0</v>
      </c>
      <c r="M60" s="66">
        <v>0</v>
      </c>
      <c r="N60" s="43">
        <v>0</v>
      </c>
      <c r="O60" s="44">
        <v>0</v>
      </c>
      <c r="P60" s="74">
        <v>0</v>
      </c>
    </row>
    <row r="61" spans="1:16" ht="15" customHeight="1" x14ac:dyDescent="0.2">
      <c r="A61" s="111"/>
      <c r="B61" s="114"/>
      <c r="C61" s="84" t="s">
        <v>51</v>
      </c>
      <c r="D61" s="44">
        <v>0</v>
      </c>
      <c r="E61" s="53">
        <v>0</v>
      </c>
      <c r="F61" s="44">
        <v>0</v>
      </c>
      <c r="G61" s="66">
        <v>0</v>
      </c>
      <c r="H61" s="43">
        <v>0</v>
      </c>
      <c r="I61" s="44">
        <v>0</v>
      </c>
      <c r="J61" s="74">
        <v>0</v>
      </c>
      <c r="K61" s="44">
        <v>0</v>
      </c>
      <c r="L61" s="44">
        <v>0</v>
      </c>
      <c r="M61" s="66">
        <v>0</v>
      </c>
      <c r="N61" s="43">
        <v>0</v>
      </c>
      <c r="O61" s="44">
        <v>0</v>
      </c>
      <c r="P61" s="74">
        <v>0</v>
      </c>
    </row>
    <row r="62" spans="1:16" s="3" customFormat="1" ht="15" customHeight="1" x14ac:dyDescent="0.2">
      <c r="A62" s="111"/>
      <c r="B62" s="114"/>
      <c r="C62" s="84" t="s">
        <v>52</v>
      </c>
      <c r="D62" s="35">
        <v>0</v>
      </c>
      <c r="E62" s="55">
        <v>0</v>
      </c>
      <c r="F62" s="35">
        <v>0</v>
      </c>
      <c r="G62" s="68">
        <v>0</v>
      </c>
      <c r="H62" s="43">
        <v>0</v>
      </c>
      <c r="I62" s="44">
        <v>0</v>
      </c>
      <c r="J62" s="74">
        <v>0</v>
      </c>
      <c r="K62" s="35">
        <v>0</v>
      </c>
      <c r="L62" s="35">
        <v>0</v>
      </c>
      <c r="M62" s="68">
        <v>0</v>
      </c>
      <c r="N62" s="43">
        <v>0</v>
      </c>
      <c r="O62" s="44">
        <v>0</v>
      </c>
      <c r="P62" s="74">
        <v>0</v>
      </c>
    </row>
    <row r="63" spans="1:16" ht="15" customHeight="1" x14ac:dyDescent="0.2">
      <c r="A63" s="111"/>
      <c r="B63" s="114"/>
      <c r="C63" s="84" t="s">
        <v>53</v>
      </c>
      <c r="D63" s="44">
        <v>0</v>
      </c>
      <c r="E63" s="53">
        <v>0</v>
      </c>
      <c r="F63" s="44">
        <v>0</v>
      </c>
      <c r="G63" s="66">
        <v>0</v>
      </c>
      <c r="H63" s="43">
        <v>0</v>
      </c>
      <c r="I63" s="44">
        <v>0</v>
      </c>
      <c r="J63" s="74">
        <v>0</v>
      </c>
      <c r="K63" s="44">
        <v>0</v>
      </c>
      <c r="L63" s="44">
        <v>0</v>
      </c>
      <c r="M63" s="66">
        <v>0</v>
      </c>
      <c r="N63" s="43">
        <v>0</v>
      </c>
      <c r="O63" s="44">
        <v>0</v>
      </c>
      <c r="P63" s="74">
        <v>0</v>
      </c>
    </row>
    <row r="64" spans="1:16" ht="15" customHeight="1" x14ac:dyDescent="0.2">
      <c r="A64" s="111"/>
      <c r="B64" s="114"/>
      <c r="C64" s="84" t="s">
        <v>54</v>
      </c>
      <c r="D64" s="44">
        <v>0</v>
      </c>
      <c r="E64" s="53">
        <v>0</v>
      </c>
      <c r="F64" s="44">
        <v>0</v>
      </c>
      <c r="G64" s="66">
        <v>0</v>
      </c>
      <c r="H64" s="43">
        <v>0</v>
      </c>
      <c r="I64" s="44">
        <v>0</v>
      </c>
      <c r="J64" s="74">
        <v>0</v>
      </c>
      <c r="K64" s="44">
        <v>0</v>
      </c>
      <c r="L64" s="44">
        <v>0</v>
      </c>
      <c r="M64" s="66">
        <v>0</v>
      </c>
      <c r="N64" s="43">
        <v>0</v>
      </c>
      <c r="O64" s="44">
        <v>0</v>
      </c>
      <c r="P64" s="74">
        <v>0</v>
      </c>
    </row>
    <row r="65" spans="1:16" ht="15" customHeight="1" x14ac:dyDescent="0.2">
      <c r="A65" s="111"/>
      <c r="B65" s="114"/>
      <c r="C65" s="84" t="s">
        <v>55</v>
      </c>
      <c r="D65" s="44">
        <v>0</v>
      </c>
      <c r="E65" s="53">
        <v>0</v>
      </c>
      <c r="F65" s="44">
        <v>0</v>
      </c>
      <c r="G65" s="66">
        <v>0</v>
      </c>
      <c r="H65" s="43">
        <v>0</v>
      </c>
      <c r="I65" s="44">
        <v>0</v>
      </c>
      <c r="J65" s="74">
        <v>0</v>
      </c>
      <c r="K65" s="44">
        <v>0</v>
      </c>
      <c r="L65" s="44">
        <v>0</v>
      </c>
      <c r="M65" s="66">
        <v>0</v>
      </c>
      <c r="N65" s="43">
        <v>0</v>
      </c>
      <c r="O65" s="44">
        <v>0</v>
      </c>
      <c r="P65" s="74">
        <v>0</v>
      </c>
    </row>
    <row r="66" spans="1:16" s="3" customFormat="1" ht="15" customHeight="1" x14ac:dyDescent="0.2">
      <c r="A66" s="111"/>
      <c r="B66" s="114"/>
      <c r="C66" s="84" t="s">
        <v>56</v>
      </c>
      <c r="D66" s="35">
        <v>0</v>
      </c>
      <c r="E66" s="55">
        <v>0</v>
      </c>
      <c r="F66" s="35">
        <v>0</v>
      </c>
      <c r="G66" s="68">
        <v>0</v>
      </c>
      <c r="H66" s="43">
        <v>0</v>
      </c>
      <c r="I66" s="44">
        <v>0</v>
      </c>
      <c r="J66" s="74">
        <v>0</v>
      </c>
      <c r="K66" s="35">
        <v>0</v>
      </c>
      <c r="L66" s="35">
        <v>0</v>
      </c>
      <c r="M66" s="68">
        <v>0</v>
      </c>
      <c r="N66" s="43">
        <v>0</v>
      </c>
      <c r="O66" s="44">
        <v>0</v>
      </c>
      <c r="P66" s="74">
        <v>0</v>
      </c>
    </row>
    <row r="67" spans="1:16" s="3" customFormat="1" ht="15" customHeight="1" x14ac:dyDescent="0.2">
      <c r="A67" s="112"/>
      <c r="B67" s="115"/>
      <c r="C67" s="85" t="s">
        <v>9</v>
      </c>
      <c r="D67" s="46">
        <v>0</v>
      </c>
      <c r="E67" s="54">
        <v>0</v>
      </c>
      <c r="F67" s="46">
        <v>0</v>
      </c>
      <c r="G67" s="67">
        <v>0</v>
      </c>
      <c r="H67" s="87">
        <v>0</v>
      </c>
      <c r="I67" s="46">
        <v>0</v>
      </c>
      <c r="J67" s="75">
        <v>0</v>
      </c>
      <c r="K67" s="46">
        <v>0</v>
      </c>
      <c r="L67" s="46">
        <v>0</v>
      </c>
      <c r="M67" s="67">
        <v>0</v>
      </c>
      <c r="N67" s="87">
        <v>0</v>
      </c>
      <c r="O67" s="46">
        <v>0</v>
      </c>
      <c r="P67" s="75">
        <v>0</v>
      </c>
    </row>
    <row r="68" spans="1:16" s="3" customFormat="1" ht="15" customHeight="1" x14ac:dyDescent="0.2">
      <c r="A68" s="78"/>
      <c r="B68" s="79"/>
      <c r="C68" s="81"/>
      <c r="D68" s="45"/>
      <c r="E68" s="76"/>
      <c r="F68" s="45"/>
      <c r="G68" s="77"/>
      <c r="H68" s="45"/>
      <c r="I68" s="45"/>
      <c r="J68" s="77"/>
      <c r="K68" s="45"/>
      <c r="L68" s="45"/>
      <c r="M68" s="77"/>
      <c r="N68" s="45"/>
      <c r="O68" s="45"/>
      <c r="P68" s="77"/>
    </row>
    <row r="69" spans="1:16" s="37" customFormat="1" ht="15" customHeight="1" x14ac:dyDescent="0.2">
      <c r="A69" s="38" t="s">
        <v>2</v>
      </c>
      <c r="C69" s="82"/>
      <c r="D69" s="86">
        <f>+Nacional!D69</f>
        <v>45621</v>
      </c>
      <c r="F69" s="60"/>
      <c r="G69" s="69"/>
      <c r="H69" s="60"/>
      <c r="I69" s="60"/>
      <c r="J69" s="69"/>
      <c r="K69" s="60"/>
      <c r="L69" s="60"/>
      <c r="M69" s="69"/>
      <c r="N69" s="60"/>
      <c r="O69" s="60"/>
      <c r="P69" s="69"/>
    </row>
    <row r="70" spans="1:16" ht="15" customHeight="1" x14ac:dyDescent="0.2">
      <c r="A70" s="47"/>
      <c r="B70" s="24"/>
      <c r="C70" s="83"/>
      <c r="D70" s="61"/>
      <c r="E70" s="56"/>
      <c r="F70" s="61"/>
      <c r="G70" s="70"/>
      <c r="H70" s="61"/>
      <c r="I70" s="61"/>
      <c r="J70" s="70"/>
      <c r="K70" s="61"/>
      <c r="L70" s="61"/>
      <c r="M70" s="70"/>
      <c r="N70" s="61"/>
      <c r="O70" s="61"/>
      <c r="P70" s="70"/>
    </row>
    <row r="71" spans="1:16" ht="15" customHeight="1" x14ac:dyDescent="0.2">
      <c r="A71" s="48"/>
      <c r="C71" s="23"/>
      <c r="D71" s="35"/>
      <c r="E71" s="55"/>
      <c r="F71" s="35"/>
      <c r="G71" s="68"/>
      <c r="H71" s="35"/>
      <c r="I71" s="35"/>
      <c r="J71" s="68"/>
      <c r="K71" s="35"/>
      <c r="L71" s="35"/>
      <c r="M71" s="68"/>
      <c r="N71" s="35"/>
      <c r="O71" s="35"/>
      <c r="P71" s="68"/>
    </row>
    <row r="72" spans="1:16" ht="15" customHeight="1" x14ac:dyDescent="0.2">
      <c r="A72" s="48"/>
      <c r="C72" s="23"/>
      <c r="D72" s="35"/>
      <c r="E72" s="55"/>
      <c r="F72" s="35"/>
      <c r="G72" s="68"/>
      <c r="H72" s="35"/>
      <c r="I72" s="35"/>
      <c r="J72" s="68"/>
      <c r="K72" s="35"/>
      <c r="L72" s="35"/>
      <c r="M72" s="68"/>
      <c r="N72" s="35"/>
      <c r="O72" s="35"/>
      <c r="P72" s="68"/>
    </row>
    <row r="73" spans="1:16" ht="15" customHeight="1" x14ac:dyDescent="0.2">
      <c r="A73" s="48"/>
      <c r="C73" s="23"/>
      <c r="D73" s="35"/>
      <c r="E73" s="55"/>
      <c r="F73" s="35"/>
      <c r="G73" s="68"/>
      <c r="H73" s="35"/>
      <c r="I73" s="35"/>
      <c r="J73" s="68"/>
      <c r="K73" s="35"/>
      <c r="L73" s="35"/>
      <c r="M73" s="68"/>
      <c r="N73" s="35"/>
      <c r="O73" s="35"/>
      <c r="P73" s="68"/>
    </row>
    <row r="74" spans="1:16" ht="15" customHeight="1" x14ac:dyDescent="0.2">
      <c r="A74" s="48"/>
      <c r="C74" s="23"/>
      <c r="D74" s="35"/>
      <c r="E74" s="55"/>
      <c r="F74" s="35"/>
      <c r="G74" s="68"/>
      <c r="H74" s="35"/>
      <c r="I74" s="35"/>
      <c r="J74" s="68"/>
      <c r="K74" s="35"/>
      <c r="L74" s="35"/>
      <c r="M74" s="68"/>
      <c r="N74" s="35"/>
      <c r="O74" s="35"/>
      <c r="P74" s="68"/>
    </row>
    <row r="75" spans="1:16" ht="15" customHeight="1" x14ac:dyDescent="0.2">
      <c r="A75" s="48"/>
      <c r="C75" s="23"/>
      <c r="D75" s="35"/>
      <c r="E75" s="55"/>
      <c r="F75" s="35"/>
      <c r="G75" s="68"/>
      <c r="H75" s="35"/>
      <c r="I75" s="35"/>
      <c r="J75" s="68"/>
      <c r="K75" s="35"/>
      <c r="L75" s="35"/>
      <c r="M75" s="68"/>
      <c r="N75" s="35"/>
      <c r="O75" s="35"/>
      <c r="P75" s="68"/>
    </row>
    <row r="76" spans="1:16" ht="15" customHeight="1" x14ac:dyDescent="0.2">
      <c r="A76" s="48"/>
      <c r="C76" s="23"/>
      <c r="D76" s="35"/>
      <c r="E76" s="55"/>
      <c r="F76" s="35"/>
      <c r="G76" s="68"/>
      <c r="H76" s="35"/>
      <c r="I76" s="35"/>
      <c r="J76" s="68"/>
      <c r="K76" s="35"/>
      <c r="L76" s="35"/>
      <c r="M76" s="68"/>
      <c r="N76" s="35"/>
      <c r="O76" s="35"/>
      <c r="P76" s="68"/>
    </row>
    <row r="77" spans="1:16" ht="15" customHeight="1" x14ac:dyDescent="0.2">
      <c r="A77" s="48"/>
      <c r="C77" s="23"/>
      <c r="D77" s="35"/>
      <c r="E77" s="55"/>
      <c r="F77" s="35"/>
      <c r="G77" s="68"/>
      <c r="H77" s="35"/>
      <c r="I77" s="35"/>
      <c r="J77" s="68"/>
      <c r="K77" s="35"/>
      <c r="L77" s="35"/>
      <c r="M77" s="68"/>
      <c r="N77" s="35"/>
      <c r="O77" s="35"/>
      <c r="P77" s="68"/>
    </row>
    <row r="78" spans="1:16" ht="15" customHeight="1" x14ac:dyDescent="0.2">
      <c r="A78" s="48"/>
      <c r="C78" s="23"/>
      <c r="D78" s="35"/>
      <c r="E78" s="55"/>
      <c r="F78" s="35"/>
      <c r="G78" s="68"/>
      <c r="H78" s="35"/>
      <c r="I78" s="35"/>
      <c r="J78" s="68"/>
      <c r="K78" s="35"/>
      <c r="L78" s="35"/>
      <c r="M78" s="68"/>
      <c r="N78" s="35"/>
      <c r="O78" s="35"/>
      <c r="P78" s="68"/>
    </row>
    <row r="79" spans="1:16" ht="15" customHeight="1" x14ac:dyDescent="0.2">
      <c r="A79" s="48"/>
      <c r="C79" s="23"/>
      <c r="D79" s="35"/>
      <c r="E79" s="55"/>
      <c r="F79" s="35"/>
      <c r="G79" s="68"/>
      <c r="H79" s="35"/>
      <c r="I79" s="35"/>
      <c r="J79" s="68"/>
      <c r="K79" s="35"/>
      <c r="L79" s="35"/>
      <c r="M79" s="68"/>
      <c r="N79" s="35"/>
      <c r="O79" s="35"/>
      <c r="P79" s="68"/>
    </row>
    <row r="80" spans="1:16" ht="15" customHeight="1" x14ac:dyDescent="0.2">
      <c r="A80" s="48"/>
      <c r="C80" s="23"/>
      <c r="D80" s="35"/>
      <c r="E80" s="55"/>
      <c r="F80" s="35"/>
      <c r="G80" s="68"/>
      <c r="H80" s="35"/>
      <c r="I80" s="35"/>
      <c r="J80" s="68"/>
      <c r="K80" s="35"/>
      <c r="L80" s="35"/>
      <c r="M80" s="68"/>
      <c r="N80" s="35"/>
      <c r="O80" s="35"/>
      <c r="P80" s="68"/>
    </row>
    <row r="81" spans="1:16" ht="15" customHeight="1" x14ac:dyDescent="0.2">
      <c r="A81" s="48"/>
      <c r="C81" s="23"/>
      <c r="D81" s="35"/>
      <c r="E81" s="55"/>
      <c r="F81" s="35"/>
      <c r="G81" s="68"/>
      <c r="H81" s="35"/>
      <c r="I81" s="35"/>
      <c r="J81" s="68"/>
      <c r="K81" s="35"/>
      <c r="L81" s="35"/>
      <c r="M81" s="68"/>
      <c r="N81" s="35"/>
      <c r="O81" s="35"/>
      <c r="P81" s="68"/>
    </row>
    <row r="82" spans="1:16" ht="15" customHeight="1" x14ac:dyDescent="0.2">
      <c r="A82" s="48"/>
      <c r="C82" s="23"/>
      <c r="D82" s="35"/>
      <c r="E82" s="55"/>
      <c r="F82" s="35"/>
      <c r="G82" s="68"/>
      <c r="H82" s="35"/>
      <c r="I82" s="35"/>
      <c r="J82" s="68"/>
      <c r="K82" s="35"/>
      <c r="L82" s="35"/>
      <c r="M82" s="68"/>
      <c r="N82" s="35"/>
      <c r="O82" s="35"/>
      <c r="P82" s="68"/>
    </row>
    <row r="83" spans="1:16" ht="15" customHeight="1" x14ac:dyDescent="0.2">
      <c r="A83" s="48"/>
      <c r="C83" s="23"/>
      <c r="D83" s="35"/>
      <c r="E83" s="55"/>
      <c r="F83" s="35"/>
      <c r="G83" s="68"/>
      <c r="H83" s="35"/>
      <c r="I83" s="35"/>
      <c r="J83" s="68"/>
      <c r="K83" s="35"/>
      <c r="L83" s="35"/>
      <c r="M83" s="68"/>
      <c r="N83" s="35"/>
      <c r="O83" s="35"/>
      <c r="P83" s="68"/>
    </row>
    <row r="84" spans="1:16" ht="15" customHeight="1" x14ac:dyDescent="0.2">
      <c r="A84" s="48"/>
      <c r="C84" s="23"/>
      <c r="D84" s="35"/>
      <c r="E84" s="55"/>
      <c r="F84" s="35"/>
      <c r="G84" s="68"/>
      <c r="H84" s="35"/>
      <c r="I84" s="35"/>
      <c r="J84" s="68"/>
      <c r="K84" s="35"/>
      <c r="L84" s="35"/>
      <c r="M84" s="68"/>
      <c r="N84" s="35"/>
      <c r="O84" s="35"/>
      <c r="P84" s="68"/>
    </row>
    <row r="85" spans="1:16" ht="15" customHeight="1" x14ac:dyDescent="0.2">
      <c r="A85" s="48"/>
      <c r="C85" s="23"/>
      <c r="D85" s="35"/>
      <c r="E85" s="55"/>
      <c r="F85" s="35"/>
      <c r="G85" s="68"/>
      <c r="H85" s="35"/>
      <c r="I85" s="35"/>
      <c r="J85" s="68"/>
      <c r="K85" s="35"/>
      <c r="L85" s="35"/>
      <c r="M85" s="68"/>
      <c r="N85" s="35"/>
      <c r="O85" s="35"/>
      <c r="P85" s="68"/>
    </row>
    <row r="86" spans="1:16" ht="15" customHeight="1" x14ac:dyDescent="0.2">
      <c r="A86" s="48"/>
      <c r="C86" s="23"/>
      <c r="D86" s="35"/>
      <c r="E86" s="55"/>
      <c r="F86" s="35"/>
      <c r="G86" s="68"/>
      <c r="H86" s="35"/>
      <c r="I86" s="35"/>
      <c r="J86" s="68"/>
      <c r="K86" s="35"/>
      <c r="L86" s="35"/>
      <c r="M86" s="68"/>
      <c r="N86" s="35"/>
      <c r="O86" s="35"/>
      <c r="P86" s="68"/>
    </row>
    <row r="87" spans="1:16" ht="15" customHeight="1" x14ac:dyDescent="0.2">
      <c r="A87" s="48"/>
      <c r="C87" s="23"/>
      <c r="D87" s="35"/>
      <c r="E87" s="55"/>
      <c r="F87" s="35"/>
      <c r="G87" s="68"/>
      <c r="H87" s="35"/>
      <c r="I87" s="35"/>
      <c r="J87" s="68"/>
      <c r="K87" s="35"/>
      <c r="L87" s="35"/>
      <c r="M87" s="68"/>
      <c r="N87" s="35"/>
      <c r="O87" s="35"/>
      <c r="P87" s="68"/>
    </row>
    <row r="88" spans="1:16" ht="15" customHeight="1" x14ac:dyDescent="0.2">
      <c r="A88" s="48"/>
      <c r="C88" s="23"/>
      <c r="D88" s="35"/>
      <c r="E88" s="55"/>
      <c r="F88" s="35"/>
      <c r="G88" s="68"/>
      <c r="H88" s="35"/>
      <c r="I88" s="35"/>
      <c r="J88" s="68"/>
      <c r="K88" s="35"/>
      <c r="L88" s="35"/>
      <c r="M88" s="68"/>
      <c r="N88" s="35"/>
      <c r="O88" s="35"/>
      <c r="P88" s="68"/>
    </row>
    <row r="89" spans="1:16" ht="15" customHeight="1" x14ac:dyDescent="0.2">
      <c r="A89" s="48"/>
      <c r="C89" s="23"/>
      <c r="D89" s="35"/>
      <c r="E89" s="55"/>
      <c r="F89" s="35"/>
      <c r="G89" s="68"/>
      <c r="H89" s="35"/>
      <c r="I89" s="35"/>
      <c r="J89" s="68"/>
      <c r="K89" s="35"/>
      <c r="L89" s="35"/>
      <c r="M89" s="68"/>
      <c r="N89" s="35"/>
      <c r="O89" s="35"/>
      <c r="P89" s="68"/>
    </row>
    <row r="90" spans="1:16" ht="15" customHeight="1" x14ac:dyDescent="0.2">
      <c r="A90" s="48"/>
      <c r="C90" s="23"/>
      <c r="D90" s="35"/>
      <c r="E90" s="55"/>
      <c r="F90" s="35"/>
      <c r="G90" s="68"/>
      <c r="H90" s="35"/>
      <c r="I90" s="35"/>
      <c r="J90" s="68"/>
      <c r="K90" s="35"/>
      <c r="L90" s="35"/>
      <c r="M90" s="68"/>
      <c r="N90" s="35"/>
      <c r="O90" s="35"/>
      <c r="P90" s="68"/>
    </row>
    <row r="91" spans="1:16" ht="15" customHeight="1" x14ac:dyDescent="0.2">
      <c r="A91" s="48"/>
      <c r="C91" s="23"/>
      <c r="D91" s="35"/>
      <c r="E91" s="55"/>
      <c r="F91" s="35"/>
      <c r="G91" s="68"/>
      <c r="H91" s="35"/>
      <c r="I91" s="35"/>
      <c r="J91" s="68"/>
      <c r="K91" s="35"/>
      <c r="L91" s="35"/>
      <c r="M91" s="68"/>
      <c r="N91" s="35"/>
      <c r="O91" s="35"/>
      <c r="P91" s="68"/>
    </row>
    <row r="92" spans="1:16" ht="15" customHeight="1" x14ac:dyDescent="0.2">
      <c r="A92" s="48"/>
      <c r="C92" s="23"/>
      <c r="D92" s="35"/>
      <c r="E92" s="55"/>
      <c r="F92" s="35"/>
      <c r="G92" s="68"/>
      <c r="H92" s="35"/>
      <c r="I92" s="35"/>
      <c r="J92" s="68"/>
      <c r="K92" s="35"/>
      <c r="L92" s="35"/>
      <c r="M92" s="68"/>
      <c r="N92" s="35"/>
      <c r="O92" s="35"/>
      <c r="P92" s="68"/>
    </row>
    <row r="93" spans="1:16" ht="15" customHeight="1" x14ac:dyDescent="0.2">
      <c r="A93" s="48"/>
      <c r="C93" s="23"/>
      <c r="D93" s="35"/>
      <c r="E93" s="55"/>
      <c r="F93" s="35"/>
      <c r="G93" s="68"/>
      <c r="H93" s="35"/>
      <c r="I93" s="35"/>
      <c r="J93" s="68"/>
      <c r="K93" s="35"/>
      <c r="L93" s="35"/>
      <c r="M93" s="68"/>
      <c r="N93" s="35"/>
      <c r="O93" s="35"/>
      <c r="P93" s="68"/>
    </row>
    <row r="94" spans="1:16" ht="15" customHeight="1" x14ac:dyDescent="0.2">
      <c r="A94" s="48"/>
      <c r="C94" s="23"/>
      <c r="D94" s="35"/>
      <c r="E94" s="55"/>
      <c r="F94" s="35"/>
      <c r="G94" s="68"/>
      <c r="H94" s="35"/>
      <c r="I94" s="35"/>
      <c r="J94" s="68"/>
      <c r="K94" s="35"/>
      <c r="L94" s="35"/>
      <c r="M94" s="68"/>
      <c r="N94" s="35"/>
      <c r="O94" s="35"/>
      <c r="P94" s="68"/>
    </row>
    <row r="95" spans="1:16" ht="15" customHeight="1" x14ac:dyDescent="0.2">
      <c r="A95" s="48"/>
      <c r="C95" s="23"/>
      <c r="D95" s="35"/>
      <c r="E95" s="55"/>
      <c r="F95" s="35"/>
      <c r="G95" s="68"/>
      <c r="H95" s="35"/>
      <c r="I95" s="35"/>
      <c r="J95" s="68"/>
      <c r="K95" s="35"/>
      <c r="L95" s="35"/>
      <c r="M95" s="68"/>
      <c r="N95" s="35"/>
      <c r="O95" s="35"/>
      <c r="P95" s="68"/>
    </row>
  </sheetData>
  <mergeCells count="19">
    <mergeCell ref="A2:P2"/>
    <mergeCell ref="A3:P3"/>
    <mergeCell ref="A6:A7"/>
    <mergeCell ref="B6:B7"/>
    <mergeCell ref="C6:C7"/>
    <mergeCell ref="D6:G6"/>
    <mergeCell ref="H6:J6"/>
    <mergeCell ref="K6:M6"/>
    <mergeCell ref="N6:P6"/>
    <mergeCell ref="A44:A55"/>
    <mergeCell ref="B44:B55"/>
    <mergeCell ref="A56:A67"/>
    <mergeCell ref="B56:B67"/>
    <mergeCell ref="A8:A19"/>
    <mergeCell ref="B8:B19"/>
    <mergeCell ref="A20:A31"/>
    <mergeCell ref="B20:B31"/>
    <mergeCell ref="A32:A43"/>
    <mergeCell ref="B32:B43"/>
  </mergeCells>
  <conditionalFormatting sqref="D8:D19">
    <cfRule type="cellIs" dxfId="70" priority="30" operator="notEqual">
      <formula>H8+K8+N8</formula>
    </cfRule>
  </conditionalFormatting>
  <conditionalFormatting sqref="D20:D30">
    <cfRule type="cellIs" dxfId="69" priority="29" operator="notEqual">
      <formula>H20+K20+N20</formula>
    </cfRule>
  </conditionalFormatting>
  <conditionalFormatting sqref="D32:D42">
    <cfRule type="cellIs" dxfId="68" priority="28" operator="notEqual">
      <formula>H32+K32+N32</formula>
    </cfRule>
  </conditionalFormatting>
  <conditionalFormatting sqref="D44:D54">
    <cfRule type="cellIs" dxfId="67" priority="27" operator="notEqual">
      <formula>H44+K44+N44</formula>
    </cfRule>
  </conditionalFormatting>
  <conditionalFormatting sqref="D56:D66">
    <cfRule type="cellIs" dxfId="66" priority="26" operator="notEqual">
      <formula>H56+K56+N56</formula>
    </cfRule>
  </conditionalFormatting>
  <conditionalFormatting sqref="D19">
    <cfRule type="cellIs" dxfId="65" priority="25" operator="notEqual">
      <formula>SUM(D8:D18)</formula>
    </cfRule>
  </conditionalFormatting>
  <conditionalFormatting sqref="D31">
    <cfRule type="cellIs" dxfId="64" priority="24" operator="notEqual">
      <formula>H31+K31+N31</formula>
    </cfRule>
  </conditionalFormatting>
  <conditionalFormatting sqref="D31">
    <cfRule type="cellIs" dxfId="63" priority="23" operator="notEqual">
      <formula>SUM(D20:D30)</formula>
    </cfRule>
  </conditionalFormatting>
  <conditionalFormatting sqref="D43">
    <cfRule type="cellIs" dxfId="62" priority="22" operator="notEqual">
      <formula>H43+K43+N43</formula>
    </cfRule>
  </conditionalFormatting>
  <conditionalFormatting sqref="D43">
    <cfRule type="cellIs" dxfId="61" priority="21" operator="notEqual">
      <formula>SUM(D32:D42)</formula>
    </cfRule>
  </conditionalFormatting>
  <conditionalFormatting sqref="D55">
    <cfRule type="cellIs" dxfId="60" priority="20" operator="notEqual">
      <formula>H55+K55+N55</formula>
    </cfRule>
  </conditionalFormatting>
  <conditionalFormatting sqref="D55">
    <cfRule type="cellIs" dxfId="59" priority="19" operator="notEqual">
      <formula>SUM(D44:D54)</formula>
    </cfRule>
  </conditionalFormatting>
  <conditionalFormatting sqref="D67">
    <cfRule type="cellIs" dxfId="58" priority="18" operator="notEqual">
      <formula>H67+K67+N67</formula>
    </cfRule>
  </conditionalFormatting>
  <conditionalFormatting sqref="D67">
    <cfRule type="cellIs" dxfId="57" priority="17" operator="notEqual">
      <formula>SUM(D56:D66)</formula>
    </cfRule>
  </conditionalFormatting>
  <conditionalFormatting sqref="H19">
    <cfRule type="cellIs" dxfId="56" priority="16" operator="notEqual">
      <formula>SUM(H8:H18)</formula>
    </cfRule>
  </conditionalFormatting>
  <conditionalFormatting sqref="K19">
    <cfRule type="cellIs" dxfId="55" priority="15" operator="notEqual">
      <formula>SUM(K8:K18)</formula>
    </cfRule>
  </conditionalFormatting>
  <conditionalFormatting sqref="N19">
    <cfRule type="cellIs" dxfId="54" priority="14" operator="notEqual">
      <formula>SUM(N8:N18)</formula>
    </cfRule>
  </conditionalFormatting>
  <conditionalFormatting sqref="H31">
    <cfRule type="cellIs" dxfId="53" priority="13" operator="notEqual">
      <formula>SUM(H20:H30)</formula>
    </cfRule>
  </conditionalFormatting>
  <conditionalFormatting sqref="K31">
    <cfRule type="cellIs" dxfId="52" priority="12" operator="notEqual">
      <formula>SUM(K20:K30)</formula>
    </cfRule>
  </conditionalFormatting>
  <conditionalFormatting sqref="N31">
    <cfRule type="cellIs" dxfId="51" priority="11" operator="notEqual">
      <formula>SUM(N20:N30)</formula>
    </cfRule>
  </conditionalFormatting>
  <conditionalFormatting sqref="H43">
    <cfRule type="cellIs" dxfId="50" priority="10" operator="notEqual">
      <formula>SUM(H32:H42)</formula>
    </cfRule>
  </conditionalFormatting>
  <conditionalFormatting sqref="K43">
    <cfRule type="cellIs" dxfId="49" priority="9" operator="notEqual">
      <formula>SUM(K32:K42)</formula>
    </cfRule>
  </conditionalFormatting>
  <conditionalFormatting sqref="N43">
    <cfRule type="cellIs" dxfId="48" priority="8" operator="notEqual">
      <formula>SUM(N32:N42)</formula>
    </cfRule>
  </conditionalFormatting>
  <conditionalFormatting sqref="H55">
    <cfRule type="cellIs" dxfId="47" priority="7" operator="notEqual">
      <formula>SUM(H44:H54)</formula>
    </cfRule>
  </conditionalFormatting>
  <conditionalFormatting sqref="K55">
    <cfRule type="cellIs" dxfId="46" priority="6" operator="notEqual">
      <formula>SUM(K44:K54)</formula>
    </cfRule>
  </conditionalFormatting>
  <conditionalFormatting sqref="N55">
    <cfRule type="cellIs" dxfId="45" priority="5" operator="notEqual">
      <formula>SUM(N44:N54)</formula>
    </cfRule>
  </conditionalFormatting>
  <conditionalFormatting sqref="H67">
    <cfRule type="cellIs" dxfId="44" priority="4" operator="notEqual">
      <formula>SUM(H56:H66)</formula>
    </cfRule>
  </conditionalFormatting>
  <conditionalFormatting sqref="K67">
    <cfRule type="cellIs" dxfId="43" priority="3" operator="notEqual">
      <formula>SUM(K56:K66)</formula>
    </cfRule>
  </conditionalFormatting>
  <conditionalFormatting sqref="N67">
    <cfRule type="cellIs" dxfId="42" priority="2" operator="notEqual">
      <formula>SUM(N56:N66)</formula>
    </cfRule>
  </conditionalFormatting>
  <conditionalFormatting sqref="D32:D43">
    <cfRule type="cellIs" dxfId="41" priority="1" operator="notEqual">
      <formula>D20-D8</formula>
    </cfRule>
  </conditionalFormatting>
  <printOptions horizontalCentered="1"/>
  <pageMargins left="0.31496062992125984" right="0.31496062992125984" top="0.74803149606299213" bottom="0.74803149606299213" header="0.31496062992125984" footer="0.31496062992125984"/>
  <pageSetup scale="66" fitToHeight="0" orientation="landscape" r:id="rId1"/>
  <rowBreaks count="1" manualBreakCount="1">
    <brk id="43" max="15" man="1"/>
  </rowBreaks>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B4:M30"/>
  <sheetViews>
    <sheetView workbookViewId="0"/>
  </sheetViews>
  <sheetFormatPr baseColWidth="10" defaultColWidth="15.6640625" defaultRowHeight="11.25" x14ac:dyDescent="0.2"/>
  <cols>
    <col min="1" max="1" width="6.6640625" style="6" customWidth="1"/>
    <col min="2" max="2" width="35.83203125" style="8" customWidth="1"/>
    <col min="3" max="3" width="50.83203125" style="6" customWidth="1"/>
    <col min="4" max="254" width="15.6640625" style="6"/>
    <col min="255" max="255" width="6.6640625" style="6" customWidth="1"/>
    <col min="256" max="256" width="33.5" style="6" bestFit="1" customWidth="1"/>
    <col min="257" max="257" width="1.6640625" style="6" customWidth="1"/>
    <col min="258" max="258" width="60" style="6" bestFit="1" customWidth="1"/>
    <col min="259" max="510" width="15.6640625" style="6"/>
    <col min="511" max="511" width="6.6640625" style="6" customWidth="1"/>
    <col min="512" max="512" width="33.5" style="6" bestFit="1" customWidth="1"/>
    <col min="513" max="513" width="1.6640625" style="6" customWidth="1"/>
    <col min="514" max="514" width="60" style="6" bestFit="1" customWidth="1"/>
    <col min="515" max="766" width="15.6640625" style="6"/>
    <col min="767" max="767" width="6.6640625" style="6" customWidth="1"/>
    <col min="768" max="768" width="33.5" style="6" bestFit="1" customWidth="1"/>
    <col min="769" max="769" width="1.6640625" style="6" customWidth="1"/>
    <col min="770" max="770" width="60" style="6" bestFit="1" customWidth="1"/>
    <col min="771" max="1022" width="15.6640625" style="6"/>
    <col min="1023" max="1023" width="6.6640625" style="6" customWidth="1"/>
    <col min="1024" max="1024" width="33.5" style="6" bestFit="1" customWidth="1"/>
    <col min="1025" max="1025" width="1.6640625" style="6" customWidth="1"/>
    <col min="1026" max="1026" width="60" style="6" bestFit="1" customWidth="1"/>
    <col min="1027" max="1278" width="15.6640625" style="6"/>
    <col min="1279" max="1279" width="6.6640625" style="6" customWidth="1"/>
    <col min="1280" max="1280" width="33.5" style="6" bestFit="1" customWidth="1"/>
    <col min="1281" max="1281" width="1.6640625" style="6" customWidth="1"/>
    <col min="1282" max="1282" width="60" style="6" bestFit="1" customWidth="1"/>
    <col min="1283" max="1534" width="15.6640625" style="6"/>
    <col min="1535" max="1535" width="6.6640625" style="6" customWidth="1"/>
    <col min="1536" max="1536" width="33.5" style="6" bestFit="1" customWidth="1"/>
    <col min="1537" max="1537" width="1.6640625" style="6" customWidth="1"/>
    <col min="1538" max="1538" width="60" style="6" bestFit="1" customWidth="1"/>
    <col min="1539" max="1790" width="15.6640625" style="6"/>
    <col min="1791" max="1791" width="6.6640625" style="6" customWidth="1"/>
    <col min="1792" max="1792" width="33.5" style="6" bestFit="1" customWidth="1"/>
    <col min="1793" max="1793" width="1.6640625" style="6" customWidth="1"/>
    <col min="1794" max="1794" width="60" style="6" bestFit="1" customWidth="1"/>
    <col min="1795" max="2046" width="15.6640625" style="6"/>
    <col min="2047" max="2047" width="6.6640625" style="6" customWidth="1"/>
    <col min="2048" max="2048" width="33.5" style="6" bestFit="1" customWidth="1"/>
    <col min="2049" max="2049" width="1.6640625" style="6" customWidth="1"/>
    <col min="2050" max="2050" width="60" style="6" bestFit="1" customWidth="1"/>
    <col min="2051" max="2302" width="15.6640625" style="6"/>
    <col min="2303" max="2303" width="6.6640625" style="6" customWidth="1"/>
    <col min="2304" max="2304" width="33.5" style="6" bestFit="1" customWidth="1"/>
    <col min="2305" max="2305" width="1.6640625" style="6" customWidth="1"/>
    <col min="2306" max="2306" width="60" style="6" bestFit="1" customWidth="1"/>
    <col min="2307" max="2558" width="15.6640625" style="6"/>
    <col min="2559" max="2559" width="6.6640625" style="6" customWidth="1"/>
    <col min="2560" max="2560" width="33.5" style="6" bestFit="1" customWidth="1"/>
    <col min="2561" max="2561" width="1.6640625" style="6" customWidth="1"/>
    <col min="2562" max="2562" width="60" style="6" bestFit="1" customWidth="1"/>
    <col min="2563" max="2814" width="15.6640625" style="6"/>
    <col min="2815" max="2815" width="6.6640625" style="6" customWidth="1"/>
    <col min="2816" max="2816" width="33.5" style="6" bestFit="1" customWidth="1"/>
    <col min="2817" max="2817" width="1.6640625" style="6" customWidth="1"/>
    <col min="2818" max="2818" width="60" style="6" bestFit="1" customWidth="1"/>
    <col min="2819" max="3070" width="15.6640625" style="6"/>
    <col min="3071" max="3071" width="6.6640625" style="6" customWidth="1"/>
    <col min="3072" max="3072" width="33.5" style="6" bestFit="1" customWidth="1"/>
    <col min="3073" max="3073" width="1.6640625" style="6" customWidth="1"/>
    <col min="3074" max="3074" width="60" style="6" bestFit="1" customWidth="1"/>
    <col min="3075" max="3326" width="15.6640625" style="6"/>
    <col min="3327" max="3327" width="6.6640625" style="6" customWidth="1"/>
    <col min="3328" max="3328" width="33.5" style="6" bestFit="1" customWidth="1"/>
    <col min="3329" max="3329" width="1.6640625" style="6" customWidth="1"/>
    <col min="3330" max="3330" width="60" style="6" bestFit="1" customWidth="1"/>
    <col min="3331" max="3582" width="15.6640625" style="6"/>
    <col min="3583" max="3583" width="6.6640625" style="6" customWidth="1"/>
    <col min="3584" max="3584" width="33.5" style="6" bestFit="1" customWidth="1"/>
    <col min="3585" max="3585" width="1.6640625" style="6" customWidth="1"/>
    <col min="3586" max="3586" width="60" style="6" bestFit="1" customWidth="1"/>
    <col min="3587" max="3838" width="15.6640625" style="6"/>
    <col min="3839" max="3839" width="6.6640625" style="6" customWidth="1"/>
    <col min="3840" max="3840" width="33.5" style="6" bestFit="1" customWidth="1"/>
    <col min="3841" max="3841" width="1.6640625" style="6" customWidth="1"/>
    <col min="3842" max="3842" width="60" style="6" bestFit="1" customWidth="1"/>
    <col min="3843" max="4094" width="15.6640625" style="6"/>
    <col min="4095" max="4095" width="6.6640625" style="6" customWidth="1"/>
    <col min="4096" max="4096" width="33.5" style="6" bestFit="1" customWidth="1"/>
    <col min="4097" max="4097" width="1.6640625" style="6" customWidth="1"/>
    <col min="4098" max="4098" width="60" style="6" bestFit="1" customWidth="1"/>
    <col min="4099" max="4350" width="15.6640625" style="6"/>
    <col min="4351" max="4351" width="6.6640625" style="6" customWidth="1"/>
    <col min="4352" max="4352" width="33.5" style="6" bestFit="1" customWidth="1"/>
    <col min="4353" max="4353" width="1.6640625" style="6" customWidth="1"/>
    <col min="4354" max="4354" width="60" style="6" bestFit="1" customWidth="1"/>
    <col min="4355" max="4606" width="15.6640625" style="6"/>
    <col min="4607" max="4607" width="6.6640625" style="6" customWidth="1"/>
    <col min="4608" max="4608" width="33.5" style="6" bestFit="1" customWidth="1"/>
    <col min="4609" max="4609" width="1.6640625" style="6" customWidth="1"/>
    <col min="4610" max="4610" width="60" style="6" bestFit="1" customWidth="1"/>
    <col min="4611" max="4862" width="15.6640625" style="6"/>
    <col min="4863" max="4863" width="6.6640625" style="6" customWidth="1"/>
    <col min="4864" max="4864" width="33.5" style="6" bestFit="1" customWidth="1"/>
    <col min="4865" max="4865" width="1.6640625" style="6" customWidth="1"/>
    <col min="4866" max="4866" width="60" style="6" bestFit="1" customWidth="1"/>
    <col min="4867" max="5118" width="15.6640625" style="6"/>
    <col min="5119" max="5119" width="6.6640625" style="6" customWidth="1"/>
    <col min="5120" max="5120" width="33.5" style="6" bestFit="1" customWidth="1"/>
    <col min="5121" max="5121" width="1.6640625" style="6" customWidth="1"/>
    <col min="5122" max="5122" width="60" style="6" bestFit="1" customWidth="1"/>
    <col min="5123" max="5374" width="15.6640625" style="6"/>
    <col min="5375" max="5375" width="6.6640625" style="6" customWidth="1"/>
    <col min="5376" max="5376" width="33.5" style="6" bestFit="1" customWidth="1"/>
    <col min="5377" max="5377" width="1.6640625" style="6" customWidth="1"/>
    <col min="5378" max="5378" width="60" style="6" bestFit="1" customWidth="1"/>
    <col min="5379" max="5630" width="15.6640625" style="6"/>
    <col min="5631" max="5631" width="6.6640625" style="6" customWidth="1"/>
    <col min="5632" max="5632" width="33.5" style="6" bestFit="1" customWidth="1"/>
    <col min="5633" max="5633" width="1.6640625" style="6" customWidth="1"/>
    <col min="5634" max="5634" width="60" style="6" bestFit="1" customWidth="1"/>
    <col min="5635" max="5886" width="15.6640625" style="6"/>
    <col min="5887" max="5887" width="6.6640625" style="6" customWidth="1"/>
    <col min="5888" max="5888" width="33.5" style="6" bestFit="1" customWidth="1"/>
    <col min="5889" max="5889" width="1.6640625" style="6" customWidth="1"/>
    <col min="5890" max="5890" width="60" style="6" bestFit="1" customWidth="1"/>
    <col min="5891" max="6142" width="15.6640625" style="6"/>
    <col min="6143" max="6143" width="6.6640625" style="6" customWidth="1"/>
    <col min="6144" max="6144" width="33.5" style="6" bestFit="1" customWidth="1"/>
    <col min="6145" max="6145" width="1.6640625" style="6" customWidth="1"/>
    <col min="6146" max="6146" width="60" style="6" bestFit="1" customWidth="1"/>
    <col min="6147" max="6398" width="15.6640625" style="6"/>
    <col min="6399" max="6399" width="6.6640625" style="6" customWidth="1"/>
    <col min="6400" max="6400" width="33.5" style="6" bestFit="1" customWidth="1"/>
    <col min="6401" max="6401" width="1.6640625" style="6" customWidth="1"/>
    <col min="6402" max="6402" width="60" style="6" bestFit="1" customWidth="1"/>
    <col min="6403" max="6654" width="15.6640625" style="6"/>
    <col min="6655" max="6655" width="6.6640625" style="6" customWidth="1"/>
    <col min="6656" max="6656" width="33.5" style="6" bestFit="1" customWidth="1"/>
    <col min="6657" max="6657" width="1.6640625" style="6" customWidth="1"/>
    <col min="6658" max="6658" width="60" style="6" bestFit="1" customWidth="1"/>
    <col min="6659" max="6910" width="15.6640625" style="6"/>
    <col min="6911" max="6911" width="6.6640625" style="6" customWidth="1"/>
    <col min="6912" max="6912" width="33.5" style="6" bestFit="1" customWidth="1"/>
    <col min="6913" max="6913" width="1.6640625" style="6" customWidth="1"/>
    <col min="6914" max="6914" width="60" style="6" bestFit="1" customWidth="1"/>
    <col min="6915" max="7166" width="15.6640625" style="6"/>
    <col min="7167" max="7167" width="6.6640625" style="6" customWidth="1"/>
    <col min="7168" max="7168" width="33.5" style="6" bestFit="1" customWidth="1"/>
    <col min="7169" max="7169" width="1.6640625" style="6" customWidth="1"/>
    <col min="7170" max="7170" width="60" style="6" bestFit="1" customWidth="1"/>
    <col min="7171" max="7422" width="15.6640625" style="6"/>
    <col min="7423" max="7423" width="6.6640625" style="6" customWidth="1"/>
    <col min="7424" max="7424" width="33.5" style="6" bestFit="1" customWidth="1"/>
    <col min="7425" max="7425" width="1.6640625" style="6" customWidth="1"/>
    <col min="7426" max="7426" width="60" style="6" bestFit="1" customWidth="1"/>
    <col min="7427" max="7678" width="15.6640625" style="6"/>
    <col min="7679" max="7679" width="6.6640625" style="6" customWidth="1"/>
    <col min="7680" max="7680" width="33.5" style="6" bestFit="1" customWidth="1"/>
    <col min="7681" max="7681" width="1.6640625" style="6" customWidth="1"/>
    <col min="7682" max="7682" width="60" style="6" bestFit="1" customWidth="1"/>
    <col min="7683" max="7934" width="15.6640625" style="6"/>
    <col min="7935" max="7935" width="6.6640625" style="6" customWidth="1"/>
    <col min="7936" max="7936" width="33.5" style="6" bestFit="1" customWidth="1"/>
    <col min="7937" max="7937" width="1.6640625" style="6" customWidth="1"/>
    <col min="7938" max="7938" width="60" style="6" bestFit="1" customWidth="1"/>
    <col min="7939" max="8190" width="15.6640625" style="6"/>
    <col min="8191" max="8191" width="6.6640625" style="6" customWidth="1"/>
    <col min="8192" max="8192" width="33.5" style="6" bestFit="1" customWidth="1"/>
    <col min="8193" max="8193" width="1.6640625" style="6" customWidth="1"/>
    <col min="8194" max="8194" width="60" style="6" bestFit="1" customWidth="1"/>
    <col min="8195" max="8446" width="15.6640625" style="6"/>
    <col min="8447" max="8447" width="6.6640625" style="6" customWidth="1"/>
    <col min="8448" max="8448" width="33.5" style="6" bestFit="1" customWidth="1"/>
    <col min="8449" max="8449" width="1.6640625" style="6" customWidth="1"/>
    <col min="8450" max="8450" width="60" style="6" bestFit="1" customWidth="1"/>
    <col min="8451" max="8702" width="15.6640625" style="6"/>
    <col min="8703" max="8703" width="6.6640625" style="6" customWidth="1"/>
    <col min="8704" max="8704" width="33.5" style="6" bestFit="1" customWidth="1"/>
    <col min="8705" max="8705" width="1.6640625" style="6" customWidth="1"/>
    <col min="8706" max="8706" width="60" style="6" bestFit="1" customWidth="1"/>
    <col min="8707" max="8958" width="15.6640625" style="6"/>
    <col min="8959" max="8959" width="6.6640625" style="6" customWidth="1"/>
    <col min="8960" max="8960" width="33.5" style="6" bestFit="1" customWidth="1"/>
    <col min="8961" max="8961" width="1.6640625" style="6" customWidth="1"/>
    <col min="8962" max="8962" width="60" style="6" bestFit="1" customWidth="1"/>
    <col min="8963" max="9214" width="15.6640625" style="6"/>
    <col min="9215" max="9215" width="6.6640625" style="6" customWidth="1"/>
    <col min="9216" max="9216" width="33.5" style="6" bestFit="1" customWidth="1"/>
    <col min="9217" max="9217" width="1.6640625" style="6" customWidth="1"/>
    <col min="9218" max="9218" width="60" style="6" bestFit="1" customWidth="1"/>
    <col min="9219" max="9470" width="15.6640625" style="6"/>
    <col min="9471" max="9471" width="6.6640625" style="6" customWidth="1"/>
    <col min="9472" max="9472" width="33.5" style="6" bestFit="1" customWidth="1"/>
    <col min="9473" max="9473" width="1.6640625" style="6" customWidth="1"/>
    <col min="9474" max="9474" width="60" style="6" bestFit="1" customWidth="1"/>
    <col min="9475" max="9726" width="15.6640625" style="6"/>
    <col min="9727" max="9727" width="6.6640625" style="6" customWidth="1"/>
    <col min="9728" max="9728" width="33.5" style="6" bestFit="1" customWidth="1"/>
    <col min="9729" max="9729" width="1.6640625" style="6" customWidth="1"/>
    <col min="9730" max="9730" width="60" style="6" bestFit="1" customWidth="1"/>
    <col min="9731" max="9982" width="15.6640625" style="6"/>
    <col min="9983" max="9983" width="6.6640625" style="6" customWidth="1"/>
    <col min="9984" max="9984" width="33.5" style="6" bestFit="1" customWidth="1"/>
    <col min="9985" max="9985" width="1.6640625" style="6" customWidth="1"/>
    <col min="9986" max="9986" width="60" style="6" bestFit="1" customWidth="1"/>
    <col min="9987" max="10238" width="15.6640625" style="6"/>
    <col min="10239" max="10239" width="6.6640625" style="6" customWidth="1"/>
    <col min="10240" max="10240" width="33.5" style="6" bestFit="1" customWidth="1"/>
    <col min="10241" max="10241" width="1.6640625" style="6" customWidth="1"/>
    <col min="10242" max="10242" width="60" style="6" bestFit="1" customWidth="1"/>
    <col min="10243" max="10494" width="15.6640625" style="6"/>
    <col min="10495" max="10495" width="6.6640625" style="6" customWidth="1"/>
    <col min="10496" max="10496" width="33.5" style="6" bestFit="1" customWidth="1"/>
    <col min="10497" max="10497" width="1.6640625" style="6" customWidth="1"/>
    <col min="10498" max="10498" width="60" style="6" bestFit="1" customWidth="1"/>
    <col min="10499" max="10750" width="15.6640625" style="6"/>
    <col min="10751" max="10751" width="6.6640625" style="6" customWidth="1"/>
    <col min="10752" max="10752" width="33.5" style="6" bestFit="1" customWidth="1"/>
    <col min="10753" max="10753" width="1.6640625" style="6" customWidth="1"/>
    <col min="10754" max="10754" width="60" style="6" bestFit="1" customWidth="1"/>
    <col min="10755" max="11006" width="15.6640625" style="6"/>
    <col min="11007" max="11007" width="6.6640625" style="6" customWidth="1"/>
    <col min="11008" max="11008" width="33.5" style="6" bestFit="1" customWidth="1"/>
    <col min="11009" max="11009" width="1.6640625" style="6" customWidth="1"/>
    <col min="11010" max="11010" width="60" style="6" bestFit="1" customWidth="1"/>
    <col min="11011" max="11262" width="15.6640625" style="6"/>
    <col min="11263" max="11263" width="6.6640625" style="6" customWidth="1"/>
    <col min="11264" max="11264" width="33.5" style="6" bestFit="1" customWidth="1"/>
    <col min="11265" max="11265" width="1.6640625" style="6" customWidth="1"/>
    <col min="11266" max="11266" width="60" style="6" bestFit="1" customWidth="1"/>
    <col min="11267" max="11518" width="15.6640625" style="6"/>
    <col min="11519" max="11519" width="6.6640625" style="6" customWidth="1"/>
    <col min="11520" max="11520" width="33.5" style="6" bestFit="1" customWidth="1"/>
    <col min="11521" max="11521" width="1.6640625" style="6" customWidth="1"/>
    <col min="11522" max="11522" width="60" style="6" bestFit="1" customWidth="1"/>
    <col min="11523" max="11774" width="15.6640625" style="6"/>
    <col min="11775" max="11775" width="6.6640625" style="6" customWidth="1"/>
    <col min="11776" max="11776" width="33.5" style="6" bestFit="1" customWidth="1"/>
    <col min="11777" max="11777" width="1.6640625" style="6" customWidth="1"/>
    <col min="11778" max="11778" width="60" style="6" bestFit="1" customWidth="1"/>
    <col min="11779" max="12030" width="15.6640625" style="6"/>
    <col min="12031" max="12031" width="6.6640625" style="6" customWidth="1"/>
    <col min="12032" max="12032" width="33.5" style="6" bestFit="1" customWidth="1"/>
    <col min="12033" max="12033" width="1.6640625" style="6" customWidth="1"/>
    <col min="12034" max="12034" width="60" style="6" bestFit="1" customWidth="1"/>
    <col min="12035" max="12286" width="15.6640625" style="6"/>
    <col min="12287" max="12287" width="6.6640625" style="6" customWidth="1"/>
    <col min="12288" max="12288" width="33.5" style="6" bestFit="1" customWidth="1"/>
    <col min="12289" max="12289" width="1.6640625" style="6" customWidth="1"/>
    <col min="12290" max="12290" width="60" style="6" bestFit="1" customWidth="1"/>
    <col min="12291" max="12542" width="15.6640625" style="6"/>
    <col min="12543" max="12543" width="6.6640625" style="6" customWidth="1"/>
    <col min="12544" max="12544" width="33.5" style="6" bestFit="1" customWidth="1"/>
    <col min="12545" max="12545" width="1.6640625" style="6" customWidth="1"/>
    <col min="12546" max="12546" width="60" style="6" bestFit="1" customWidth="1"/>
    <col min="12547" max="12798" width="15.6640625" style="6"/>
    <col min="12799" max="12799" width="6.6640625" style="6" customWidth="1"/>
    <col min="12800" max="12800" width="33.5" style="6" bestFit="1" customWidth="1"/>
    <col min="12801" max="12801" width="1.6640625" style="6" customWidth="1"/>
    <col min="12802" max="12802" width="60" style="6" bestFit="1" customWidth="1"/>
    <col min="12803" max="13054" width="15.6640625" style="6"/>
    <col min="13055" max="13055" width="6.6640625" style="6" customWidth="1"/>
    <col min="13056" max="13056" width="33.5" style="6" bestFit="1" customWidth="1"/>
    <col min="13057" max="13057" width="1.6640625" style="6" customWidth="1"/>
    <col min="13058" max="13058" width="60" style="6" bestFit="1" customWidth="1"/>
    <col min="13059" max="13310" width="15.6640625" style="6"/>
    <col min="13311" max="13311" width="6.6640625" style="6" customWidth="1"/>
    <col min="13312" max="13312" width="33.5" style="6" bestFit="1" customWidth="1"/>
    <col min="13313" max="13313" width="1.6640625" style="6" customWidth="1"/>
    <col min="13314" max="13314" width="60" style="6" bestFit="1" customWidth="1"/>
    <col min="13315" max="13566" width="15.6640625" style="6"/>
    <col min="13567" max="13567" width="6.6640625" style="6" customWidth="1"/>
    <col min="13568" max="13568" width="33.5" style="6" bestFit="1" customWidth="1"/>
    <col min="13569" max="13569" width="1.6640625" style="6" customWidth="1"/>
    <col min="13570" max="13570" width="60" style="6" bestFit="1" customWidth="1"/>
    <col min="13571" max="13822" width="15.6640625" style="6"/>
    <col min="13823" max="13823" width="6.6640625" style="6" customWidth="1"/>
    <col min="13824" max="13824" width="33.5" style="6" bestFit="1" customWidth="1"/>
    <col min="13825" max="13825" width="1.6640625" style="6" customWidth="1"/>
    <col min="13826" max="13826" width="60" style="6" bestFit="1" customWidth="1"/>
    <col min="13827" max="14078" width="15.6640625" style="6"/>
    <col min="14079" max="14079" width="6.6640625" style="6" customWidth="1"/>
    <col min="14080" max="14080" width="33.5" style="6" bestFit="1" customWidth="1"/>
    <col min="14081" max="14081" width="1.6640625" style="6" customWidth="1"/>
    <col min="14082" max="14082" width="60" style="6" bestFit="1" customWidth="1"/>
    <col min="14083" max="14334" width="15.6640625" style="6"/>
    <col min="14335" max="14335" width="6.6640625" style="6" customWidth="1"/>
    <col min="14336" max="14336" width="33.5" style="6" bestFit="1" customWidth="1"/>
    <col min="14337" max="14337" width="1.6640625" style="6" customWidth="1"/>
    <col min="14338" max="14338" width="60" style="6" bestFit="1" customWidth="1"/>
    <col min="14339" max="14590" width="15.6640625" style="6"/>
    <col min="14591" max="14591" width="6.6640625" style="6" customWidth="1"/>
    <col min="14592" max="14592" width="33.5" style="6" bestFit="1" customWidth="1"/>
    <col min="14593" max="14593" width="1.6640625" style="6" customWidth="1"/>
    <col min="14594" max="14594" width="60" style="6" bestFit="1" customWidth="1"/>
    <col min="14595" max="14846" width="15.6640625" style="6"/>
    <col min="14847" max="14847" width="6.6640625" style="6" customWidth="1"/>
    <col min="14848" max="14848" width="33.5" style="6" bestFit="1" customWidth="1"/>
    <col min="14849" max="14849" width="1.6640625" style="6" customWidth="1"/>
    <col min="14850" max="14850" width="60" style="6" bestFit="1" customWidth="1"/>
    <col min="14851" max="15102" width="15.6640625" style="6"/>
    <col min="15103" max="15103" width="6.6640625" style="6" customWidth="1"/>
    <col min="15104" max="15104" width="33.5" style="6" bestFit="1" customWidth="1"/>
    <col min="15105" max="15105" width="1.6640625" style="6" customWidth="1"/>
    <col min="15106" max="15106" width="60" style="6" bestFit="1" customWidth="1"/>
    <col min="15107" max="15358" width="15.6640625" style="6"/>
    <col min="15359" max="15359" width="6.6640625" style="6" customWidth="1"/>
    <col min="15360" max="15360" width="33.5" style="6" bestFit="1" customWidth="1"/>
    <col min="15361" max="15361" width="1.6640625" style="6" customWidth="1"/>
    <col min="15362" max="15362" width="60" style="6" bestFit="1" customWidth="1"/>
    <col min="15363" max="15614" width="15.6640625" style="6"/>
    <col min="15615" max="15615" width="6.6640625" style="6" customWidth="1"/>
    <col min="15616" max="15616" width="33.5" style="6" bestFit="1" customWidth="1"/>
    <col min="15617" max="15617" width="1.6640625" style="6" customWidth="1"/>
    <col min="15618" max="15618" width="60" style="6" bestFit="1" customWidth="1"/>
    <col min="15619" max="15870" width="15.6640625" style="6"/>
    <col min="15871" max="15871" width="6.6640625" style="6" customWidth="1"/>
    <col min="15872" max="15872" width="33.5" style="6" bestFit="1" customWidth="1"/>
    <col min="15873" max="15873" width="1.6640625" style="6" customWidth="1"/>
    <col min="15874" max="15874" width="60" style="6" bestFit="1" customWidth="1"/>
    <col min="15875" max="16126" width="15.6640625" style="6"/>
    <col min="16127" max="16127" width="6.6640625" style="6" customWidth="1"/>
    <col min="16128" max="16128" width="33.5" style="6" bestFit="1" customWidth="1"/>
    <col min="16129" max="16129" width="1.6640625" style="6" customWidth="1"/>
    <col min="16130" max="16130" width="60" style="6" bestFit="1" customWidth="1"/>
    <col min="16131" max="16384" width="15.6640625" style="6"/>
  </cols>
  <sheetData>
    <row r="4" spans="2:8" s="4" customFormat="1" ht="27.6" customHeight="1" x14ac:dyDescent="0.2">
      <c r="B4" s="89"/>
      <c r="C4" s="99" t="s">
        <v>104</v>
      </c>
      <c r="D4" s="99"/>
      <c r="E4" s="99"/>
      <c r="F4" s="99"/>
      <c r="G4" s="99"/>
      <c r="H4" s="99"/>
    </row>
    <row r="5" spans="2:8" s="5" customFormat="1" ht="15" x14ac:dyDescent="0.2">
      <c r="B5" s="90"/>
      <c r="C5" s="99"/>
      <c r="D5" s="99"/>
      <c r="E5" s="99"/>
      <c r="F5" s="99"/>
      <c r="G5" s="99"/>
      <c r="H5" s="99"/>
    </row>
    <row r="6" spans="2:8" ht="15" x14ac:dyDescent="0.2">
      <c r="D6" s="15"/>
      <c r="E6" s="91"/>
      <c r="F6" s="92"/>
      <c r="G6" s="92"/>
      <c r="H6" s="92"/>
    </row>
    <row r="7" spans="2:8" x14ac:dyDescent="0.2">
      <c r="B7" s="93"/>
      <c r="C7" s="7"/>
    </row>
    <row r="8" spans="2:8" s="14" customFormat="1" ht="20.45" customHeight="1" thickBot="1" x14ac:dyDescent="0.25">
      <c r="B8" s="94" t="s">
        <v>105</v>
      </c>
      <c r="C8" s="101" t="s">
        <v>106</v>
      </c>
      <c r="D8" s="102"/>
      <c r="E8" s="102"/>
      <c r="F8" s="102"/>
      <c r="G8" s="102"/>
      <c r="H8" s="102"/>
    </row>
    <row r="9" spans="2:8" s="14" customFormat="1" ht="7.15" customHeight="1" thickTop="1" x14ac:dyDescent="0.2">
      <c r="B9" s="95"/>
      <c r="C9" s="29"/>
      <c r="D9" s="18"/>
      <c r="E9" s="18"/>
      <c r="F9" s="30"/>
      <c r="G9" s="30"/>
      <c r="H9" s="30"/>
    </row>
    <row r="10" spans="2:8" s="14" customFormat="1" ht="46.15" customHeight="1" x14ac:dyDescent="0.2">
      <c r="B10" s="96" t="s">
        <v>107</v>
      </c>
      <c r="C10" s="127" t="s">
        <v>121</v>
      </c>
      <c r="D10" s="128"/>
      <c r="E10" s="128"/>
      <c r="F10" s="128"/>
      <c r="G10" s="128"/>
      <c r="H10" s="128"/>
    </row>
    <row r="11" spans="2:8" s="14" customFormat="1" ht="46.15" customHeight="1" x14ac:dyDescent="0.2">
      <c r="B11" s="97" t="s">
        <v>108</v>
      </c>
      <c r="C11" s="125" t="s">
        <v>122</v>
      </c>
      <c r="D11" s="126"/>
      <c r="E11" s="126"/>
      <c r="F11" s="126"/>
      <c r="G11" s="126"/>
      <c r="H11" s="126"/>
    </row>
    <row r="12" spans="2:8" s="14" customFormat="1" ht="46.15" customHeight="1" x14ac:dyDescent="0.2">
      <c r="B12" s="97" t="s">
        <v>109</v>
      </c>
      <c r="C12" s="125" t="s">
        <v>110</v>
      </c>
      <c r="D12" s="126"/>
      <c r="E12" s="126"/>
      <c r="F12" s="126"/>
      <c r="G12" s="126"/>
      <c r="H12" s="126"/>
    </row>
    <row r="13" spans="2:8" s="14" customFormat="1" ht="46.15" customHeight="1" x14ac:dyDescent="0.2">
      <c r="B13" s="97" t="s">
        <v>111</v>
      </c>
      <c r="C13" s="125" t="s">
        <v>123</v>
      </c>
      <c r="D13" s="126"/>
      <c r="E13" s="126"/>
      <c r="F13" s="126"/>
      <c r="G13" s="126"/>
      <c r="H13" s="126"/>
    </row>
    <row r="14" spans="2:8" s="14" customFormat="1" ht="46.15" customHeight="1" x14ac:dyDescent="0.2">
      <c r="B14" s="97" t="s">
        <v>112</v>
      </c>
      <c r="C14" s="125" t="s">
        <v>124</v>
      </c>
      <c r="D14" s="126"/>
      <c r="E14" s="126"/>
      <c r="F14" s="126"/>
      <c r="G14" s="126"/>
      <c r="H14" s="126"/>
    </row>
    <row r="15" spans="2:8" s="14" customFormat="1" ht="46.15" customHeight="1" x14ac:dyDescent="0.2">
      <c r="B15" s="97" t="s">
        <v>113</v>
      </c>
      <c r="C15" s="125" t="s">
        <v>114</v>
      </c>
      <c r="D15" s="126"/>
      <c r="E15" s="126"/>
      <c r="F15" s="126"/>
      <c r="G15" s="126"/>
      <c r="H15" s="126"/>
    </row>
    <row r="16" spans="2:8" s="14" customFormat="1" ht="46.15" customHeight="1" x14ac:dyDescent="0.2">
      <c r="B16" s="97" t="s">
        <v>115</v>
      </c>
      <c r="C16" s="125" t="s">
        <v>114</v>
      </c>
      <c r="D16" s="126"/>
      <c r="E16" s="126"/>
      <c r="F16" s="126"/>
      <c r="G16" s="126"/>
      <c r="H16" s="126"/>
    </row>
    <row r="17" spans="2:13" s="14" customFormat="1" ht="46.15" customHeight="1" x14ac:dyDescent="0.2">
      <c r="B17" s="97" t="s">
        <v>116</v>
      </c>
      <c r="C17" s="125" t="s">
        <v>117</v>
      </c>
      <c r="D17" s="126"/>
      <c r="E17" s="126"/>
      <c r="F17" s="126"/>
      <c r="G17" s="126"/>
      <c r="H17" s="126"/>
    </row>
    <row r="18" spans="2:13" s="14" customFormat="1" ht="46.15" customHeight="1" x14ac:dyDescent="0.2">
      <c r="B18" s="97" t="s">
        <v>118</v>
      </c>
      <c r="C18" s="125" t="s">
        <v>119</v>
      </c>
      <c r="D18" s="126"/>
      <c r="E18" s="126"/>
      <c r="F18" s="126"/>
      <c r="G18" s="126"/>
      <c r="H18" s="126"/>
    </row>
    <row r="19" spans="2:13" s="14" customFormat="1" ht="46.15" customHeight="1" x14ac:dyDescent="0.2">
      <c r="B19" s="97" t="s">
        <v>120</v>
      </c>
      <c r="C19" s="125" t="s">
        <v>125</v>
      </c>
      <c r="D19" s="126"/>
      <c r="E19" s="126"/>
      <c r="F19" s="126"/>
      <c r="G19" s="126"/>
      <c r="H19" s="126"/>
    </row>
    <row r="20" spans="2:13" ht="15" customHeight="1" x14ac:dyDescent="0.2">
      <c r="C20" s="8"/>
      <c r="D20" s="8"/>
      <c r="E20" s="8"/>
      <c r="F20" s="8"/>
      <c r="G20" s="8"/>
    </row>
    <row r="27" spans="2:13" x14ac:dyDescent="0.2">
      <c r="F27" s="9"/>
      <c r="G27" s="9"/>
    </row>
    <row r="28" spans="2:13" x14ac:dyDescent="0.2">
      <c r="C28" s="10"/>
      <c r="D28" s="10"/>
      <c r="E28" s="10"/>
      <c r="F28" s="10"/>
      <c r="G28" s="9"/>
    </row>
    <row r="29" spans="2:13" x14ac:dyDescent="0.2">
      <c r="C29" s="10"/>
      <c r="D29" s="10"/>
      <c r="E29" s="10"/>
      <c r="F29" s="10"/>
      <c r="G29" s="9"/>
    </row>
    <row r="30" spans="2:13" x14ac:dyDescent="0.2">
      <c r="C30" s="11"/>
      <c r="D30" s="11"/>
      <c r="E30" s="11"/>
      <c r="F30" s="11"/>
      <c r="G30" s="11"/>
      <c r="H30" s="11"/>
      <c r="I30" s="11"/>
      <c r="J30" s="11"/>
      <c r="K30" s="11"/>
      <c r="L30" s="11"/>
      <c r="M30" s="11"/>
    </row>
  </sheetData>
  <mergeCells count="12">
    <mergeCell ref="C19:H19"/>
    <mergeCell ref="C4:H5"/>
    <mergeCell ref="C8:H8"/>
    <mergeCell ref="C10:H10"/>
    <mergeCell ref="C11:H11"/>
    <mergeCell ref="C12:H12"/>
    <mergeCell ref="C13:H13"/>
    <mergeCell ref="C14:H14"/>
    <mergeCell ref="C15:H15"/>
    <mergeCell ref="C16:H16"/>
    <mergeCell ref="C17:H17"/>
    <mergeCell ref="C18:H18"/>
  </mergeCells>
  <printOptions horizontalCentered="1"/>
  <pageMargins left="0.31496062992125984" right="0.31496062992125984" top="0.74803149606299213" bottom="0.74803149606299213" header="0.31496062992125984" footer="0.31496062992125984"/>
  <pageSetup scale="72"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theme="7"/>
    <pageSetUpPr fitToPage="1"/>
  </sheetPr>
  <dimension ref="A1:P95"/>
  <sheetViews>
    <sheetView zoomScaleNormal="100" workbookViewId="0">
      <pane xSplit="2" ySplit="7" topLeftCell="C8" activePane="bottomRight" state="frozen"/>
      <selection pane="topRight" activeCell="C1" sqref="C1"/>
      <selection pane="bottomLeft" activeCell="A9" sqref="A9"/>
      <selection pane="bottomRight" activeCell="C8" sqref="C8"/>
    </sheetView>
  </sheetViews>
  <sheetFormatPr baseColWidth="10" defaultColWidth="10.5" defaultRowHeight="15" customHeight="1" x14ac:dyDescent="0.2"/>
  <cols>
    <col min="1" max="1" width="5" style="3" customWidth="1"/>
    <col min="2" max="2" width="14.6640625" style="1" customWidth="1"/>
    <col min="3" max="3" width="15.6640625" style="80" customWidth="1"/>
    <col min="4" max="4" width="16.5" style="36" customWidth="1"/>
    <col min="5" max="5" width="12.33203125" style="49" customWidth="1"/>
    <col min="6" max="6" width="16.5" style="36" customWidth="1"/>
    <col min="7" max="7" width="16.5" style="62" customWidth="1"/>
    <col min="8" max="9" width="16.5" style="36" customWidth="1"/>
    <col min="10" max="10" width="16.5" style="62" customWidth="1"/>
    <col min="11" max="12" width="16.5" style="36" customWidth="1"/>
    <col min="13" max="13" width="16.5" style="62" customWidth="1"/>
    <col min="14" max="15" width="16.5" style="36" customWidth="1"/>
    <col min="16" max="16" width="16.5" style="62" customWidth="1"/>
    <col min="17" max="28" width="16.5" style="1" customWidth="1"/>
    <col min="29" max="16384" width="10.5" style="1"/>
  </cols>
  <sheetData>
    <row r="1" spans="1:16" ht="15" customHeight="1" x14ac:dyDescent="0.2">
      <c r="B1" s="42"/>
    </row>
    <row r="2" spans="1:16" ht="24.6" customHeight="1" x14ac:dyDescent="0.2">
      <c r="A2" s="116" t="s">
        <v>78</v>
      </c>
      <c r="B2" s="116"/>
      <c r="C2" s="116"/>
      <c r="D2" s="116"/>
      <c r="E2" s="116"/>
      <c r="F2" s="116"/>
      <c r="G2" s="116"/>
      <c r="H2" s="116"/>
      <c r="I2" s="116"/>
      <c r="J2" s="116"/>
      <c r="K2" s="116"/>
      <c r="L2" s="116"/>
      <c r="M2" s="116"/>
      <c r="N2" s="116"/>
      <c r="O2" s="116"/>
      <c r="P2" s="116"/>
    </row>
    <row r="3" spans="1:16" s="21" customFormat="1" ht="15" customHeight="1" x14ac:dyDescent="0.2">
      <c r="A3" s="117" t="str">
        <f>+Notas!C6</f>
        <v>OCTUBRE 2023 Y OCTUBRE 2024</v>
      </c>
      <c r="B3" s="117"/>
      <c r="C3" s="117"/>
      <c r="D3" s="117"/>
      <c r="E3" s="117"/>
      <c r="F3" s="117"/>
      <c r="G3" s="117"/>
      <c r="H3" s="117"/>
      <c r="I3" s="117"/>
      <c r="J3" s="117"/>
      <c r="K3" s="117"/>
      <c r="L3" s="117"/>
      <c r="M3" s="117"/>
      <c r="N3" s="117"/>
      <c r="O3" s="117"/>
      <c r="P3" s="117"/>
    </row>
    <row r="4" spans="1:16" ht="15" customHeight="1" x14ac:dyDescent="0.2">
      <c r="A4" s="34"/>
      <c r="B4" s="34"/>
      <c r="C4" s="40"/>
      <c r="D4" s="57"/>
      <c r="E4" s="50"/>
      <c r="F4" s="57"/>
      <c r="G4" s="63"/>
      <c r="H4" s="57"/>
      <c r="I4" s="57"/>
      <c r="J4" s="63"/>
      <c r="K4" s="57"/>
      <c r="L4" s="57"/>
      <c r="M4" s="63"/>
      <c r="N4" s="57"/>
      <c r="O4" s="57"/>
      <c r="P4" s="63"/>
    </row>
    <row r="5" spans="1:16" ht="15" customHeight="1" x14ac:dyDescent="0.2">
      <c r="A5" s="20"/>
      <c r="B5" s="20"/>
      <c r="C5" s="20"/>
      <c r="D5" s="58"/>
      <c r="E5" s="51"/>
      <c r="F5" s="58"/>
      <c r="G5" s="64"/>
      <c r="H5" s="58"/>
      <c r="I5" s="58"/>
      <c r="J5" s="64"/>
      <c r="K5" s="58"/>
      <c r="L5" s="58"/>
      <c r="M5" s="64"/>
      <c r="N5" s="58"/>
      <c r="O5" s="58"/>
      <c r="P5" s="64"/>
    </row>
    <row r="6" spans="1:16" ht="21.6" customHeight="1" x14ac:dyDescent="0.2">
      <c r="A6" s="118" t="s">
        <v>5</v>
      </c>
      <c r="B6" s="118" t="s">
        <v>35</v>
      </c>
      <c r="C6" s="120" t="s">
        <v>36</v>
      </c>
      <c r="D6" s="122" t="s">
        <v>37</v>
      </c>
      <c r="E6" s="122"/>
      <c r="F6" s="122"/>
      <c r="G6" s="122"/>
      <c r="H6" s="123" t="s">
        <v>42</v>
      </c>
      <c r="I6" s="122"/>
      <c r="J6" s="124"/>
      <c r="K6" s="122" t="s">
        <v>43</v>
      </c>
      <c r="L6" s="122"/>
      <c r="M6" s="122"/>
      <c r="N6" s="123" t="s">
        <v>44</v>
      </c>
      <c r="O6" s="122"/>
      <c r="P6" s="124"/>
    </row>
    <row r="7" spans="1:16" s="2" customFormat="1" ht="42" x14ac:dyDescent="0.2">
      <c r="A7" s="119"/>
      <c r="B7" s="119"/>
      <c r="C7" s="121"/>
      <c r="D7" s="71" t="s">
        <v>38</v>
      </c>
      <c r="E7" s="52" t="s">
        <v>39</v>
      </c>
      <c r="F7" s="59" t="s">
        <v>40</v>
      </c>
      <c r="G7" s="65" t="s">
        <v>41</v>
      </c>
      <c r="H7" s="72" t="s">
        <v>38</v>
      </c>
      <c r="I7" s="59" t="s">
        <v>40</v>
      </c>
      <c r="J7" s="73" t="s">
        <v>41</v>
      </c>
      <c r="K7" s="71" t="s">
        <v>38</v>
      </c>
      <c r="L7" s="59" t="s">
        <v>40</v>
      </c>
      <c r="M7" s="65" t="s">
        <v>41</v>
      </c>
      <c r="N7" s="72" t="s">
        <v>38</v>
      </c>
      <c r="O7" s="59" t="s">
        <v>40</v>
      </c>
      <c r="P7" s="73" t="s">
        <v>41</v>
      </c>
    </row>
    <row r="8" spans="1:16" ht="15" customHeight="1" x14ac:dyDescent="0.2">
      <c r="A8" s="110">
        <v>1</v>
      </c>
      <c r="B8" s="113" t="s">
        <v>45</v>
      </c>
      <c r="C8" s="84" t="s">
        <v>46</v>
      </c>
      <c r="D8" s="44">
        <f>+XV!D8+I!D8+II!D8+III!D8+IV!D8+V!D8+VI!D8+VII!D8+XVI!D8+VIII!D8+IX!D8+XIV!D8+X!D8+XI!D8+XII!D8+RM!D8+SI!D8</f>
        <v>254</v>
      </c>
      <c r="E8" s="53"/>
      <c r="F8" s="44"/>
      <c r="G8" s="66"/>
      <c r="H8" s="43">
        <f>+XV!H8+I!H8+II!H8+III!H8+IV!H8+V!H8+VI!H8+VII!H8+XVI!H8+VIII!H8+IX!H8+XIV!H8+X!H8+XI!H8+XII!H8+RM!H8+SI!H8</f>
        <v>116</v>
      </c>
      <c r="I8" s="44"/>
      <c r="J8" s="74"/>
      <c r="K8" s="44">
        <f>+XV!K8+I!K8+II!K8+III!K8+IV!K8+V!K8+VI!K8+VII!K8+XVI!K8+VIII!K8+IX!K8+XIV!K8+X!K8+XI!K8+XII!K8+RM!K8+SI!K8</f>
        <v>138</v>
      </c>
      <c r="L8" s="44"/>
      <c r="M8" s="66"/>
      <c r="N8" s="44">
        <f>+XV!N8+I!N8+II!N8+III!N8+IV!N8+V!N8+VI!N8+VII!N8+XVI!N8+VIII!N8+IX!N8+XIV!N8+X!N8+XI!N8+XII!N8+RM!N8+SI!N8</f>
        <v>0</v>
      </c>
      <c r="O8" s="44"/>
      <c r="P8" s="74"/>
    </row>
    <row r="9" spans="1:16" ht="15" customHeight="1" x14ac:dyDescent="0.2">
      <c r="A9" s="111"/>
      <c r="B9" s="114"/>
      <c r="C9" s="84" t="s">
        <v>47</v>
      </c>
      <c r="D9" s="44">
        <f>+XV!D9+I!D9+II!D9+III!D9+IV!D9+V!D9+VI!D9+VII!D9+XVI!D9+VIII!D9+IX!D9+XIV!D9+X!D9+XI!D9+XII!D9+RM!D9+SI!D9</f>
        <v>2914</v>
      </c>
      <c r="E9" s="53"/>
      <c r="F9" s="44"/>
      <c r="G9" s="66"/>
      <c r="H9" s="43">
        <f>+XV!H9+I!H9+II!H9+III!H9+IV!H9+V!H9+VI!H9+VII!H9+XVI!H9+VIII!H9+IX!H9+XIV!H9+X!H9+XI!H9+XII!H9+RM!H9+SI!H9</f>
        <v>994</v>
      </c>
      <c r="I9" s="44"/>
      <c r="J9" s="74"/>
      <c r="K9" s="44">
        <f>+XV!K9+I!K9+II!K9+III!K9+IV!K9+V!K9+VI!K9+VII!K9+XVI!K9+VIII!K9+IX!K9+XIV!K9+X!K9+XI!K9+XII!K9+RM!K9+SI!K9</f>
        <v>1920</v>
      </c>
      <c r="L9" s="44"/>
      <c r="M9" s="66"/>
      <c r="N9" s="44">
        <f>+XV!N9+I!N9+II!N9+III!N9+IV!N9+V!N9+VI!N9+VII!N9+XVI!N9+VIII!N9+IX!N9+XIV!N9+X!N9+XI!N9+XII!N9+RM!N9+SI!N9</f>
        <v>0</v>
      </c>
      <c r="O9" s="44"/>
      <c r="P9" s="74"/>
    </row>
    <row r="10" spans="1:16" ht="15" customHeight="1" x14ac:dyDescent="0.2">
      <c r="A10" s="111"/>
      <c r="B10" s="114"/>
      <c r="C10" s="84" t="s">
        <v>48</v>
      </c>
      <c r="D10" s="44">
        <f>+XV!D10+I!D10+II!D10+III!D10+IV!D10+V!D10+VI!D10+VII!D10+XVI!D10+VIII!D10+IX!D10+XIV!D10+X!D10+XI!D10+XII!D10+RM!D10+SI!D10</f>
        <v>15954</v>
      </c>
      <c r="E10" s="53"/>
      <c r="F10" s="44"/>
      <c r="G10" s="66"/>
      <c r="H10" s="43">
        <f>+XV!H10+I!H10+II!H10+III!H10+IV!H10+V!H10+VI!H10+VII!H10+XVI!H10+VIII!H10+IX!H10+XIV!H10+X!H10+XI!H10+XII!H10+RM!H10+SI!H10</f>
        <v>6519</v>
      </c>
      <c r="I10" s="44"/>
      <c r="J10" s="74"/>
      <c r="K10" s="44">
        <f>+XV!K10+I!K10+II!K10+III!K10+IV!K10+V!K10+VI!K10+VII!K10+XVI!K10+VIII!K10+IX!K10+XIV!K10+X!K10+XI!K10+XII!K10+RM!K10+SI!K10</f>
        <v>9435</v>
      </c>
      <c r="L10" s="44"/>
      <c r="M10" s="66"/>
      <c r="N10" s="44">
        <f>+XV!N10+I!N10+II!N10+III!N10+IV!N10+V!N10+VI!N10+VII!N10+XVI!N10+VIII!N10+IX!N10+XIV!N10+X!N10+XI!N10+XII!N10+RM!N10+SI!N10</f>
        <v>0</v>
      </c>
      <c r="O10" s="44"/>
      <c r="P10" s="74"/>
    </row>
    <row r="11" spans="1:16" ht="15" customHeight="1" x14ac:dyDescent="0.2">
      <c r="A11" s="111"/>
      <c r="B11" s="114"/>
      <c r="C11" s="84" t="s">
        <v>49</v>
      </c>
      <c r="D11" s="44">
        <f>+XV!D11+I!D11+II!D11+III!D11+IV!D11+V!D11+VI!D11+VII!D11+XVI!D11+VIII!D11+IX!D11+XIV!D11+X!D11+XI!D11+XII!D11+RM!D11+SI!D11</f>
        <v>27358</v>
      </c>
      <c r="E11" s="53"/>
      <c r="F11" s="44"/>
      <c r="G11" s="66"/>
      <c r="H11" s="43">
        <f>+XV!H11+I!H11+II!H11+III!H11+IV!H11+V!H11+VI!H11+VII!H11+XVI!H11+VIII!H11+IX!H11+XIV!H11+X!H11+XI!H11+XII!H11+RM!H11+SI!H11</f>
        <v>11035</v>
      </c>
      <c r="I11" s="44"/>
      <c r="J11" s="74"/>
      <c r="K11" s="44">
        <f>+XV!K11+I!K11+II!K11+III!K11+IV!K11+V!K11+VI!K11+VII!K11+XVI!K11+VIII!K11+IX!K11+XIV!K11+X!K11+XI!K11+XII!K11+RM!K11+SI!K11</f>
        <v>16323</v>
      </c>
      <c r="L11" s="44"/>
      <c r="M11" s="66"/>
      <c r="N11" s="44">
        <f>+XV!N11+I!N11+II!N11+III!N11+IV!N11+V!N11+VI!N11+VII!N11+XVI!N11+VIII!N11+IX!N11+XIV!N11+X!N11+XI!N11+XII!N11+RM!N11+SI!N11</f>
        <v>0</v>
      </c>
      <c r="O11" s="44"/>
      <c r="P11" s="74"/>
    </row>
    <row r="12" spans="1:16" ht="15" customHeight="1" x14ac:dyDescent="0.2">
      <c r="A12" s="111"/>
      <c r="B12" s="114"/>
      <c r="C12" s="84" t="s">
        <v>50</v>
      </c>
      <c r="D12" s="44">
        <f>+XV!D12+I!D12+II!D12+III!D12+IV!D12+V!D12+VI!D12+VII!D12+XVI!D12+VIII!D12+IX!D12+XIV!D12+X!D12+XI!D12+XII!D12+RM!D12+SI!D12</f>
        <v>25572</v>
      </c>
      <c r="E12" s="53"/>
      <c r="F12" s="44"/>
      <c r="G12" s="66"/>
      <c r="H12" s="43">
        <f>+XV!H12+I!H12+II!H12+III!H12+IV!H12+V!H12+VI!H12+VII!H12+XVI!H12+VIII!H12+IX!H12+XIV!H12+X!H12+XI!H12+XII!H12+RM!H12+SI!H12</f>
        <v>9830</v>
      </c>
      <c r="I12" s="44"/>
      <c r="J12" s="74"/>
      <c r="K12" s="44">
        <f>+XV!K12+I!K12+II!K12+III!K12+IV!K12+V!K12+VI!K12+VII!K12+XVI!K12+VIII!K12+IX!K12+XIV!K12+X!K12+XI!K12+XII!K12+RM!K12+SI!K12</f>
        <v>15742</v>
      </c>
      <c r="L12" s="44"/>
      <c r="M12" s="66"/>
      <c r="N12" s="44">
        <f>+XV!N12+I!N12+II!N12+III!N12+IV!N12+V!N12+VI!N12+VII!N12+XVI!N12+VIII!N12+IX!N12+XIV!N12+X!N12+XI!N12+XII!N12+RM!N12+SI!N12</f>
        <v>0</v>
      </c>
      <c r="O12" s="44"/>
      <c r="P12" s="74"/>
    </row>
    <row r="13" spans="1:16" ht="15" customHeight="1" x14ac:dyDescent="0.2">
      <c r="A13" s="111"/>
      <c r="B13" s="114"/>
      <c r="C13" s="84" t="s">
        <v>51</v>
      </c>
      <c r="D13" s="44">
        <f>+XV!D13+I!D13+II!D13+III!D13+IV!D13+V!D13+VI!D13+VII!D13+XVI!D13+VIII!D13+IX!D13+XIV!D13+X!D13+XI!D13+XII!D13+RM!D13+SI!D13</f>
        <v>20305</v>
      </c>
      <c r="E13" s="53"/>
      <c r="F13" s="44"/>
      <c r="G13" s="66"/>
      <c r="H13" s="43">
        <f>+XV!H13+I!H13+II!H13+III!H13+IV!H13+V!H13+VI!H13+VII!H13+XVI!H13+VIII!H13+IX!H13+XIV!H13+X!H13+XI!H13+XII!H13+RM!H13+SI!H13</f>
        <v>7386</v>
      </c>
      <c r="I13" s="44"/>
      <c r="J13" s="74"/>
      <c r="K13" s="44">
        <f>+XV!K13+I!K13+II!K13+III!K13+IV!K13+V!K13+VI!K13+VII!K13+XVI!K13+VIII!K13+IX!K13+XIV!K13+X!K13+XI!K13+XII!K13+RM!K13+SI!K13</f>
        <v>12919</v>
      </c>
      <c r="L13" s="44"/>
      <c r="M13" s="66"/>
      <c r="N13" s="44">
        <f>+XV!N13+I!N13+II!N13+III!N13+IV!N13+V!N13+VI!N13+VII!N13+XVI!N13+VIII!N13+IX!N13+XIV!N13+X!N13+XI!N13+XII!N13+RM!N13+SI!N13</f>
        <v>0</v>
      </c>
      <c r="O13" s="44"/>
      <c r="P13" s="74"/>
    </row>
    <row r="14" spans="1:16" s="3" customFormat="1" ht="15" customHeight="1" x14ac:dyDescent="0.2">
      <c r="A14" s="111"/>
      <c r="B14" s="114"/>
      <c r="C14" s="84" t="s">
        <v>52</v>
      </c>
      <c r="D14" s="35">
        <f>+XV!D14+I!D14+II!D14+III!D14+IV!D14+V!D14+VI!D14+VII!D14+XVI!D14+VIII!D14+IX!D14+XIV!D14+X!D14+XI!D14+XII!D14+RM!D14+SI!D14</f>
        <v>15613</v>
      </c>
      <c r="E14" s="55"/>
      <c r="F14" s="35"/>
      <c r="G14" s="68"/>
      <c r="H14" s="43">
        <f>+XV!H14+I!H14+II!H14+III!H14+IV!H14+V!H14+VI!H14+VII!H14+XVI!H14+VIII!H14+IX!H14+XIV!H14+X!H14+XI!H14+XII!H14+RM!H14+SI!H14</f>
        <v>5529</v>
      </c>
      <c r="I14" s="44"/>
      <c r="J14" s="74"/>
      <c r="K14" s="35">
        <f>+XV!K14+I!K14+II!K14+III!K14+IV!K14+V!K14+VI!K14+VII!K14+XVI!K14+VIII!K14+IX!K14+XIV!K14+X!K14+XI!K14+XII!K14+RM!K14+SI!K14</f>
        <v>10084</v>
      </c>
      <c r="L14" s="35"/>
      <c r="M14" s="68"/>
      <c r="N14" s="35">
        <f>+XV!N14+I!N14+II!N14+III!N14+IV!N14+V!N14+VI!N14+VII!N14+XVI!N14+VIII!N14+IX!N14+XIV!N14+X!N14+XI!N14+XII!N14+RM!N14+SI!N14</f>
        <v>0</v>
      </c>
      <c r="O14" s="44"/>
      <c r="P14" s="74"/>
    </row>
    <row r="15" spans="1:16" ht="15" customHeight="1" x14ac:dyDescent="0.2">
      <c r="A15" s="111"/>
      <c r="B15" s="114"/>
      <c r="C15" s="84" t="s">
        <v>53</v>
      </c>
      <c r="D15" s="44">
        <f>+XV!D15+I!D15+II!D15+III!D15+IV!D15+V!D15+VI!D15+VII!D15+XVI!D15+VIII!D15+IX!D15+XIV!D15+X!D15+XI!D15+XII!D15+RM!D15+SI!D15</f>
        <v>12098</v>
      </c>
      <c r="E15" s="53"/>
      <c r="F15" s="44"/>
      <c r="G15" s="66"/>
      <c r="H15" s="43">
        <f>+XV!H15+I!H15+II!H15+III!H15+IV!H15+V!H15+VI!H15+VII!H15+XVI!H15+VIII!H15+IX!H15+XIV!H15+X!H15+XI!H15+XII!H15+RM!H15+SI!H15</f>
        <v>4122</v>
      </c>
      <c r="I15" s="44"/>
      <c r="J15" s="74"/>
      <c r="K15" s="44">
        <f>+XV!K15+I!K15+II!K15+III!K15+IV!K15+V!K15+VI!K15+VII!K15+XVI!K15+VIII!K15+IX!K15+XIV!K15+X!K15+XI!K15+XII!K15+RM!K15+SI!K15</f>
        <v>7976</v>
      </c>
      <c r="L15" s="44"/>
      <c r="M15" s="66"/>
      <c r="N15" s="44">
        <f>+XV!N15+I!N15+II!N15+III!N15+IV!N15+V!N15+VI!N15+VII!N15+XVI!N15+VIII!N15+IX!N15+XIV!N15+X!N15+XI!N15+XII!N15+RM!N15+SI!N15</f>
        <v>0</v>
      </c>
      <c r="O15" s="44"/>
      <c r="P15" s="74"/>
    </row>
    <row r="16" spans="1:16" ht="15" customHeight="1" x14ac:dyDescent="0.2">
      <c r="A16" s="111"/>
      <c r="B16" s="114"/>
      <c r="C16" s="84" t="s">
        <v>54</v>
      </c>
      <c r="D16" s="44">
        <f>+XV!D16+I!D16+II!D16+III!D16+IV!D16+V!D16+VI!D16+VII!D16+XVI!D16+VIII!D16+IX!D16+XIV!D16+X!D16+XI!D16+XII!D16+RM!D16+SI!D16</f>
        <v>9397</v>
      </c>
      <c r="E16" s="53"/>
      <c r="F16" s="44"/>
      <c r="G16" s="66"/>
      <c r="H16" s="43">
        <f>+XV!H16+I!H16+II!H16+III!H16+IV!H16+V!H16+VI!H16+VII!H16+XVI!H16+VIII!H16+IX!H16+XIV!H16+X!H16+XI!H16+XII!H16+RM!H16+SI!H16</f>
        <v>3343</v>
      </c>
      <c r="I16" s="44"/>
      <c r="J16" s="74"/>
      <c r="K16" s="44">
        <f>+XV!K16+I!K16+II!K16+III!K16+IV!K16+V!K16+VI!K16+VII!K16+XVI!K16+VIII!K16+IX!K16+XIV!K16+X!K16+XI!K16+XII!K16+RM!K16+SI!K16</f>
        <v>6054</v>
      </c>
      <c r="L16" s="44"/>
      <c r="M16" s="66"/>
      <c r="N16" s="44">
        <f>+XV!N16+I!N16+II!N16+III!N16+IV!N16+V!N16+VI!N16+VII!N16+XVI!N16+VIII!N16+IX!N16+XIV!N16+X!N16+XI!N16+XII!N16+RM!N16+SI!N16</f>
        <v>0</v>
      </c>
      <c r="O16" s="44"/>
      <c r="P16" s="74"/>
    </row>
    <row r="17" spans="1:16" ht="15" customHeight="1" x14ac:dyDescent="0.2">
      <c r="A17" s="111"/>
      <c r="B17" s="114"/>
      <c r="C17" s="84" t="s">
        <v>55</v>
      </c>
      <c r="D17" s="44">
        <f>+XV!D17+I!D17+II!D17+III!D17+IV!D17+V!D17+VI!D17+VII!D17+XVI!D17+VIII!D17+IX!D17+XIV!D17+X!D17+XI!D17+XII!D17+RM!D17+SI!D17</f>
        <v>8707</v>
      </c>
      <c r="E17" s="53"/>
      <c r="F17" s="44"/>
      <c r="G17" s="66"/>
      <c r="H17" s="43">
        <f>+XV!H17+I!H17+II!H17+III!H17+IV!H17+V!H17+VI!H17+VII!H17+XVI!H17+VIII!H17+IX!H17+XIV!H17+X!H17+XI!H17+XII!H17+RM!H17+SI!H17</f>
        <v>3508</v>
      </c>
      <c r="I17" s="44"/>
      <c r="J17" s="74"/>
      <c r="K17" s="44">
        <f>+XV!K17+I!K17+II!K17+III!K17+IV!K17+V!K17+VI!K17+VII!K17+XVI!K17+VIII!K17+IX!K17+XIV!K17+X!K17+XI!K17+XII!K17+RM!K17+SI!K17</f>
        <v>5199</v>
      </c>
      <c r="L17" s="44"/>
      <c r="M17" s="66"/>
      <c r="N17" s="44">
        <f>+XV!N17+I!N17+II!N17+III!N17+IV!N17+V!N17+VI!N17+VII!N17+XVI!N17+VIII!N17+IX!N17+XIV!N17+X!N17+XI!N17+XII!N17+RM!N17+SI!N17</f>
        <v>0</v>
      </c>
      <c r="O17" s="44"/>
      <c r="P17" s="74"/>
    </row>
    <row r="18" spans="1:16" s="3" customFormat="1" ht="15" customHeight="1" x14ac:dyDescent="0.2">
      <c r="A18" s="111"/>
      <c r="B18" s="114"/>
      <c r="C18" s="84" t="s">
        <v>56</v>
      </c>
      <c r="D18" s="35">
        <f>+XV!D18+I!D18+II!D18+III!D18+IV!D18+V!D18+VI!D18+VII!D18+XVI!D18+VIII!D18+IX!D18+XIV!D18+X!D18+XI!D18+XII!D18+RM!D18+SI!D18</f>
        <v>12672</v>
      </c>
      <c r="E18" s="55"/>
      <c r="F18" s="35"/>
      <c r="G18" s="68"/>
      <c r="H18" s="43">
        <f>+XV!H18+I!H18+II!H18+III!H18+IV!H18+V!H18+VI!H18+VII!H18+XVI!H18+VIII!H18+IX!H18+XIV!H18+X!H18+XI!H18+XII!H18+RM!H18+SI!H18</f>
        <v>4827</v>
      </c>
      <c r="I18" s="44"/>
      <c r="J18" s="74"/>
      <c r="K18" s="35">
        <f>+XV!K18+I!K18+II!K18+III!K18+IV!K18+V!K18+VI!K18+VII!K18+XVI!K18+VIII!K18+IX!K18+XIV!K18+X!K18+XI!K18+XII!K18+RM!K18+SI!K18</f>
        <v>7845</v>
      </c>
      <c r="L18" s="35"/>
      <c r="M18" s="68"/>
      <c r="N18" s="35">
        <f>+XV!N18+I!N18+II!N18+III!N18+IV!N18+V!N18+VI!N18+VII!N18+XVI!N18+VIII!N18+IX!N18+XIV!N18+X!N18+XI!N18+XII!N18+RM!N18+SI!N18</f>
        <v>0</v>
      </c>
      <c r="O18" s="44"/>
      <c r="P18" s="74"/>
    </row>
    <row r="19" spans="1:16" s="3" customFormat="1" ht="15" customHeight="1" x14ac:dyDescent="0.2">
      <c r="A19" s="112"/>
      <c r="B19" s="115"/>
      <c r="C19" s="85" t="s">
        <v>9</v>
      </c>
      <c r="D19" s="46">
        <f>+XV!D19+I!D19+II!D19+III!D19+IV!D19+V!D19+VI!D19+VII!D19+XVI!D19+VIII!D19+IX!D19+XIV!D19+X!D19+XI!D19+XII!D19+RM!D19+SI!D19</f>
        <v>150844</v>
      </c>
      <c r="E19" s="54"/>
      <c r="F19" s="46"/>
      <c r="G19" s="67"/>
      <c r="H19" s="87">
        <f>+XV!H19+I!H19+II!H19+III!H19+IV!H19+V!H19+VI!H19+VII!H19+XVI!H19+VIII!H19+IX!H19+XIV!H19+X!H19+XI!H19+XII!H19+RM!H19+SI!H19</f>
        <v>57209</v>
      </c>
      <c r="I19" s="46"/>
      <c r="J19" s="75"/>
      <c r="K19" s="46">
        <f>+XV!K19+I!K19+II!K19+III!K19+IV!K19+V!K19+VI!K19+VII!K19+XVI!K19+VIII!K19+IX!K19+XIV!K19+X!K19+XI!K19+XII!K19+RM!K19+SI!K19</f>
        <v>93635</v>
      </c>
      <c r="L19" s="46"/>
      <c r="M19" s="67"/>
      <c r="N19" s="46">
        <f>+XV!N19+I!N19+II!N19+III!N19+IV!N19+V!N19+VI!N19+VII!N19+XVI!N19+VIII!N19+IX!N19+XIV!N19+X!N19+XI!N19+XII!N19+RM!N19+SI!N19</f>
        <v>0</v>
      </c>
      <c r="O19" s="46"/>
      <c r="P19" s="75"/>
    </row>
    <row r="20" spans="1:16" ht="15" customHeight="1" x14ac:dyDescent="0.2">
      <c r="A20" s="110">
        <v>2</v>
      </c>
      <c r="B20" s="113" t="s">
        <v>57</v>
      </c>
      <c r="C20" s="84" t="s">
        <v>46</v>
      </c>
      <c r="D20" s="44">
        <f>+XV!D20+I!D20+II!D20+III!D20+IV!D20+V!D20+VI!D20+VII!D20+XVI!D20+VIII!D20+IX!D20+XIV!D20+X!D20+XI!D20+XII!D20+RM!D20+SI!D20</f>
        <v>524</v>
      </c>
      <c r="E20" s="53"/>
      <c r="F20" s="44"/>
      <c r="G20" s="66"/>
      <c r="H20" s="43">
        <f>+XV!H20+I!H20+II!H20+III!H20+IV!H20+V!H20+VI!H20+VII!H20+XVI!H20+VIII!H20+IX!H20+XIV!H20+X!H20+XI!H20+XII!H20+RM!H20+SI!H20</f>
        <v>242</v>
      </c>
      <c r="I20" s="44"/>
      <c r="J20" s="74"/>
      <c r="K20" s="44">
        <f>+XV!K20+I!K20+II!K20+III!K20+IV!K20+V!K20+VI!K20+VII!K20+XVI!K20+VIII!K20+IX!K20+XIV!K20+X!K20+XI!K20+XII!K20+RM!K20+SI!K20</f>
        <v>282</v>
      </c>
      <c r="L20" s="44"/>
      <c r="M20" s="66"/>
      <c r="N20" s="44">
        <f>+XV!N20+I!N20+II!N20+III!N20+IV!N20+V!N20+VI!N20+VII!N20+XVI!N20+VIII!N20+IX!N20+XIV!N20+X!N20+XI!N20+XII!N20+RM!N20+SI!N20</f>
        <v>0</v>
      </c>
      <c r="O20" s="44"/>
      <c r="P20" s="74"/>
    </row>
    <row r="21" spans="1:16" ht="15" customHeight="1" x14ac:dyDescent="0.2">
      <c r="A21" s="111"/>
      <c r="B21" s="114"/>
      <c r="C21" s="84" t="s">
        <v>47</v>
      </c>
      <c r="D21" s="44">
        <f>+XV!D21+I!D21+II!D21+III!D21+IV!D21+V!D21+VI!D21+VII!D21+XVI!D21+VIII!D21+IX!D21+XIV!D21+X!D21+XI!D21+XII!D21+RM!D21+SI!D21</f>
        <v>4530</v>
      </c>
      <c r="E21" s="53"/>
      <c r="F21" s="44"/>
      <c r="G21" s="66"/>
      <c r="H21" s="43">
        <f>+XV!H21+I!H21+II!H21+III!H21+IV!H21+V!H21+VI!H21+VII!H21+XVI!H21+VIII!H21+IX!H21+XIV!H21+X!H21+XI!H21+XII!H21+RM!H21+SI!H21</f>
        <v>2006</v>
      </c>
      <c r="I21" s="44"/>
      <c r="J21" s="74"/>
      <c r="K21" s="44">
        <f>+XV!K21+I!K21+II!K21+III!K21+IV!K21+V!K21+VI!K21+VII!K21+XVI!K21+VIII!K21+IX!K21+XIV!K21+X!K21+XI!K21+XII!K21+RM!K21+SI!K21</f>
        <v>2524</v>
      </c>
      <c r="L21" s="44"/>
      <c r="M21" s="66"/>
      <c r="N21" s="44">
        <f>+XV!N21+I!N21+II!N21+III!N21+IV!N21+V!N21+VI!N21+VII!N21+XVI!N21+VIII!N21+IX!N21+XIV!N21+X!N21+XI!N21+XII!N21+RM!N21+SI!N21</f>
        <v>0</v>
      </c>
      <c r="O21" s="44"/>
      <c r="P21" s="74"/>
    </row>
    <row r="22" spans="1:16" ht="15" customHeight="1" x14ac:dyDescent="0.2">
      <c r="A22" s="111"/>
      <c r="B22" s="114"/>
      <c r="C22" s="84" t="s">
        <v>48</v>
      </c>
      <c r="D22" s="44">
        <f>+XV!D22+I!D22+II!D22+III!D22+IV!D22+V!D22+VI!D22+VII!D22+XVI!D22+VIII!D22+IX!D22+XIV!D22+X!D22+XI!D22+XII!D22+RM!D22+SI!D22</f>
        <v>17544</v>
      </c>
      <c r="E22" s="53"/>
      <c r="F22" s="44"/>
      <c r="G22" s="66"/>
      <c r="H22" s="43">
        <f>+XV!H22+I!H22+II!H22+III!H22+IV!H22+V!H22+VI!H22+VII!H22+XVI!H22+VIII!H22+IX!H22+XIV!H22+X!H22+XI!H22+XII!H22+RM!H22+SI!H22</f>
        <v>8108</v>
      </c>
      <c r="I22" s="44"/>
      <c r="J22" s="74"/>
      <c r="K22" s="44">
        <f>+XV!K22+I!K22+II!K22+III!K22+IV!K22+V!K22+VI!K22+VII!K22+XVI!K22+VIII!K22+IX!K22+XIV!K22+X!K22+XI!K22+XII!K22+RM!K22+SI!K22</f>
        <v>9436</v>
      </c>
      <c r="L22" s="44"/>
      <c r="M22" s="66"/>
      <c r="N22" s="44">
        <f>+XV!N22+I!N22+II!N22+III!N22+IV!N22+V!N22+VI!N22+VII!N22+XVI!N22+VIII!N22+IX!N22+XIV!N22+X!N22+XI!N22+XII!N22+RM!N22+SI!N22</f>
        <v>0</v>
      </c>
      <c r="O22" s="44"/>
      <c r="P22" s="74"/>
    </row>
    <row r="23" spans="1:16" ht="15" customHeight="1" x14ac:dyDescent="0.2">
      <c r="A23" s="111"/>
      <c r="B23" s="114"/>
      <c r="C23" s="84" t="s">
        <v>49</v>
      </c>
      <c r="D23" s="44">
        <f>+XV!D23+I!D23+II!D23+III!D23+IV!D23+V!D23+VI!D23+VII!D23+XVI!D23+VIII!D23+IX!D23+XIV!D23+X!D23+XI!D23+XII!D23+RM!D23+SI!D23</f>
        <v>12997</v>
      </c>
      <c r="E23" s="53"/>
      <c r="F23" s="44"/>
      <c r="G23" s="66"/>
      <c r="H23" s="43">
        <f>+XV!H23+I!H23+II!H23+III!H23+IV!H23+V!H23+VI!H23+VII!H23+XVI!H23+VIII!H23+IX!H23+XIV!H23+X!H23+XI!H23+XII!H23+RM!H23+SI!H23</f>
        <v>5960</v>
      </c>
      <c r="I23" s="44"/>
      <c r="J23" s="74"/>
      <c r="K23" s="44">
        <f>+XV!K23+I!K23+II!K23+III!K23+IV!K23+V!K23+VI!K23+VII!K23+XVI!K23+VIII!K23+IX!K23+XIV!K23+X!K23+XI!K23+XII!K23+RM!K23+SI!K23</f>
        <v>7037</v>
      </c>
      <c r="L23" s="44"/>
      <c r="M23" s="66"/>
      <c r="N23" s="44">
        <f>+XV!N23+I!N23+II!N23+III!N23+IV!N23+V!N23+VI!N23+VII!N23+XVI!N23+VIII!N23+IX!N23+XIV!N23+X!N23+XI!N23+XII!N23+RM!N23+SI!N23</f>
        <v>0</v>
      </c>
      <c r="O23" s="44"/>
      <c r="P23" s="74"/>
    </row>
    <row r="24" spans="1:16" ht="15" customHeight="1" x14ac:dyDescent="0.2">
      <c r="A24" s="111"/>
      <c r="B24" s="114"/>
      <c r="C24" s="84" t="s">
        <v>50</v>
      </c>
      <c r="D24" s="44">
        <f>+XV!D24+I!D24+II!D24+III!D24+IV!D24+V!D24+VI!D24+VII!D24+XVI!D24+VIII!D24+IX!D24+XIV!D24+X!D24+XI!D24+XII!D24+RM!D24+SI!D24</f>
        <v>7836</v>
      </c>
      <c r="E24" s="53"/>
      <c r="F24" s="44"/>
      <c r="G24" s="66"/>
      <c r="H24" s="43">
        <f>+XV!H24+I!H24+II!H24+III!H24+IV!H24+V!H24+VI!H24+VII!H24+XVI!H24+VIII!H24+IX!H24+XIV!H24+X!H24+XI!H24+XII!H24+RM!H24+SI!H24</f>
        <v>3297</v>
      </c>
      <c r="I24" s="44"/>
      <c r="J24" s="74"/>
      <c r="K24" s="44">
        <f>+XV!K24+I!K24+II!K24+III!K24+IV!K24+V!K24+VI!K24+VII!K24+XVI!K24+VIII!K24+IX!K24+XIV!K24+X!K24+XI!K24+XII!K24+RM!K24+SI!K24</f>
        <v>4539</v>
      </c>
      <c r="L24" s="44"/>
      <c r="M24" s="66"/>
      <c r="N24" s="44">
        <f>+XV!N24+I!N24+II!N24+III!N24+IV!N24+V!N24+VI!N24+VII!N24+XVI!N24+VIII!N24+IX!N24+XIV!N24+X!N24+XI!N24+XII!N24+RM!N24+SI!N24</f>
        <v>0</v>
      </c>
      <c r="O24" s="44"/>
      <c r="P24" s="74"/>
    </row>
    <row r="25" spans="1:16" ht="15" customHeight="1" x14ac:dyDescent="0.2">
      <c r="A25" s="111"/>
      <c r="B25" s="114"/>
      <c r="C25" s="84" t="s">
        <v>51</v>
      </c>
      <c r="D25" s="44">
        <f>+XV!D25+I!D25+II!D25+III!D25+IV!D25+V!D25+VI!D25+VII!D25+XVI!D25+VIII!D25+IX!D25+XIV!D25+X!D25+XI!D25+XII!D25+RM!D25+SI!D25</f>
        <v>5516</v>
      </c>
      <c r="E25" s="53"/>
      <c r="F25" s="44"/>
      <c r="G25" s="66"/>
      <c r="H25" s="43">
        <f>+XV!H25+I!H25+II!H25+III!H25+IV!H25+V!H25+VI!H25+VII!H25+XVI!H25+VIII!H25+IX!H25+XIV!H25+X!H25+XI!H25+XII!H25+RM!H25+SI!H25</f>
        <v>2245</v>
      </c>
      <c r="I25" s="44"/>
      <c r="J25" s="74"/>
      <c r="K25" s="44">
        <f>+XV!K25+I!K25+II!K25+III!K25+IV!K25+V!K25+VI!K25+VII!K25+XVI!K25+VIII!K25+IX!K25+XIV!K25+X!K25+XI!K25+XII!K25+RM!K25+SI!K25</f>
        <v>3271</v>
      </c>
      <c r="L25" s="44"/>
      <c r="M25" s="66"/>
      <c r="N25" s="44">
        <f>+XV!N25+I!N25+II!N25+III!N25+IV!N25+V!N25+VI!N25+VII!N25+XVI!N25+VIII!N25+IX!N25+XIV!N25+X!N25+XI!N25+XII!N25+RM!N25+SI!N25</f>
        <v>0</v>
      </c>
      <c r="O25" s="44"/>
      <c r="P25" s="74"/>
    </row>
    <row r="26" spans="1:16" s="3" customFormat="1" ht="15" customHeight="1" x14ac:dyDescent="0.2">
      <c r="A26" s="111"/>
      <c r="B26" s="114"/>
      <c r="C26" s="84" t="s">
        <v>52</v>
      </c>
      <c r="D26" s="35">
        <f>+XV!D26+I!D26+II!D26+III!D26+IV!D26+V!D26+VI!D26+VII!D26+XVI!D26+VIII!D26+IX!D26+XIV!D26+X!D26+XI!D26+XII!D26+RM!D26+SI!D26</f>
        <v>3595</v>
      </c>
      <c r="E26" s="55"/>
      <c r="F26" s="35"/>
      <c r="G26" s="68"/>
      <c r="H26" s="43">
        <f>+XV!H26+I!H26+II!H26+III!H26+IV!H26+V!H26+VI!H26+VII!H26+XVI!H26+VIII!H26+IX!H26+XIV!H26+X!H26+XI!H26+XII!H26+RM!H26+SI!H26</f>
        <v>1513</v>
      </c>
      <c r="I26" s="44"/>
      <c r="J26" s="74"/>
      <c r="K26" s="35">
        <f>+XV!K26+I!K26+II!K26+III!K26+IV!K26+V!K26+VI!K26+VII!K26+XVI!K26+VIII!K26+IX!K26+XIV!K26+X!K26+XI!K26+XII!K26+RM!K26+SI!K26</f>
        <v>2082</v>
      </c>
      <c r="L26" s="35"/>
      <c r="M26" s="68"/>
      <c r="N26" s="35">
        <f>+XV!N26+I!N26+II!N26+III!N26+IV!N26+V!N26+VI!N26+VII!N26+XVI!N26+VIII!N26+IX!N26+XIV!N26+X!N26+XI!N26+XII!N26+RM!N26+SI!N26</f>
        <v>0</v>
      </c>
      <c r="O26" s="44"/>
      <c r="P26" s="74"/>
    </row>
    <row r="27" spans="1:16" ht="15" customHeight="1" x14ac:dyDescent="0.2">
      <c r="A27" s="111"/>
      <c r="B27" s="114"/>
      <c r="C27" s="84" t="s">
        <v>53</v>
      </c>
      <c r="D27" s="44">
        <f>+XV!D27+I!D27+II!D27+III!D27+IV!D27+V!D27+VI!D27+VII!D27+XVI!D27+VIII!D27+IX!D27+XIV!D27+X!D27+XI!D27+XII!D27+RM!D27+SI!D27</f>
        <v>2418</v>
      </c>
      <c r="E27" s="53"/>
      <c r="F27" s="44"/>
      <c r="G27" s="66"/>
      <c r="H27" s="43">
        <f>+XV!H27+I!H27+II!H27+III!H27+IV!H27+V!H27+VI!H27+VII!H27+XVI!H27+VIII!H27+IX!H27+XIV!H27+X!H27+XI!H27+XII!H27+RM!H27+SI!H27</f>
        <v>1043</v>
      </c>
      <c r="I27" s="44"/>
      <c r="J27" s="74"/>
      <c r="K27" s="44">
        <f>+XV!K27+I!K27+II!K27+III!K27+IV!K27+V!K27+VI!K27+VII!K27+XVI!K27+VIII!K27+IX!K27+XIV!K27+X!K27+XI!K27+XII!K27+RM!K27+SI!K27</f>
        <v>1375</v>
      </c>
      <c r="L27" s="44"/>
      <c r="M27" s="66"/>
      <c r="N27" s="44">
        <f>+XV!N27+I!N27+II!N27+III!N27+IV!N27+V!N27+VI!N27+VII!N27+XVI!N27+VIII!N27+IX!N27+XIV!N27+X!N27+XI!N27+XII!N27+RM!N27+SI!N27</f>
        <v>0</v>
      </c>
      <c r="O27" s="44"/>
      <c r="P27" s="74"/>
    </row>
    <row r="28" spans="1:16" ht="15" customHeight="1" x14ac:dyDescent="0.2">
      <c r="A28" s="111"/>
      <c r="B28" s="114"/>
      <c r="C28" s="84" t="s">
        <v>54</v>
      </c>
      <c r="D28" s="44">
        <f>+XV!D28+I!D28+II!D28+III!D28+IV!D28+V!D28+VI!D28+VII!D28+XVI!D28+VIII!D28+IX!D28+XIV!D28+X!D28+XI!D28+XII!D28+RM!D28+SI!D28</f>
        <v>1110</v>
      </c>
      <c r="E28" s="53"/>
      <c r="F28" s="44"/>
      <c r="G28" s="66"/>
      <c r="H28" s="43">
        <f>+XV!H28+I!H28+II!H28+III!H28+IV!H28+V!H28+VI!H28+VII!H28+XVI!H28+VIII!H28+IX!H28+XIV!H28+X!H28+XI!H28+XII!H28+RM!H28+SI!H28</f>
        <v>541</v>
      </c>
      <c r="I28" s="44"/>
      <c r="J28" s="74"/>
      <c r="K28" s="44">
        <f>+XV!K28+I!K28+II!K28+III!K28+IV!K28+V!K28+VI!K28+VII!K28+XVI!K28+VIII!K28+IX!K28+XIV!K28+X!K28+XI!K28+XII!K28+RM!K28+SI!K28</f>
        <v>569</v>
      </c>
      <c r="L28" s="44"/>
      <c r="M28" s="66"/>
      <c r="N28" s="44">
        <f>+XV!N28+I!N28+II!N28+III!N28+IV!N28+V!N28+VI!N28+VII!N28+XVI!N28+VIII!N28+IX!N28+XIV!N28+X!N28+XI!N28+XII!N28+RM!N28+SI!N28</f>
        <v>0</v>
      </c>
      <c r="O28" s="44"/>
      <c r="P28" s="74"/>
    </row>
    <row r="29" spans="1:16" ht="15" customHeight="1" x14ac:dyDescent="0.2">
      <c r="A29" s="111"/>
      <c r="B29" s="114"/>
      <c r="C29" s="84" t="s">
        <v>55</v>
      </c>
      <c r="D29" s="44">
        <f>+XV!D29+I!D29+II!D29+III!D29+IV!D29+V!D29+VI!D29+VII!D29+XVI!D29+VIII!D29+IX!D29+XIV!D29+X!D29+XI!D29+XII!D29+RM!D29+SI!D29</f>
        <v>647</v>
      </c>
      <c r="E29" s="53"/>
      <c r="F29" s="44"/>
      <c r="G29" s="66"/>
      <c r="H29" s="43">
        <f>+XV!H29+I!H29+II!H29+III!H29+IV!H29+V!H29+VI!H29+VII!H29+XVI!H29+VIII!H29+IX!H29+XIV!H29+X!H29+XI!H29+XII!H29+RM!H29+SI!H29</f>
        <v>341</v>
      </c>
      <c r="I29" s="44"/>
      <c r="J29" s="74"/>
      <c r="K29" s="44">
        <f>+XV!K29+I!K29+II!K29+III!K29+IV!K29+V!K29+VI!K29+VII!K29+XVI!K29+VIII!K29+IX!K29+XIV!K29+X!K29+XI!K29+XII!K29+RM!K29+SI!K29</f>
        <v>306</v>
      </c>
      <c r="L29" s="44"/>
      <c r="M29" s="66"/>
      <c r="N29" s="44">
        <f>+XV!N29+I!N29+II!N29+III!N29+IV!N29+V!N29+VI!N29+VII!N29+XVI!N29+VIII!N29+IX!N29+XIV!N29+X!N29+XI!N29+XII!N29+RM!N29+SI!N29</f>
        <v>0</v>
      </c>
      <c r="O29" s="44"/>
      <c r="P29" s="74"/>
    </row>
    <row r="30" spans="1:16" s="3" customFormat="1" ht="15" customHeight="1" x14ac:dyDescent="0.2">
      <c r="A30" s="111"/>
      <c r="B30" s="114"/>
      <c r="C30" s="84" t="s">
        <v>56</v>
      </c>
      <c r="D30" s="35">
        <f>+XV!D30+I!D30+II!D30+III!D30+IV!D30+V!D30+VI!D30+VII!D30+XVI!D30+VIII!D30+IX!D30+XIV!D30+X!D30+XI!D30+XII!D30+RM!D30+SI!D30</f>
        <v>1135</v>
      </c>
      <c r="E30" s="55"/>
      <c r="F30" s="35"/>
      <c r="G30" s="68"/>
      <c r="H30" s="43">
        <f>+XV!H30+I!H30+II!H30+III!H30+IV!H30+V!H30+VI!H30+VII!H30+XVI!H30+VIII!H30+IX!H30+XIV!H30+X!H30+XI!H30+XII!H30+RM!H30+SI!H30</f>
        <v>1008</v>
      </c>
      <c r="I30" s="44"/>
      <c r="J30" s="74"/>
      <c r="K30" s="35">
        <f>+XV!K30+I!K30+II!K30+III!K30+IV!K30+V!K30+VI!K30+VII!K30+XVI!K30+VIII!K30+IX!K30+XIV!K30+X!K30+XI!K30+XII!K30+RM!K30+SI!K30</f>
        <v>127</v>
      </c>
      <c r="L30" s="35"/>
      <c r="M30" s="68"/>
      <c r="N30" s="35">
        <f>+XV!N30+I!N30+II!N30+III!N30+IV!N30+V!N30+VI!N30+VII!N30+XVI!N30+VIII!N30+IX!N30+XIV!N30+X!N30+XI!N30+XII!N30+RM!N30+SI!N30</f>
        <v>0</v>
      </c>
      <c r="O30" s="44"/>
      <c r="P30" s="74"/>
    </row>
    <row r="31" spans="1:16" s="3" customFormat="1" ht="15" customHeight="1" x14ac:dyDescent="0.2">
      <c r="A31" s="112"/>
      <c r="B31" s="115"/>
      <c r="C31" s="85" t="s">
        <v>9</v>
      </c>
      <c r="D31" s="46">
        <f>+XV!D31+I!D31+II!D31+III!D31+IV!D31+V!D31+VI!D31+VII!D31+XVI!D31+VIII!D31+IX!D31+XIV!D31+X!D31+XI!D31+XII!D31+RM!D31+SI!D31</f>
        <v>57852</v>
      </c>
      <c r="E31" s="54"/>
      <c r="F31" s="46"/>
      <c r="G31" s="67"/>
      <c r="H31" s="87">
        <f>+XV!H31+I!H31+II!H31+III!H31+IV!H31+V!H31+VI!H31+VII!H31+XVI!H31+VIII!H31+IX!H31+XIV!H31+X!H31+XI!H31+XII!H31+RM!H31+SI!H31</f>
        <v>26304</v>
      </c>
      <c r="I31" s="46"/>
      <c r="J31" s="75"/>
      <c r="K31" s="46">
        <f>+XV!K31+I!K31+II!K31+III!K31+IV!K31+V!K31+VI!K31+VII!K31+XVI!K31+VIII!K31+IX!K31+XIV!K31+X!K31+XI!K31+XII!K31+RM!K31+SI!K31</f>
        <v>31548</v>
      </c>
      <c r="L31" s="46"/>
      <c r="M31" s="67"/>
      <c r="N31" s="46">
        <f>+XV!N31+I!N31+II!N31+III!N31+IV!N31+V!N31+VI!N31+VII!N31+XVI!N31+VIII!N31+IX!N31+XIV!N31+X!N31+XI!N31+XII!N31+RM!N31+SI!N31</f>
        <v>0</v>
      </c>
      <c r="O31" s="46"/>
      <c r="P31" s="75"/>
    </row>
    <row r="32" spans="1:16" ht="15" customHeight="1" x14ac:dyDescent="0.2">
      <c r="A32" s="110">
        <v>3</v>
      </c>
      <c r="B32" s="113" t="s">
        <v>58</v>
      </c>
      <c r="C32" s="84" t="s">
        <v>46</v>
      </c>
      <c r="D32" s="44">
        <f>+XV!D32+I!D32+II!D32+III!D32+IV!D32+V!D32+VI!D32+VII!D32+XVI!D32+VIII!D32+IX!D32+XIV!D32+X!D32+XI!D32+XII!D32+RM!D32+SI!D32</f>
        <v>270</v>
      </c>
      <c r="E32" s="44"/>
      <c r="F32" s="44"/>
      <c r="G32" s="66"/>
      <c r="H32" s="43">
        <f>+XV!H32+I!H32+II!H32+III!H32+IV!H32+V!H32+VI!H32+VII!H32+XVI!H32+VIII!H32+IX!H32+XIV!H32+X!H32+XI!H32+XII!H32+RM!H32+SI!H32</f>
        <v>126</v>
      </c>
      <c r="I32" s="44"/>
      <c r="J32" s="74"/>
      <c r="K32" s="44">
        <f>+XV!K32+I!K32+II!K32+III!K32+IV!K32+V!K32+VI!K32+VII!K32+XVI!K32+VIII!K32+IX!K32+XIV!K32+X!K32+XI!K32+XII!K32+RM!K32+SI!K32</f>
        <v>144</v>
      </c>
      <c r="L32" s="44"/>
      <c r="M32" s="66"/>
      <c r="N32" s="44">
        <f>+XV!N32+I!N32+II!N32+III!N32+IV!N32+V!N32+VI!N32+VII!N32+XVI!N32+VIII!N32+IX!N32+XIV!N32+X!N32+XI!N32+XII!N32+RM!N32+SI!N32</f>
        <v>0</v>
      </c>
      <c r="O32" s="44"/>
      <c r="P32" s="74"/>
    </row>
    <row r="33" spans="1:16" ht="15" customHeight="1" x14ac:dyDescent="0.2">
      <c r="A33" s="111"/>
      <c r="B33" s="114"/>
      <c r="C33" s="84" t="s">
        <v>47</v>
      </c>
      <c r="D33" s="44">
        <f>+XV!D33+I!D33+II!D33+III!D33+IV!D33+V!D33+VI!D33+VII!D33+XVI!D33+VIII!D33+IX!D33+XIV!D33+X!D33+XI!D33+XII!D33+RM!D33+SI!D33</f>
        <v>1616</v>
      </c>
      <c r="E33" s="44"/>
      <c r="F33" s="44"/>
      <c r="G33" s="66"/>
      <c r="H33" s="43">
        <f>+XV!H33+I!H33+II!H33+III!H33+IV!H33+V!H33+VI!H33+VII!H33+XVI!H33+VIII!H33+IX!H33+XIV!H33+X!H33+XI!H33+XII!H33+RM!H33+SI!H33</f>
        <v>1012</v>
      </c>
      <c r="I33" s="44"/>
      <c r="J33" s="74"/>
      <c r="K33" s="44">
        <f>+XV!K33+I!K33+II!K33+III!K33+IV!K33+V!K33+VI!K33+VII!K33+XVI!K33+VIII!K33+IX!K33+XIV!K33+X!K33+XI!K33+XII!K33+RM!K33+SI!K33</f>
        <v>604</v>
      </c>
      <c r="L33" s="44"/>
      <c r="M33" s="66"/>
      <c r="N33" s="44">
        <f>+XV!N33+I!N33+II!N33+III!N33+IV!N33+V!N33+VI!N33+VII!N33+XVI!N33+VIII!N33+IX!N33+XIV!N33+X!N33+XI!N33+XII!N33+RM!N33+SI!N33</f>
        <v>0</v>
      </c>
      <c r="O33" s="44"/>
      <c r="P33" s="74"/>
    </row>
    <row r="34" spans="1:16" ht="15" customHeight="1" x14ac:dyDescent="0.2">
      <c r="A34" s="111"/>
      <c r="B34" s="114"/>
      <c r="C34" s="84" t="s">
        <v>48</v>
      </c>
      <c r="D34" s="44">
        <f>+XV!D34+I!D34+II!D34+III!D34+IV!D34+V!D34+VI!D34+VII!D34+XVI!D34+VIII!D34+IX!D34+XIV!D34+X!D34+XI!D34+XII!D34+RM!D34+SI!D34</f>
        <v>1590</v>
      </c>
      <c r="E34" s="44"/>
      <c r="F34" s="44"/>
      <c r="G34" s="66"/>
      <c r="H34" s="43">
        <f>+XV!H34+I!H34+II!H34+III!H34+IV!H34+V!H34+VI!H34+VII!H34+XVI!H34+VIII!H34+IX!H34+XIV!H34+X!H34+XI!H34+XII!H34+RM!H34+SI!H34</f>
        <v>1589</v>
      </c>
      <c r="I34" s="44"/>
      <c r="J34" s="74"/>
      <c r="K34" s="44">
        <f>+XV!K34+I!K34+II!K34+III!K34+IV!K34+V!K34+VI!K34+VII!K34+XVI!K34+VIII!K34+IX!K34+XIV!K34+X!K34+XI!K34+XII!K34+RM!K34+SI!K34</f>
        <v>1</v>
      </c>
      <c r="L34" s="44"/>
      <c r="M34" s="66"/>
      <c r="N34" s="44">
        <f>+XV!N34+I!N34+II!N34+III!N34+IV!N34+V!N34+VI!N34+VII!N34+XVI!N34+VIII!N34+IX!N34+XIV!N34+X!N34+XI!N34+XII!N34+RM!N34+SI!N34</f>
        <v>0</v>
      </c>
      <c r="O34" s="44"/>
      <c r="P34" s="74"/>
    </row>
    <row r="35" spans="1:16" ht="15" customHeight="1" x14ac:dyDescent="0.2">
      <c r="A35" s="111"/>
      <c r="B35" s="114"/>
      <c r="C35" s="84" t="s">
        <v>49</v>
      </c>
      <c r="D35" s="44">
        <f>+XV!D35+I!D35+II!D35+III!D35+IV!D35+V!D35+VI!D35+VII!D35+XVI!D35+VIII!D35+IX!D35+XIV!D35+X!D35+XI!D35+XII!D35+RM!D35+SI!D35</f>
        <v>-14361</v>
      </c>
      <c r="E35" s="44"/>
      <c r="F35" s="44"/>
      <c r="G35" s="66"/>
      <c r="H35" s="43">
        <f>+XV!H35+I!H35+II!H35+III!H35+IV!H35+V!H35+VI!H35+VII!H35+XVI!H35+VIII!H35+IX!H35+XIV!H35+X!H35+XI!H35+XII!H35+RM!H35+SI!H35</f>
        <v>-5075</v>
      </c>
      <c r="I35" s="44"/>
      <c r="J35" s="74"/>
      <c r="K35" s="44">
        <f>+XV!K35+I!K35+II!K35+III!K35+IV!K35+V!K35+VI!K35+VII!K35+XVI!K35+VIII!K35+IX!K35+XIV!K35+X!K35+XI!K35+XII!K35+RM!K35+SI!K35</f>
        <v>-9286</v>
      </c>
      <c r="L35" s="44"/>
      <c r="M35" s="66"/>
      <c r="N35" s="44">
        <f>+XV!N35+I!N35+II!N35+III!N35+IV!N35+V!N35+VI!N35+VII!N35+XVI!N35+VIII!N35+IX!N35+XIV!N35+X!N35+XI!N35+XII!N35+RM!N35+SI!N35</f>
        <v>0</v>
      </c>
      <c r="O35" s="44"/>
      <c r="P35" s="74"/>
    </row>
    <row r="36" spans="1:16" ht="15" customHeight="1" x14ac:dyDescent="0.2">
      <c r="A36" s="111"/>
      <c r="B36" s="114"/>
      <c r="C36" s="84" t="s">
        <v>50</v>
      </c>
      <c r="D36" s="44">
        <f>+XV!D36+I!D36+II!D36+III!D36+IV!D36+V!D36+VI!D36+VII!D36+XVI!D36+VIII!D36+IX!D36+XIV!D36+X!D36+XI!D36+XII!D36+RM!D36+SI!D36</f>
        <v>-17736</v>
      </c>
      <c r="E36" s="44"/>
      <c r="F36" s="44"/>
      <c r="G36" s="66"/>
      <c r="H36" s="43">
        <f>+XV!H36+I!H36+II!H36+III!H36+IV!H36+V!H36+VI!H36+VII!H36+XVI!H36+VIII!H36+IX!H36+XIV!H36+X!H36+XI!H36+XII!H36+RM!H36+SI!H36</f>
        <v>-6533</v>
      </c>
      <c r="I36" s="44"/>
      <c r="J36" s="74"/>
      <c r="K36" s="44">
        <f>+XV!K36+I!K36+II!K36+III!K36+IV!K36+V!K36+VI!K36+VII!K36+XVI!K36+VIII!K36+IX!K36+XIV!K36+X!K36+XI!K36+XII!K36+RM!K36+SI!K36</f>
        <v>-11203</v>
      </c>
      <c r="L36" s="44"/>
      <c r="M36" s="66"/>
      <c r="N36" s="44">
        <f>+XV!N36+I!N36+II!N36+III!N36+IV!N36+V!N36+VI!N36+VII!N36+XVI!N36+VIII!N36+IX!N36+XIV!N36+X!N36+XI!N36+XII!N36+RM!N36+SI!N36</f>
        <v>0</v>
      </c>
      <c r="O36" s="44"/>
      <c r="P36" s="74"/>
    </row>
    <row r="37" spans="1:16" ht="15" customHeight="1" x14ac:dyDescent="0.2">
      <c r="A37" s="111"/>
      <c r="B37" s="114"/>
      <c r="C37" s="84" t="s">
        <v>51</v>
      </c>
      <c r="D37" s="44">
        <f>+XV!D37+I!D37+II!D37+III!D37+IV!D37+V!D37+VI!D37+VII!D37+XVI!D37+VIII!D37+IX!D37+XIV!D37+X!D37+XI!D37+XII!D37+RM!D37+SI!D37</f>
        <v>-14789</v>
      </c>
      <c r="E37" s="44"/>
      <c r="F37" s="44"/>
      <c r="G37" s="66"/>
      <c r="H37" s="43">
        <f>+XV!H37+I!H37+II!H37+III!H37+IV!H37+V!H37+VI!H37+VII!H37+XVI!H37+VIII!H37+IX!H37+XIV!H37+X!H37+XI!H37+XII!H37+RM!H37+SI!H37</f>
        <v>-5141</v>
      </c>
      <c r="I37" s="44"/>
      <c r="J37" s="74"/>
      <c r="K37" s="44">
        <f>+XV!K37+I!K37+II!K37+III!K37+IV!K37+V!K37+VI!K37+VII!K37+XVI!K37+VIII!K37+IX!K37+XIV!K37+X!K37+XI!K37+XII!K37+RM!K37+SI!K37</f>
        <v>-9648</v>
      </c>
      <c r="L37" s="44"/>
      <c r="M37" s="66"/>
      <c r="N37" s="44">
        <f>+XV!N37+I!N37+II!N37+III!N37+IV!N37+V!N37+VI!N37+VII!N37+XVI!N37+VIII!N37+IX!N37+XIV!N37+X!N37+XI!N37+XII!N37+RM!N37+SI!N37</f>
        <v>0</v>
      </c>
      <c r="O37" s="44"/>
      <c r="P37" s="74"/>
    </row>
    <row r="38" spans="1:16" s="3" customFormat="1" ht="15" customHeight="1" x14ac:dyDescent="0.2">
      <c r="A38" s="111"/>
      <c r="B38" s="114"/>
      <c r="C38" s="84" t="s">
        <v>52</v>
      </c>
      <c r="D38" s="35">
        <f>+XV!D38+I!D38+II!D38+III!D38+IV!D38+V!D38+VI!D38+VII!D38+XVI!D38+VIII!D38+IX!D38+XIV!D38+X!D38+XI!D38+XII!D38+RM!D38+SI!D38</f>
        <v>-12018</v>
      </c>
      <c r="E38" s="35"/>
      <c r="F38" s="35"/>
      <c r="G38" s="68"/>
      <c r="H38" s="43">
        <f>+XV!H38+I!H38+II!H38+III!H38+IV!H38+V!H38+VI!H38+VII!H38+XVI!H38+VIII!H38+IX!H38+XIV!H38+X!H38+XI!H38+XII!H38+RM!H38+SI!H38</f>
        <v>-4016</v>
      </c>
      <c r="I38" s="44"/>
      <c r="J38" s="74"/>
      <c r="K38" s="35">
        <f>+XV!K38+I!K38+II!K38+III!K38+IV!K38+V!K38+VI!K38+VII!K38+XVI!K38+VIII!K38+IX!K38+XIV!K38+X!K38+XI!K38+XII!K38+RM!K38+SI!K38</f>
        <v>-8002</v>
      </c>
      <c r="L38" s="35"/>
      <c r="M38" s="68"/>
      <c r="N38" s="35">
        <f>+XV!N38+I!N38+II!N38+III!N38+IV!N38+V!N38+VI!N38+VII!N38+XVI!N38+VIII!N38+IX!N38+XIV!N38+X!N38+XI!N38+XII!N38+RM!N38+SI!N38</f>
        <v>0</v>
      </c>
      <c r="O38" s="44"/>
      <c r="P38" s="74"/>
    </row>
    <row r="39" spans="1:16" ht="15" customHeight="1" x14ac:dyDescent="0.2">
      <c r="A39" s="111"/>
      <c r="B39" s="114"/>
      <c r="C39" s="84" t="s">
        <v>53</v>
      </c>
      <c r="D39" s="44">
        <f>+XV!D39+I!D39+II!D39+III!D39+IV!D39+V!D39+VI!D39+VII!D39+XVI!D39+VIII!D39+IX!D39+XIV!D39+X!D39+XI!D39+XII!D39+RM!D39+SI!D39</f>
        <v>-9680</v>
      </c>
      <c r="E39" s="44"/>
      <c r="F39" s="44"/>
      <c r="G39" s="66"/>
      <c r="H39" s="43">
        <f>+XV!H39+I!H39+II!H39+III!H39+IV!H39+V!H39+VI!H39+VII!H39+XVI!H39+VIII!H39+IX!H39+XIV!H39+X!H39+XI!H39+XII!H39+RM!H39+SI!H39</f>
        <v>-3079</v>
      </c>
      <c r="I39" s="44"/>
      <c r="J39" s="74"/>
      <c r="K39" s="44">
        <f>+XV!K39+I!K39+II!K39+III!K39+IV!K39+V!K39+VI!K39+VII!K39+XVI!K39+VIII!K39+IX!K39+XIV!K39+X!K39+XI!K39+XII!K39+RM!K39+SI!K39</f>
        <v>-6601</v>
      </c>
      <c r="L39" s="44"/>
      <c r="M39" s="66"/>
      <c r="N39" s="44">
        <f>+XV!N39+I!N39+II!N39+III!N39+IV!N39+V!N39+VI!N39+VII!N39+XVI!N39+VIII!N39+IX!N39+XIV!N39+X!N39+XI!N39+XII!N39+RM!N39+SI!N39</f>
        <v>0</v>
      </c>
      <c r="O39" s="44"/>
      <c r="P39" s="74"/>
    </row>
    <row r="40" spans="1:16" ht="15" customHeight="1" x14ac:dyDescent="0.2">
      <c r="A40" s="111"/>
      <c r="B40" s="114"/>
      <c r="C40" s="84" t="s">
        <v>54</v>
      </c>
      <c r="D40" s="44">
        <f>+XV!D40+I!D40+II!D40+III!D40+IV!D40+V!D40+VI!D40+VII!D40+XVI!D40+VIII!D40+IX!D40+XIV!D40+X!D40+XI!D40+XII!D40+RM!D40+SI!D40</f>
        <v>-8287</v>
      </c>
      <c r="E40" s="44"/>
      <c r="F40" s="44"/>
      <c r="G40" s="66"/>
      <c r="H40" s="43">
        <f>+XV!H40+I!H40+II!H40+III!H40+IV!H40+V!H40+VI!H40+VII!H40+XVI!H40+VIII!H40+IX!H40+XIV!H40+X!H40+XI!H40+XII!H40+RM!H40+SI!H40</f>
        <v>-2802</v>
      </c>
      <c r="I40" s="44"/>
      <c r="J40" s="74"/>
      <c r="K40" s="44">
        <f>+XV!K40+I!K40+II!K40+III!K40+IV!K40+V!K40+VI!K40+VII!K40+XVI!K40+VIII!K40+IX!K40+XIV!K40+X!K40+XI!K40+XII!K40+RM!K40+SI!K40</f>
        <v>-5485</v>
      </c>
      <c r="L40" s="44"/>
      <c r="M40" s="66"/>
      <c r="N40" s="44">
        <f>+XV!N40+I!N40+II!N40+III!N40+IV!N40+V!N40+VI!N40+VII!N40+XVI!N40+VIII!N40+IX!N40+XIV!N40+X!N40+XI!N40+XII!N40+RM!N40+SI!N40</f>
        <v>0</v>
      </c>
      <c r="O40" s="44"/>
      <c r="P40" s="74"/>
    </row>
    <row r="41" spans="1:16" ht="15" customHeight="1" x14ac:dyDescent="0.2">
      <c r="A41" s="111"/>
      <c r="B41" s="114"/>
      <c r="C41" s="84" t="s">
        <v>55</v>
      </c>
      <c r="D41" s="44">
        <f>+XV!D41+I!D41+II!D41+III!D41+IV!D41+V!D41+VI!D41+VII!D41+XVI!D41+VIII!D41+IX!D41+XIV!D41+X!D41+XI!D41+XII!D41+RM!D41+SI!D41</f>
        <v>-8060</v>
      </c>
      <c r="E41" s="44"/>
      <c r="F41" s="44"/>
      <c r="G41" s="66"/>
      <c r="H41" s="43">
        <f>+XV!H41+I!H41+II!H41+III!H41+IV!H41+V!H41+VI!H41+VII!H41+XVI!H41+VIII!H41+IX!H41+XIV!H41+X!H41+XI!H41+XII!H41+RM!H41+SI!H41</f>
        <v>-3167</v>
      </c>
      <c r="I41" s="44"/>
      <c r="J41" s="74"/>
      <c r="K41" s="44">
        <f>+XV!K41+I!K41+II!K41+III!K41+IV!K41+V!K41+VI!K41+VII!K41+XVI!K41+VIII!K41+IX!K41+XIV!K41+X!K41+XI!K41+XII!K41+RM!K41+SI!K41</f>
        <v>-4893</v>
      </c>
      <c r="L41" s="44"/>
      <c r="M41" s="66"/>
      <c r="N41" s="44">
        <f>+XV!N41+I!N41+II!N41+III!N41+IV!N41+V!N41+VI!N41+VII!N41+XVI!N41+VIII!N41+IX!N41+XIV!N41+X!N41+XI!N41+XII!N41+RM!N41+SI!N41</f>
        <v>0</v>
      </c>
      <c r="O41" s="44"/>
      <c r="P41" s="74"/>
    </row>
    <row r="42" spans="1:16" s="3" customFormat="1" ht="15" customHeight="1" x14ac:dyDescent="0.2">
      <c r="A42" s="111"/>
      <c r="B42" s="114"/>
      <c r="C42" s="84" t="s">
        <v>56</v>
      </c>
      <c r="D42" s="35">
        <f>+XV!D42+I!D42+II!D42+III!D42+IV!D42+V!D42+VI!D42+VII!D42+XVI!D42+VIII!D42+IX!D42+XIV!D42+X!D42+XI!D42+XII!D42+RM!D42+SI!D42</f>
        <v>-11537</v>
      </c>
      <c r="E42" s="35"/>
      <c r="F42" s="35"/>
      <c r="G42" s="68"/>
      <c r="H42" s="43">
        <f>+XV!H42+I!H42+II!H42+III!H42+IV!H42+V!H42+VI!H42+VII!H42+XVI!H42+VIII!H42+IX!H42+XIV!H42+X!H42+XI!H42+XII!H42+RM!H42+SI!H42</f>
        <v>-3819</v>
      </c>
      <c r="I42" s="44"/>
      <c r="J42" s="74"/>
      <c r="K42" s="35">
        <f>+XV!K42+I!K42+II!K42+III!K42+IV!K42+V!K42+VI!K42+VII!K42+XVI!K42+VIII!K42+IX!K42+XIV!K42+X!K42+XI!K42+XII!K42+RM!K42+SI!K42</f>
        <v>-7718</v>
      </c>
      <c r="L42" s="35"/>
      <c r="M42" s="68"/>
      <c r="N42" s="35">
        <f>+XV!N42+I!N42+II!N42+III!N42+IV!N42+V!N42+VI!N42+VII!N42+XVI!N42+VIII!N42+IX!N42+XIV!N42+X!N42+XI!N42+XII!N42+RM!N42+SI!N42</f>
        <v>0</v>
      </c>
      <c r="O42" s="44"/>
      <c r="P42" s="74"/>
    </row>
    <row r="43" spans="1:16" s="3" customFormat="1" ht="15" customHeight="1" x14ac:dyDescent="0.2">
      <c r="A43" s="112"/>
      <c r="B43" s="115"/>
      <c r="C43" s="85" t="s">
        <v>9</v>
      </c>
      <c r="D43" s="46">
        <f>+XV!D43+I!D43+II!D43+III!D43+IV!D43+V!D43+VI!D43+VII!D43+XVI!D43+VIII!D43+IX!D43+XIV!D43+X!D43+XI!D43+XII!D43+RM!D43+SI!D43</f>
        <v>-92992</v>
      </c>
      <c r="E43" s="46"/>
      <c r="F43" s="46"/>
      <c r="G43" s="67"/>
      <c r="H43" s="87">
        <f>+XV!H43+I!H43+II!H43+III!H43+IV!H43+V!H43+VI!H43+VII!H43+XVI!H43+VIII!H43+IX!H43+XIV!H43+X!H43+XI!H43+XII!H43+RM!H43+SI!H43</f>
        <v>-30905</v>
      </c>
      <c r="I43" s="46"/>
      <c r="J43" s="75"/>
      <c r="K43" s="46">
        <f>+XV!K43+I!K43+II!K43+III!K43+IV!K43+V!K43+VI!K43+VII!K43+XVI!K43+VIII!K43+IX!K43+XIV!K43+X!K43+XI!K43+XII!K43+RM!K43+SI!K43</f>
        <v>-62087</v>
      </c>
      <c r="L43" s="46"/>
      <c r="M43" s="67"/>
      <c r="N43" s="46">
        <f>+XV!N43+I!N43+II!N43+III!N43+IV!N43+V!N43+VI!N43+VII!N43+XVI!N43+VIII!N43+IX!N43+XIV!N43+X!N43+XI!N43+XII!N43+RM!N43+SI!N43</f>
        <v>0</v>
      </c>
      <c r="O43" s="46"/>
      <c r="P43" s="75"/>
    </row>
    <row r="44" spans="1:16" ht="15" customHeight="1" x14ac:dyDescent="0.2">
      <c r="A44" s="110">
        <v>4</v>
      </c>
      <c r="B44" s="113" t="s">
        <v>59</v>
      </c>
      <c r="C44" s="84" t="s">
        <v>46</v>
      </c>
      <c r="D44" s="44">
        <f>+XV!D44+I!D44+II!D44+III!D44+IV!D44+V!D44+VI!D44+VII!D44+XVI!D44+VIII!D44+IX!D44+XIV!D44+X!D44+XI!D44+XII!D44+RM!D44+SI!D44</f>
        <v>6</v>
      </c>
      <c r="E44" s="53"/>
      <c r="F44" s="44"/>
      <c r="G44" s="66"/>
      <c r="H44" s="43">
        <f>+XV!H44+I!H44+II!H44+III!H44+IV!H44+V!H44+VI!H44+VII!H44+XVI!H44+VIII!H44+IX!H44+XIV!H44+X!H44+XI!H44+XII!H44+RM!H44+SI!H44</f>
        <v>4</v>
      </c>
      <c r="I44" s="44"/>
      <c r="J44" s="74"/>
      <c r="K44" s="44">
        <f>+XV!K44+I!K44+II!K44+III!K44+IV!K44+V!K44+VI!K44+VII!K44+XVI!K44+VIII!K44+IX!K44+XIV!K44+X!K44+XI!K44+XII!K44+RM!K44+SI!K44</f>
        <v>2</v>
      </c>
      <c r="L44" s="44"/>
      <c r="M44" s="66"/>
      <c r="N44" s="44">
        <f>+XV!N44+I!N44+II!N44+III!N44+IV!N44+V!N44+VI!N44+VII!N44+XVI!N44+VIII!N44+IX!N44+XIV!N44+X!N44+XI!N44+XII!N44+RM!N44+SI!N44</f>
        <v>0</v>
      </c>
      <c r="O44" s="44"/>
      <c r="P44" s="74"/>
    </row>
    <row r="45" spans="1:16" ht="15" customHeight="1" x14ac:dyDescent="0.2">
      <c r="A45" s="111"/>
      <c r="B45" s="114"/>
      <c r="C45" s="84" t="s">
        <v>47</v>
      </c>
      <c r="D45" s="44">
        <f>+XV!D45+I!D45+II!D45+III!D45+IV!D45+V!D45+VI!D45+VII!D45+XVI!D45+VIII!D45+IX!D45+XIV!D45+X!D45+XI!D45+XII!D45+RM!D45+SI!D45</f>
        <v>410</v>
      </c>
      <c r="E45" s="53"/>
      <c r="F45" s="44"/>
      <c r="G45" s="66"/>
      <c r="H45" s="43">
        <f>+XV!H45+I!H45+II!H45+III!H45+IV!H45+V!H45+VI!H45+VII!H45+XVI!H45+VIII!H45+IX!H45+XIV!H45+X!H45+XI!H45+XII!H45+RM!H45+SI!H45</f>
        <v>141</v>
      </c>
      <c r="I45" s="44"/>
      <c r="J45" s="74"/>
      <c r="K45" s="44">
        <f>+XV!K45+I!K45+II!K45+III!K45+IV!K45+V!K45+VI!K45+VII!K45+XVI!K45+VIII!K45+IX!K45+XIV!K45+X!K45+XI!K45+XII!K45+RM!K45+SI!K45</f>
        <v>269</v>
      </c>
      <c r="L45" s="44"/>
      <c r="M45" s="66"/>
      <c r="N45" s="44">
        <f>+XV!N45+I!N45+II!N45+III!N45+IV!N45+V!N45+VI!N45+VII!N45+XVI!N45+VIII!N45+IX!N45+XIV!N45+X!N45+XI!N45+XII!N45+RM!N45+SI!N45</f>
        <v>0</v>
      </c>
      <c r="O45" s="44"/>
      <c r="P45" s="74"/>
    </row>
    <row r="46" spans="1:16" ht="15" customHeight="1" x14ac:dyDescent="0.2">
      <c r="A46" s="111"/>
      <c r="B46" s="114"/>
      <c r="C46" s="84" t="s">
        <v>48</v>
      </c>
      <c r="D46" s="44">
        <f>+XV!D46+I!D46+II!D46+III!D46+IV!D46+V!D46+VI!D46+VII!D46+XVI!D46+VIII!D46+IX!D46+XIV!D46+X!D46+XI!D46+XII!D46+RM!D46+SI!D46</f>
        <v>5451</v>
      </c>
      <c r="E46" s="53"/>
      <c r="F46" s="44"/>
      <c r="G46" s="66"/>
      <c r="H46" s="43">
        <f>+XV!H46+I!H46+II!H46+III!H46+IV!H46+V!H46+VI!H46+VII!H46+XVI!H46+VIII!H46+IX!H46+XIV!H46+X!H46+XI!H46+XII!H46+RM!H46+SI!H46</f>
        <v>2218</v>
      </c>
      <c r="I46" s="44"/>
      <c r="J46" s="74"/>
      <c r="K46" s="44">
        <f>+XV!K46+I!K46+II!K46+III!K46+IV!K46+V!K46+VI!K46+VII!K46+XVI!K46+VIII!K46+IX!K46+XIV!K46+X!K46+XI!K46+XII!K46+RM!K46+SI!K46</f>
        <v>3233</v>
      </c>
      <c r="L46" s="44"/>
      <c r="M46" s="66"/>
      <c r="N46" s="44">
        <f>+XV!N46+I!N46+II!N46+III!N46+IV!N46+V!N46+VI!N46+VII!N46+XVI!N46+VIII!N46+IX!N46+XIV!N46+X!N46+XI!N46+XII!N46+RM!N46+SI!N46</f>
        <v>0</v>
      </c>
      <c r="O46" s="44"/>
      <c r="P46" s="74"/>
    </row>
    <row r="47" spans="1:16" ht="15" customHeight="1" x14ac:dyDescent="0.2">
      <c r="A47" s="111"/>
      <c r="B47" s="114"/>
      <c r="C47" s="84" t="s">
        <v>49</v>
      </c>
      <c r="D47" s="44">
        <f>+XV!D47+I!D47+II!D47+III!D47+IV!D47+V!D47+VI!D47+VII!D47+XVI!D47+VIII!D47+IX!D47+XIV!D47+X!D47+XI!D47+XII!D47+RM!D47+SI!D47</f>
        <v>13754</v>
      </c>
      <c r="E47" s="53"/>
      <c r="F47" s="44"/>
      <c r="G47" s="66"/>
      <c r="H47" s="43">
        <f>+XV!H47+I!H47+II!H47+III!H47+IV!H47+V!H47+VI!H47+VII!H47+XVI!H47+VIII!H47+IX!H47+XIV!H47+X!H47+XI!H47+XII!H47+RM!H47+SI!H47</f>
        <v>6162</v>
      </c>
      <c r="I47" s="44"/>
      <c r="J47" s="74"/>
      <c r="K47" s="44">
        <f>+XV!K47+I!K47+II!K47+III!K47+IV!K47+V!K47+VI!K47+VII!K47+XVI!K47+VIII!K47+IX!K47+XIV!K47+X!K47+XI!K47+XII!K47+RM!K47+SI!K47</f>
        <v>7592</v>
      </c>
      <c r="L47" s="44"/>
      <c r="M47" s="66"/>
      <c r="N47" s="44">
        <f>+XV!N47+I!N47+II!N47+III!N47+IV!N47+V!N47+VI!N47+VII!N47+XVI!N47+VIII!N47+IX!N47+XIV!N47+X!N47+XI!N47+XII!N47+RM!N47+SI!N47</f>
        <v>0</v>
      </c>
      <c r="O47" s="44"/>
      <c r="P47" s="74"/>
    </row>
    <row r="48" spans="1:16" ht="15" customHeight="1" x14ac:dyDescent="0.2">
      <c r="A48" s="111"/>
      <c r="B48" s="114"/>
      <c r="C48" s="84" t="s">
        <v>50</v>
      </c>
      <c r="D48" s="44">
        <f>+XV!D48+I!D48+II!D48+III!D48+IV!D48+V!D48+VI!D48+VII!D48+XVI!D48+VIII!D48+IX!D48+XIV!D48+X!D48+XI!D48+XII!D48+RM!D48+SI!D48</f>
        <v>12385</v>
      </c>
      <c r="E48" s="53"/>
      <c r="F48" s="44"/>
      <c r="G48" s="66"/>
      <c r="H48" s="43">
        <f>+XV!H48+I!H48+II!H48+III!H48+IV!H48+V!H48+VI!H48+VII!H48+XVI!H48+VIII!H48+IX!H48+XIV!H48+X!H48+XI!H48+XII!H48+RM!H48+SI!H48</f>
        <v>5011</v>
      </c>
      <c r="I48" s="44"/>
      <c r="J48" s="74"/>
      <c r="K48" s="44">
        <f>+XV!K48+I!K48+II!K48+III!K48+IV!K48+V!K48+VI!K48+VII!K48+XVI!K48+VIII!K48+IX!K48+XIV!K48+X!K48+XI!K48+XII!K48+RM!K48+SI!K48</f>
        <v>7374</v>
      </c>
      <c r="L48" s="44"/>
      <c r="M48" s="66"/>
      <c r="N48" s="44">
        <f>+XV!N48+I!N48+II!N48+III!N48+IV!N48+V!N48+VI!N48+VII!N48+XVI!N48+VIII!N48+IX!N48+XIV!N48+X!N48+XI!N48+XII!N48+RM!N48+SI!N48</f>
        <v>0</v>
      </c>
      <c r="O48" s="44"/>
      <c r="P48" s="74"/>
    </row>
    <row r="49" spans="1:16" ht="15" customHeight="1" x14ac:dyDescent="0.2">
      <c r="A49" s="111"/>
      <c r="B49" s="114"/>
      <c r="C49" s="84" t="s">
        <v>51</v>
      </c>
      <c r="D49" s="44">
        <f>+XV!D49+I!D49+II!D49+III!D49+IV!D49+V!D49+VI!D49+VII!D49+XVI!D49+VIII!D49+IX!D49+XIV!D49+X!D49+XI!D49+XII!D49+RM!D49+SI!D49</f>
        <v>9408</v>
      </c>
      <c r="E49" s="53"/>
      <c r="F49" s="44"/>
      <c r="G49" s="66"/>
      <c r="H49" s="43">
        <f>+XV!H49+I!H49+II!H49+III!H49+IV!H49+V!H49+VI!H49+VII!H49+XVI!H49+VIII!H49+IX!H49+XIV!H49+X!H49+XI!H49+XII!H49+RM!H49+SI!H49</f>
        <v>3683</v>
      </c>
      <c r="I49" s="44"/>
      <c r="J49" s="74"/>
      <c r="K49" s="44">
        <f>+XV!K49+I!K49+II!K49+III!K49+IV!K49+V!K49+VI!K49+VII!K49+XVI!K49+VIII!K49+IX!K49+XIV!K49+X!K49+XI!K49+XII!K49+RM!K49+SI!K49</f>
        <v>5725</v>
      </c>
      <c r="L49" s="44"/>
      <c r="M49" s="66"/>
      <c r="N49" s="44">
        <f>+XV!N49+I!N49+II!N49+III!N49+IV!N49+V!N49+VI!N49+VII!N49+XVI!N49+VIII!N49+IX!N49+XIV!N49+X!N49+XI!N49+XII!N49+RM!N49+SI!N49</f>
        <v>0</v>
      </c>
      <c r="O49" s="44"/>
      <c r="P49" s="74"/>
    </row>
    <row r="50" spans="1:16" s="3" customFormat="1" ht="15" customHeight="1" x14ac:dyDescent="0.2">
      <c r="A50" s="111"/>
      <c r="B50" s="114"/>
      <c r="C50" s="84" t="s">
        <v>52</v>
      </c>
      <c r="D50" s="35">
        <f>+XV!D50+I!D50+II!D50+III!D50+IV!D50+V!D50+VI!D50+VII!D50+XVI!D50+VIII!D50+IX!D50+XIV!D50+X!D50+XI!D50+XII!D50+RM!D50+SI!D50</f>
        <v>6094</v>
      </c>
      <c r="E50" s="55"/>
      <c r="F50" s="35"/>
      <c r="G50" s="68"/>
      <c r="H50" s="43">
        <f>+XV!H50+I!H50+II!H50+III!H50+IV!H50+V!H50+VI!H50+VII!H50+XVI!H50+VIII!H50+IX!H50+XIV!H50+X!H50+XI!H50+XII!H50+RM!H50+SI!H50</f>
        <v>2367</v>
      </c>
      <c r="I50" s="44"/>
      <c r="J50" s="74"/>
      <c r="K50" s="35">
        <f>+XV!K50+I!K50+II!K50+III!K50+IV!K50+V!K50+VI!K50+VII!K50+XVI!K50+VIII!K50+IX!K50+XIV!K50+X!K50+XI!K50+XII!K50+RM!K50+SI!K50</f>
        <v>3727</v>
      </c>
      <c r="L50" s="35"/>
      <c r="M50" s="68"/>
      <c r="N50" s="35">
        <f>+XV!N50+I!N50+II!N50+III!N50+IV!N50+V!N50+VI!N50+VII!N50+XVI!N50+VIII!N50+IX!N50+XIV!N50+X!N50+XI!N50+XII!N50+RM!N50+SI!N50</f>
        <v>0</v>
      </c>
      <c r="O50" s="44"/>
      <c r="P50" s="74"/>
    </row>
    <row r="51" spans="1:16" ht="15" customHeight="1" x14ac:dyDescent="0.2">
      <c r="A51" s="111"/>
      <c r="B51" s="114"/>
      <c r="C51" s="84" t="s">
        <v>53</v>
      </c>
      <c r="D51" s="44">
        <f>+XV!D51+I!D51+II!D51+III!D51+IV!D51+V!D51+VI!D51+VII!D51+XVI!D51+VIII!D51+IX!D51+XIV!D51+X!D51+XI!D51+XII!D51+RM!D51+SI!D51</f>
        <v>4073</v>
      </c>
      <c r="E51" s="53"/>
      <c r="F51" s="44"/>
      <c r="G51" s="66"/>
      <c r="H51" s="43">
        <f>+XV!H51+I!H51+II!H51+III!H51+IV!H51+V!H51+VI!H51+VII!H51+XVI!H51+VIII!H51+IX!H51+XIV!H51+X!H51+XI!H51+XII!H51+RM!H51+SI!H51</f>
        <v>1553</v>
      </c>
      <c r="I51" s="44"/>
      <c r="J51" s="74"/>
      <c r="K51" s="44">
        <f>+XV!K51+I!K51+II!K51+III!K51+IV!K51+V!K51+VI!K51+VII!K51+XVI!K51+VIII!K51+IX!K51+XIV!K51+X!K51+XI!K51+XII!K51+RM!K51+SI!K51</f>
        <v>2520</v>
      </c>
      <c r="L51" s="44"/>
      <c r="M51" s="66"/>
      <c r="N51" s="44">
        <f>+XV!N51+I!N51+II!N51+III!N51+IV!N51+V!N51+VI!N51+VII!N51+XVI!N51+VIII!N51+IX!N51+XIV!N51+X!N51+XI!N51+XII!N51+RM!N51+SI!N51</f>
        <v>0</v>
      </c>
      <c r="O51" s="44"/>
      <c r="P51" s="74"/>
    </row>
    <row r="52" spans="1:16" ht="15" customHeight="1" x14ac:dyDescent="0.2">
      <c r="A52" s="111"/>
      <c r="B52" s="114"/>
      <c r="C52" s="84" t="s">
        <v>54</v>
      </c>
      <c r="D52" s="44">
        <f>+XV!D52+I!D52+II!D52+III!D52+IV!D52+V!D52+VI!D52+VII!D52+XVI!D52+VIII!D52+IX!D52+XIV!D52+X!D52+XI!D52+XII!D52+RM!D52+SI!D52</f>
        <v>1788</v>
      </c>
      <c r="E52" s="53"/>
      <c r="F52" s="44"/>
      <c r="G52" s="66"/>
      <c r="H52" s="43">
        <f>+XV!H52+I!H52+II!H52+III!H52+IV!H52+V!H52+VI!H52+VII!H52+XVI!H52+VIII!H52+IX!H52+XIV!H52+X!H52+XI!H52+XII!H52+RM!H52+SI!H52</f>
        <v>651</v>
      </c>
      <c r="I52" s="44"/>
      <c r="J52" s="74"/>
      <c r="K52" s="44">
        <f>+XV!K52+I!K52+II!K52+III!K52+IV!K52+V!K52+VI!K52+VII!K52+XVI!K52+VIII!K52+IX!K52+XIV!K52+X!K52+XI!K52+XII!K52+RM!K52+SI!K52</f>
        <v>1137</v>
      </c>
      <c r="L52" s="44"/>
      <c r="M52" s="66"/>
      <c r="N52" s="44">
        <f>+XV!N52+I!N52+II!N52+III!N52+IV!N52+V!N52+VI!N52+VII!N52+XVI!N52+VIII!N52+IX!N52+XIV!N52+X!N52+XI!N52+XII!N52+RM!N52+SI!N52</f>
        <v>0</v>
      </c>
      <c r="O52" s="44"/>
      <c r="P52" s="74"/>
    </row>
    <row r="53" spans="1:16" ht="15" customHeight="1" x14ac:dyDescent="0.2">
      <c r="A53" s="111"/>
      <c r="B53" s="114"/>
      <c r="C53" s="84" t="s">
        <v>55</v>
      </c>
      <c r="D53" s="44">
        <f>+XV!D53+I!D53+II!D53+III!D53+IV!D53+V!D53+VI!D53+VII!D53+XVI!D53+VIII!D53+IX!D53+XIV!D53+X!D53+XI!D53+XII!D53+RM!D53+SI!D53</f>
        <v>799</v>
      </c>
      <c r="E53" s="53"/>
      <c r="F53" s="44"/>
      <c r="G53" s="66"/>
      <c r="H53" s="43">
        <f>+XV!H53+I!H53+II!H53+III!H53+IV!H53+V!H53+VI!H53+VII!H53+XVI!H53+VIII!H53+IX!H53+XIV!H53+X!H53+XI!H53+XII!H53+RM!H53+SI!H53</f>
        <v>302</v>
      </c>
      <c r="I53" s="44"/>
      <c r="J53" s="74"/>
      <c r="K53" s="44">
        <f>+XV!K53+I!K53+II!K53+III!K53+IV!K53+V!K53+VI!K53+VII!K53+XVI!K53+VIII!K53+IX!K53+XIV!K53+X!K53+XI!K53+XII!K53+RM!K53+SI!K53</f>
        <v>497</v>
      </c>
      <c r="L53" s="44"/>
      <c r="M53" s="66"/>
      <c r="N53" s="44">
        <f>+XV!N53+I!N53+II!N53+III!N53+IV!N53+V!N53+VI!N53+VII!N53+XVI!N53+VIII!N53+IX!N53+XIV!N53+X!N53+XI!N53+XII!N53+RM!N53+SI!N53</f>
        <v>0</v>
      </c>
      <c r="O53" s="44"/>
      <c r="P53" s="74"/>
    </row>
    <row r="54" spans="1:16" s="3" customFormat="1" ht="15" customHeight="1" x14ac:dyDescent="0.2">
      <c r="A54" s="111"/>
      <c r="B54" s="114"/>
      <c r="C54" s="84" t="s">
        <v>56</v>
      </c>
      <c r="D54" s="35">
        <f>+XV!D54+I!D54+II!D54+III!D54+IV!D54+V!D54+VI!D54+VII!D54+XVI!D54+VIII!D54+IX!D54+XIV!D54+X!D54+XI!D54+XII!D54+RM!D54+SI!D54</f>
        <v>308</v>
      </c>
      <c r="E54" s="55"/>
      <c r="F54" s="35"/>
      <c r="G54" s="68"/>
      <c r="H54" s="43">
        <f>+XV!H54+I!H54+II!H54+III!H54+IV!H54+V!H54+VI!H54+VII!H54+XVI!H54+VIII!H54+IX!H54+XIV!H54+X!H54+XI!H54+XII!H54+RM!H54+SI!H54</f>
        <v>133</v>
      </c>
      <c r="I54" s="44"/>
      <c r="J54" s="74"/>
      <c r="K54" s="35">
        <f>+XV!K54+I!K54+II!K54+III!K54+IV!K54+V!K54+VI!K54+VII!K54+XVI!K54+VIII!K54+IX!K54+XIV!K54+X!K54+XI!K54+XII!K54+RM!K54+SI!K54</f>
        <v>175</v>
      </c>
      <c r="L54" s="35"/>
      <c r="M54" s="68"/>
      <c r="N54" s="35">
        <f>+XV!N54+I!N54+II!N54+III!N54+IV!N54+V!N54+VI!N54+VII!N54+XVI!N54+VIII!N54+IX!N54+XIV!N54+X!N54+XI!N54+XII!N54+RM!N54+SI!N54</f>
        <v>0</v>
      </c>
      <c r="O54" s="44"/>
      <c r="P54" s="74"/>
    </row>
    <row r="55" spans="1:16" s="3" customFormat="1" ht="15" customHeight="1" x14ac:dyDescent="0.2">
      <c r="A55" s="112"/>
      <c r="B55" s="115"/>
      <c r="C55" s="85" t="s">
        <v>9</v>
      </c>
      <c r="D55" s="46">
        <f>+XV!D55+I!D55+II!D55+III!D55+IV!D55+V!D55+VI!D55+VII!D55+XVI!D55+VIII!D55+IX!D55+XIV!D55+X!D55+XI!D55+XII!D55+RM!D55+SI!D55</f>
        <v>54476</v>
      </c>
      <c r="E55" s="54"/>
      <c r="F55" s="46"/>
      <c r="G55" s="67"/>
      <c r="H55" s="87">
        <f>+XV!H55+I!H55+II!H55+III!H55+IV!H55+V!H55+VI!H55+VII!H55+XVI!H55+VIII!H55+IX!H55+XIV!H55+X!H55+XI!H55+XII!H55+RM!H55+SI!H55</f>
        <v>22225</v>
      </c>
      <c r="I55" s="46"/>
      <c r="J55" s="75"/>
      <c r="K55" s="46">
        <f>+XV!K55+I!K55+II!K55+III!K55+IV!K55+V!K55+VI!K55+VII!K55+XVI!K55+VIII!K55+IX!K55+XIV!K55+X!K55+XI!K55+XII!K55+RM!K55+SI!K55</f>
        <v>32251</v>
      </c>
      <c r="L55" s="46"/>
      <c r="M55" s="67"/>
      <c r="N55" s="46">
        <f>+XV!N55+I!N55+II!N55+III!N55+IV!N55+V!N55+VI!N55+VII!N55+XVI!N55+VIII!N55+IX!N55+XIV!N55+X!N55+XI!N55+XII!N55+RM!N55+SI!N55</f>
        <v>0</v>
      </c>
      <c r="O55" s="46"/>
      <c r="P55" s="75"/>
    </row>
    <row r="56" spans="1:16" ht="15" customHeight="1" x14ac:dyDescent="0.2">
      <c r="A56" s="110">
        <v>5</v>
      </c>
      <c r="B56" s="113" t="s">
        <v>60</v>
      </c>
      <c r="C56" s="84" t="s">
        <v>46</v>
      </c>
      <c r="D56" s="44">
        <f>+XV!D56+I!D56+II!D56+III!D56+IV!D56+V!D56+VI!D56+VII!D56+XVI!D56+VIII!D56+IX!D56+XIV!D56+X!D56+XI!D56+XII!D56+RM!D56+SI!D56</f>
        <v>1653</v>
      </c>
      <c r="E56" s="53"/>
      <c r="F56" s="44"/>
      <c r="G56" s="66"/>
      <c r="H56" s="43">
        <f>+XV!H56+I!H56+II!H56+III!H56+IV!H56+V!H56+VI!H56+VII!H56+XVI!H56+VIII!H56+IX!H56+XIV!H56+X!H56+XI!H56+XII!H56+RM!H56+SI!H56</f>
        <v>794</v>
      </c>
      <c r="I56" s="44"/>
      <c r="J56" s="74"/>
      <c r="K56" s="44">
        <f>+XV!K56+I!K56+II!K56+III!K56+IV!K56+V!K56+VI!K56+VII!K56+XVI!K56+VIII!K56+IX!K56+XIV!K56+X!K56+XI!K56+XII!K56+RM!K56+SI!K56</f>
        <v>859</v>
      </c>
      <c r="L56" s="44"/>
      <c r="M56" s="66"/>
      <c r="N56" s="44">
        <f>+XV!N56+I!N56+II!N56+III!N56+IV!N56+V!N56+VI!N56+VII!N56+XVI!N56+VIII!N56+IX!N56+XIV!N56+X!N56+XI!N56+XII!N56+RM!N56+SI!N56</f>
        <v>0</v>
      </c>
      <c r="O56" s="44"/>
      <c r="P56" s="74"/>
    </row>
    <row r="57" spans="1:16" ht="15" customHeight="1" x14ac:dyDescent="0.2">
      <c r="A57" s="111"/>
      <c r="B57" s="114"/>
      <c r="C57" s="84" t="s">
        <v>47</v>
      </c>
      <c r="D57" s="44">
        <f>+XV!D57+I!D57+II!D57+III!D57+IV!D57+V!D57+VI!D57+VII!D57+XVI!D57+VIII!D57+IX!D57+XIV!D57+X!D57+XI!D57+XII!D57+RM!D57+SI!D57</f>
        <v>11552</v>
      </c>
      <c r="E57" s="53"/>
      <c r="F57" s="44"/>
      <c r="G57" s="66"/>
      <c r="H57" s="43">
        <f>+XV!H57+I!H57+II!H57+III!H57+IV!H57+V!H57+VI!H57+VII!H57+XVI!H57+VIII!H57+IX!H57+XIV!H57+X!H57+XI!H57+XII!H57+RM!H57+SI!H57</f>
        <v>4651</v>
      </c>
      <c r="I57" s="44"/>
      <c r="J57" s="74"/>
      <c r="K57" s="44">
        <f>+XV!K57+I!K57+II!K57+III!K57+IV!K57+V!K57+VI!K57+VII!K57+XVI!K57+VIII!K57+IX!K57+XIV!K57+X!K57+XI!K57+XII!K57+RM!K57+SI!K57</f>
        <v>6901</v>
      </c>
      <c r="L57" s="44"/>
      <c r="M57" s="66"/>
      <c r="N57" s="44">
        <f>+XV!N57+I!N57+II!N57+III!N57+IV!N57+V!N57+VI!N57+VII!N57+XVI!N57+VIII!N57+IX!N57+XIV!N57+X!N57+XI!N57+XII!N57+RM!N57+SI!N57</f>
        <v>0</v>
      </c>
      <c r="O57" s="44"/>
      <c r="P57" s="74"/>
    </row>
    <row r="58" spans="1:16" ht="15" customHeight="1" x14ac:dyDescent="0.2">
      <c r="A58" s="111"/>
      <c r="B58" s="114"/>
      <c r="C58" s="84" t="s">
        <v>48</v>
      </c>
      <c r="D58" s="44">
        <f>+XV!D58+I!D58+II!D58+III!D58+IV!D58+V!D58+VI!D58+VII!D58+XVI!D58+VIII!D58+IX!D58+XIV!D58+X!D58+XI!D58+XII!D58+RM!D58+SI!D58</f>
        <v>98309</v>
      </c>
      <c r="E58" s="53"/>
      <c r="F58" s="44"/>
      <c r="G58" s="66"/>
      <c r="H58" s="43">
        <f>+XV!H58+I!H58+II!H58+III!H58+IV!H58+V!H58+VI!H58+VII!H58+XVI!H58+VIII!H58+IX!H58+XIV!H58+X!H58+XI!H58+XII!H58+RM!H58+SI!H58</f>
        <v>42959</v>
      </c>
      <c r="I58" s="44"/>
      <c r="J58" s="74"/>
      <c r="K58" s="44">
        <f>+XV!K58+I!K58+II!K58+III!K58+IV!K58+V!K58+VI!K58+VII!K58+XVI!K58+VIII!K58+IX!K58+XIV!K58+X!K58+XI!K58+XII!K58+RM!K58+SI!K58</f>
        <v>55350</v>
      </c>
      <c r="L58" s="44"/>
      <c r="M58" s="66"/>
      <c r="N58" s="44">
        <f>+XV!N58+I!N58+II!N58+III!N58+IV!N58+V!N58+VI!N58+VII!N58+XVI!N58+VIII!N58+IX!N58+XIV!N58+X!N58+XI!N58+XII!N58+RM!N58+SI!N58</f>
        <v>0</v>
      </c>
      <c r="O58" s="44"/>
      <c r="P58" s="74"/>
    </row>
    <row r="59" spans="1:16" ht="15" customHeight="1" x14ac:dyDescent="0.2">
      <c r="A59" s="111"/>
      <c r="B59" s="114"/>
      <c r="C59" s="84" t="s">
        <v>49</v>
      </c>
      <c r="D59" s="44">
        <f>+XV!D59+I!D59+II!D59+III!D59+IV!D59+V!D59+VI!D59+VII!D59+XVI!D59+VIII!D59+IX!D59+XIV!D59+X!D59+XI!D59+XII!D59+RM!D59+SI!D59</f>
        <v>224168</v>
      </c>
      <c r="E59" s="53"/>
      <c r="F59" s="44"/>
      <c r="G59" s="66"/>
      <c r="H59" s="43">
        <f>+XV!H59+I!H59+II!H59+III!H59+IV!H59+V!H59+VI!H59+VII!H59+XVI!H59+VIII!H59+IX!H59+XIV!H59+X!H59+XI!H59+XII!H59+RM!H59+SI!H59</f>
        <v>95522</v>
      </c>
      <c r="I59" s="44"/>
      <c r="J59" s="74"/>
      <c r="K59" s="44">
        <f>+XV!K59+I!K59+II!K59+III!K59+IV!K59+V!K59+VI!K59+VII!K59+XVI!K59+VIII!K59+IX!K59+XIV!K59+X!K59+XI!K59+XII!K59+RM!K59+SI!K59</f>
        <v>128646</v>
      </c>
      <c r="L59" s="44"/>
      <c r="M59" s="66"/>
      <c r="N59" s="44">
        <f>+XV!N59+I!N59+II!N59+III!N59+IV!N59+V!N59+VI!N59+VII!N59+XVI!N59+VIII!N59+IX!N59+XIV!N59+X!N59+XI!N59+XII!N59+RM!N59+SI!N59</f>
        <v>0</v>
      </c>
      <c r="O59" s="44"/>
      <c r="P59" s="74"/>
    </row>
    <row r="60" spans="1:16" ht="15" customHeight="1" x14ac:dyDescent="0.2">
      <c r="A60" s="111"/>
      <c r="B60" s="114"/>
      <c r="C60" s="84" t="s">
        <v>50</v>
      </c>
      <c r="D60" s="44">
        <f>+XV!D60+I!D60+II!D60+III!D60+IV!D60+V!D60+VI!D60+VII!D60+XVI!D60+VIII!D60+IX!D60+XIV!D60+X!D60+XI!D60+XII!D60+RM!D60+SI!D60</f>
        <v>258020</v>
      </c>
      <c r="E60" s="53"/>
      <c r="F60" s="44"/>
      <c r="G60" s="66"/>
      <c r="H60" s="43">
        <f>+XV!H60+I!H60+II!H60+III!H60+IV!H60+V!H60+VI!H60+VII!H60+XVI!H60+VIII!H60+IX!H60+XIV!H60+X!H60+XI!H60+XII!H60+RM!H60+SI!H60</f>
        <v>105012</v>
      </c>
      <c r="I60" s="44"/>
      <c r="J60" s="74"/>
      <c r="K60" s="44">
        <f>+XV!K60+I!K60+II!K60+III!K60+IV!K60+V!K60+VI!K60+VII!K60+XVI!K60+VIII!K60+IX!K60+XIV!K60+X!K60+XI!K60+XII!K60+RM!K60+SI!K60</f>
        <v>153008</v>
      </c>
      <c r="L60" s="44"/>
      <c r="M60" s="66"/>
      <c r="N60" s="44">
        <f>+XV!N60+I!N60+II!N60+III!N60+IV!N60+V!N60+VI!N60+VII!N60+XVI!N60+VIII!N60+IX!N60+XIV!N60+X!N60+XI!N60+XII!N60+RM!N60+SI!N60</f>
        <v>0</v>
      </c>
      <c r="O60" s="44"/>
      <c r="P60" s="74"/>
    </row>
    <row r="61" spans="1:16" ht="15" customHeight="1" x14ac:dyDescent="0.2">
      <c r="A61" s="111"/>
      <c r="B61" s="114"/>
      <c r="C61" s="84" t="s">
        <v>51</v>
      </c>
      <c r="D61" s="44">
        <f>+XV!D61+I!D61+II!D61+III!D61+IV!D61+V!D61+VI!D61+VII!D61+XVI!D61+VIII!D61+IX!D61+XIV!D61+X!D61+XI!D61+XII!D61+RM!D61+SI!D61</f>
        <v>229362</v>
      </c>
      <c r="E61" s="53"/>
      <c r="F61" s="44"/>
      <c r="G61" s="66"/>
      <c r="H61" s="43">
        <f>+XV!H61+I!H61+II!H61+III!H61+IV!H61+V!H61+VI!H61+VII!H61+XVI!H61+VIII!H61+IX!H61+XIV!H61+X!H61+XI!H61+XII!H61+RM!H61+SI!H61</f>
        <v>91087</v>
      </c>
      <c r="I61" s="44"/>
      <c r="J61" s="74"/>
      <c r="K61" s="44">
        <f>+XV!K61+I!K61+II!K61+III!K61+IV!K61+V!K61+VI!K61+VII!K61+XVI!K61+VIII!K61+IX!K61+XIV!K61+X!K61+XI!K61+XII!K61+RM!K61+SI!K61</f>
        <v>138275</v>
      </c>
      <c r="L61" s="44"/>
      <c r="M61" s="66"/>
      <c r="N61" s="44">
        <f>+XV!N61+I!N61+II!N61+III!N61+IV!N61+V!N61+VI!N61+VII!N61+XVI!N61+VIII!N61+IX!N61+XIV!N61+X!N61+XI!N61+XII!N61+RM!N61+SI!N61</f>
        <v>0</v>
      </c>
      <c r="O61" s="44"/>
      <c r="P61" s="74"/>
    </row>
    <row r="62" spans="1:16" s="3" customFormat="1" ht="15" customHeight="1" x14ac:dyDescent="0.2">
      <c r="A62" s="111"/>
      <c r="B62" s="114"/>
      <c r="C62" s="84" t="s">
        <v>52</v>
      </c>
      <c r="D62" s="35">
        <f>+XV!D62+I!D62+II!D62+III!D62+IV!D62+V!D62+VI!D62+VII!D62+XVI!D62+VIII!D62+IX!D62+XIV!D62+X!D62+XI!D62+XII!D62+RM!D62+SI!D62</f>
        <v>192003</v>
      </c>
      <c r="E62" s="55"/>
      <c r="F62" s="35"/>
      <c r="G62" s="68"/>
      <c r="H62" s="43">
        <f>+XV!H62+I!H62+II!H62+III!H62+IV!H62+V!H62+VI!H62+VII!H62+XVI!H62+VIII!H62+IX!H62+XIV!H62+X!H62+XI!H62+XII!H62+RM!H62+SI!H62</f>
        <v>75578</v>
      </c>
      <c r="I62" s="44"/>
      <c r="J62" s="74"/>
      <c r="K62" s="35">
        <f>+XV!K62+I!K62+II!K62+III!K62+IV!K62+V!K62+VI!K62+VII!K62+XVI!K62+VIII!K62+IX!K62+XIV!K62+X!K62+XI!K62+XII!K62+RM!K62+SI!K62</f>
        <v>116425</v>
      </c>
      <c r="L62" s="35"/>
      <c r="M62" s="68"/>
      <c r="N62" s="35">
        <f>+XV!N62+I!N62+II!N62+III!N62+IV!N62+V!N62+VI!N62+VII!N62+XVI!N62+VIII!N62+IX!N62+XIV!N62+X!N62+XI!N62+XII!N62+RM!N62+SI!N62</f>
        <v>0</v>
      </c>
      <c r="O62" s="44"/>
      <c r="P62" s="74"/>
    </row>
    <row r="63" spans="1:16" ht="15" customHeight="1" x14ac:dyDescent="0.2">
      <c r="A63" s="111"/>
      <c r="B63" s="114"/>
      <c r="C63" s="84" t="s">
        <v>53</v>
      </c>
      <c r="D63" s="44">
        <f>+XV!D63+I!D63+II!D63+III!D63+IV!D63+V!D63+VI!D63+VII!D63+XVI!D63+VIII!D63+IX!D63+XIV!D63+X!D63+XI!D63+XII!D63+RM!D63+SI!D63</f>
        <v>165853</v>
      </c>
      <c r="E63" s="53"/>
      <c r="F63" s="44"/>
      <c r="G63" s="66"/>
      <c r="H63" s="43">
        <f>+XV!H63+I!H63+II!H63+III!H63+IV!H63+V!H63+VI!H63+VII!H63+XVI!H63+VIII!H63+IX!H63+XIV!H63+X!H63+XI!H63+XII!H63+RM!H63+SI!H63</f>
        <v>65243</v>
      </c>
      <c r="I63" s="44"/>
      <c r="J63" s="74"/>
      <c r="K63" s="44">
        <f>+XV!K63+I!K63+II!K63+III!K63+IV!K63+V!K63+VI!K63+VII!K63+XVI!K63+VIII!K63+IX!K63+XIV!K63+X!K63+XI!K63+XII!K63+RM!K63+SI!K63</f>
        <v>100610</v>
      </c>
      <c r="L63" s="44"/>
      <c r="M63" s="66"/>
      <c r="N63" s="44">
        <f>+XV!N63+I!N63+II!N63+III!N63+IV!N63+V!N63+VI!N63+VII!N63+XVI!N63+VIII!N63+IX!N63+XIV!N63+X!N63+XI!N63+XII!N63+RM!N63+SI!N63</f>
        <v>0</v>
      </c>
      <c r="O63" s="44"/>
      <c r="P63" s="74"/>
    </row>
    <row r="64" spans="1:16" ht="15" customHeight="1" x14ac:dyDescent="0.2">
      <c r="A64" s="111"/>
      <c r="B64" s="114"/>
      <c r="C64" s="84" t="s">
        <v>54</v>
      </c>
      <c r="D64" s="44">
        <f>+XV!D64+I!D64+II!D64+III!D64+IV!D64+V!D64+VI!D64+VII!D64+XVI!D64+VIII!D64+IX!D64+XIV!D64+X!D64+XI!D64+XII!D64+RM!D64+SI!D64</f>
        <v>131488</v>
      </c>
      <c r="E64" s="53"/>
      <c r="F64" s="44"/>
      <c r="G64" s="66"/>
      <c r="H64" s="43">
        <f>+XV!H64+I!H64+II!H64+III!H64+IV!H64+V!H64+VI!H64+VII!H64+XVI!H64+VIII!H64+IX!H64+XIV!H64+X!H64+XI!H64+XII!H64+RM!H64+SI!H64</f>
        <v>50846</v>
      </c>
      <c r="I64" s="44"/>
      <c r="J64" s="74"/>
      <c r="K64" s="44">
        <f>+XV!K64+I!K64+II!K64+III!K64+IV!K64+V!K64+VI!K64+VII!K64+XVI!K64+VIII!K64+IX!K64+XIV!K64+X!K64+XI!K64+XII!K64+RM!K64+SI!K64</f>
        <v>80642</v>
      </c>
      <c r="L64" s="44"/>
      <c r="M64" s="66"/>
      <c r="N64" s="44">
        <f>+XV!N64+I!N64+II!N64+III!N64+IV!N64+V!N64+VI!N64+VII!N64+XVI!N64+VIII!N64+IX!N64+XIV!N64+X!N64+XI!N64+XII!N64+RM!N64+SI!N64</f>
        <v>0</v>
      </c>
      <c r="O64" s="44"/>
      <c r="P64" s="74"/>
    </row>
    <row r="65" spans="1:16" ht="15" customHeight="1" x14ac:dyDescent="0.2">
      <c r="A65" s="111"/>
      <c r="B65" s="114"/>
      <c r="C65" s="84" t="s">
        <v>55</v>
      </c>
      <c r="D65" s="44">
        <f>+XV!D65+I!D65+II!D65+III!D65+IV!D65+V!D65+VI!D65+VII!D65+XVI!D65+VIII!D65+IX!D65+XIV!D65+X!D65+XI!D65+XII!D65+RM!D65+SI!D65</f>
        <v>108853</v>
      </c>
      <c r="E65" s="53"/>
      <c r="F65" s="44"/>
      <c r="G65" s="66"/>
      <c r="H65" s="43">
        <f>+XV!H65+I!H65+II!H65+III!H65+IV!H65+V!H65+VI!H65+VII!H65+XVI!H65+VIII!H65+IX!H65+XIV!H65+X!H65+XI!H65+XII!H65+RM!H65+SI!H65</f>
        <v>41428</v>
      </c>
      <c r="I65" s="44"/>
      <c r="J65" s="74"/>
      <c r="K65" s="44">
        <f>+XV!K65+I!K65+II!K65+III!K65+IV!K65+V!K65+VI!K65+VII!K65+XVI!K65+VIII!K65+IX!K65+XIV!K65+X!K65+XI!K65+XII!K65+RM!K65+SI!K65</f>
        <v>67425</v>
      </c>
      <c r="L65" s="44"/>
      <c r="M65" s="66"/>
      <c r="N65" s="44">
        <f>+XV!N65+I!N65+II!N65+III!N65+IV!N65+V!N65+VI!N65+VII!N65+XVI!N65+VIII!N65+IX!N65+XIV!N65+X!N65+XI!N65+XII!N65+RM!N65+SI!N65</f>
        <v>0</v>
      </c>
      <c r="O65" s="44"/>
      <c r="P65" s="74"/>
    </row>
    <row r="66" spans="1:16" s="3" customFormat="1" ht="15" customHeight="1" x14ac:dyDescent="0.2">
      <c r="A66" s="111"/>
      <c r="B66" s="114"/>
      <c r="C66" s="84" t="s">
        <v>56</v>
      </c>
      <c r="D66" s="35">
        <f>+XV!D66+I!D66+II!D66+III!D66+IV!D66+V!D66+VI!D66+VII!D66+XVI!D66+VIII!D66+IX!D66+XIV!D66+X!D66+XI!D66+XII!D66+RM!D66+SI!D66</f>
        <v>204974</v>
      </c>
      <c r="E66" s="55"/>
      <c r="F66" s="35"/>
      <c r="G66" s="68"/>
      <c r="H66" s="43">
        <f>+XV!H66+I!H66+II!H66+III!H66+IV!H66+V!H66+VI!H66+VII!H66+XVI!H66+VIII!H66+IX!H66+XIV!H66+X!H66+XI!H66+XII!H66+RM!H66+SI!H66</f>
        <v>87065</v>
      </c>
      <c r="I66" s="44"/>
      <c r="J66" s="74"/>
      <c r="K66" s="35">
        <f>+XV!K66+I!K66+II!K66+III!K66+IV!K66+V!K66+VI!K66+VII!K66+XVI!K66+VIII!K66+IX!K66+XIV!K66+X!K66+XI!K66+XII!K66+RM!K66+SI!K66</f>
        <v>117909</v>
      </c>
      <c r="L66" s="35"/>
      <c r="M66" s="68"/>
      <c r="N66" s="35">
        <f>+XV!N66+I!N66+II!N66+III!N66+IV!N66+V!N66+VI!N66+VII!N66+XVI!N66+VIII!N66+IX!N66+XIV!N66+X!N66+XI!N66+XII!N66+RM!N66+SI!N66</f>
        <v>0</v>
      </c>
      <c r="O66" s="44"/>
      <c r="P66" s="74"/>
    </row>
    <row r="67" spans="1:16" s="3" customFormat="1" ht="15" customHeight="1" x14ac:dyDescent="0.2">
      <c r="A67" s="112"/>
      <c r="B67" s="115"/>
      <c r="C67" s="85" t="s">
        <v>9</v>
      </c>
      <c r="D67" s="46">
        <f>+XV!D67+I!D67+II!D67+III!D67+IV!D67+V!D67+VI!D67+VII!D67+XVI!D67+VIII!D67+IX!D67+XIV!D67+X!D67+XI!D67+XII!D67+RM!D67+SI!D67</f>
        <v>1626235</v>
      </c>
      <c r="E67" s="54"/>
      <c r="F67" s="46"/>
      <c r="G67" s="67"/>
      <c r="H67" s="87">
        <f>+XV!H67+I!H67+II!H67+III!H67+IV!H67+V!H67+VI!H67+VII!H67+XVI!H67+VIII!H67+IX!H67+XIV!H67+X!H67+XI!H67+XII!H67+RM!H67+SI!H67</f>
        <v>660185</v>
      </c>
      <c r="I67" s="46"/>
      <c r="J67" s="75"/>
      <c r="K67" s="46">
        <f>+XV!K67+I!K67+II!K67+III!K67+IV!K67+V!K67+VI!K67+VII!K67+XVI!K67+VIII!K67+IX!K67+XIV!K67+X!K67+XI!K67+XII!K67+RM!K67+SI!K67</f>
        <v>966050</v>
      </c>
      <c r="L67" s="46"/>
      <c r="M67" s="67"/>
      <c r="N67" s="46">
        <f>+XV!N67+I!N67+II!N67+III!N67+IV!N67+V!N67+VI!N67+VII!N67+XVI!N67+VIII!N67+IX!N67+XIV!N67+X!N67+XI!N67+XII!N67+RM!N67+SI!N67</f>
        <v>0</v>
      </c>
      <c r="O67" s="46"/>
      <c r="P67" s="75"/>
    </row>
    <row r="68" spans="1:16" s="3" customFormat="1" ht="15" customHeight="1" x14ac:dyDescent="0.2">
      <c r="A68" s="78"/>
      <c r="B68" s="79"/>
      <c r="C68" s="81"/>
      <c r="D68" s="45"/>
      <c r="E68" s="76"/>
      <c r="F68" s="45"/>
      <c r="G68" s="77"/>
      <c r="H68" s="45"/>
      <c r="I68" s="45"/>
      <c r="J68" s="77"/>
      <c r="K68" s="45"/>
      <c r="L68" s="45"/>
      <c r="M68" s="77"/>
      <c r="N68" s="45"/>
      <c r="O68" s="45"/>
      <c r="P68" s="77"/>
    </row>
    <row r="69" spans="1:16" s="37" customFormat="1" ht="15" customHeight="1" x14ac:dyDescent="0.2">
      <c r="A69" s="38" t="s">
        <v>2</v>
      </c>
      <c r="C69" s="82"/>
      <c r="D69" s="86">
        <f>+Nacional!D69</f>
        <v>45621</v>
      </c>
      <c r="F69" s="60"/>
      <c r="G69" s="69"/>
      <c r="H69" s="60"/>
      <c r="I69" s="60"/>
      <c r="J69" s="69"/>
      <c r="K69" s="60"/>
      <c r="L69" s="60"/>
      <c r="M69" s="69"/>
      <c r="N69" s="60"/>
      <c r="O69" s="60"/>
      <c r="P69" s="69"/>
    </row>
    <row r="70" spans="1:16" ht="15" customHeight="1" x14ac:dyDescent="0.2">
      <c r="A70" s="47"/>
      <c r="B70" s="24"/>
      <c r="C70" s="83"/>
      <c r="D70" s="61"/>
      <c r="E70" s="56"/>
      <c r="F70" s="61"/>
      <c r="G70" s="70"/>
      <c r="H70" s="61"/>
      <c r="I70" s="61"/>
      <c r="J70" s="70"/>
      <c r="K70" s="61"/>
      <c r="L70" s="61"/>
      <c r="M70" s="70"/>
      <c r="N70" s="61"/>
      <c r="O70" s="61"/>
      <c r="P70" s="70"/>
    </row>
    <row r="71" spans="1:16" ht="15" customHeight="1" x14ac:dyDescent="0.2">
      <c r="A71" s="48"/>
      <c r="C71" s="23"/>
      <c r="D71" s="35"/>
      <c r="E71" s="55"/>
      <c r="F71" s="35"/>
      <c r="G71" s="68"/>
      <c r="H71" s="35"/>
      <c r="I71" s="35"/>
      <c r="J71" s="68"/>
      <c r="K71" s="35"/>
      <c r="L71" s="35"/>
      <c r="M71" s="68"/>
      <c r="N71" s="35"/>
      <c r="O71" s="35"/>
      <c r="P71" s="68"/>
    </row>
    <row r="72" spans="1:16" ht="15" customHeight="1" x14ac:dyDescent="0.2">
      <c r="A72" s="48"/>
      <c r="C72" s="23"/>
      <c r="D72" s="35"/>
      <c r="E72" s="55"/>
      <c r="F72" s="35"/>
      <c r="G72" s="68"/>
      <c r="H72" s="35"/>
      <c r="I72" s="35"/>
      <c r="J72" s="68"/>
      <c r="K72" s="35"/>
      <c r="L72" s="35"/>
      <c r="M72" s="68"/>
      <c r="N72" s="35"/>
      <c r="O72" s="35"/>
      <c r="P72" s="68"/>
    </row>
    <row r="73" spans="1:16" ht="15" customHeight="1" x14ac:dyDescent="0.2">
      <c r="A73" s="48"/>
      <c r="C73" s="23"/>
      <c r="D73" s="35"/>
      <c r="E73" s="55"/>
      <c r="F73" s="35"/>
      <c r="G73" s="68"/>
      <c r="H73" s="35"/>
      <c r="I73" s="35"/>
      <c r="J73" s="68"/>
      <c r="K73" s="35"/>
      <c r="L73" s="35"/>
      <c r="M73" s="68"/>
      <c r="N73" s="35"/>
      <c r="O73" s="35"/>
      <c r="P73" s="68"/>
    </row>
    <row r="74" spans="1:16" ht="15" customHeight="1" x14ac:dyDescent="0.2">
      <c r="A74" s="48"/>
      <c r="C74" s="23"/>
      <c r="D74" s="35"/>
      <c r="E74" s="55"/>
      <c r="F74" s="35"/>
      <c r="G74" s="68"/>
      <c r="H74" s="35"/>
      <c r="I74" s="35"/>
      <c r="J74" s="68"/>
      <c r="K74" s="35"/>
      <c r="L74" s="35"/>
      <c r="M74" s="68"/>
      <c r="N74" s="35"/>
      <c r="O74" s="35"/>
      <c r="P74" s="68"/>
    </row>
    <row r="75" spans="1:16" ht="15" customHeight="1" x14ac:dyDescent="0.2">
      <c r="A75" s="48"/>
      <c r="C75" s="23"/>
      <c r="D75" s="35"/>
      <c r="E75" s="55"/>
      <c r="F75" s="35"/>
      <c r="G75" s="68"/>
      <c r="H75" s="35"/>
      <c r="I75" s="35"/>
      <c r="J75" s="68"/>
      <c r="K75" s="35"/>
      <c r="L75" s="35"/>
      <c r="M75" s="68"/>
      <c r="N75" s="35"/>
      <c r="O75" s="35"/>
      <c r="P75" s="68"/>
    </row>
    <row r="76" spans="1:16" ht="15" customHeight="1" x14ac:dyDescent="0.2">
      <c r="A76" s="48"/>
      <c r="C76" s="23"/>
      <c r="D76" s="35"/>
      <c r="E76" s="55"/>
      <c r="F76" s="35"/>
      <c r="G76" s="68"/>
      <c r="H76" s="35"/>
      <c r="I76" s="35"/>
      <c r="J76" s="68"/>
      <c r="K76" s="35"/>
      <c r="L76" s="35"/>
      <c r="M76" s="68"/>
      <c r="N76" s="35"/>
      <c r="O76" s="35"/>
      <c r="P76" s="68"/>
    </row>
    <row r="77" spans="1:16" ht="15" customHeight="1" x14ac:dyDescent="0.2">
      <c r="A77" s="48"/>
      <c r="C77" s="23"/>
      <c r="D77" s="35"/>
      <c r="E77" s="55"/>
      <c r="F77" s="35"/>
      <c r="G77" s="68"/>
      <c r="H77" s="35"/>
      <c r="I77" s="35"/>
      <c r="J77" s="68"/>
      <c r="K77" s="35"/>
      <c r="L77" s="35"/>
      <c r="M77" s="68"/>
      <c r="N77" s="35"/>
      <c r="O77" s="35"/>
      <c r="P77" s="68"/>
    </row>
    <row r="78" spans="1:16" ht="15" customHeight="1" x14ac:dyDescent="0.2">
      <c r="A78" s="48"/>
      <c r="C78" s="23"/>
      <c r="D78" s="35"/>
      <c r="E78" s="55"/>
      <c r="F78" s="35"/>
      <c r="G78" s="68"/>
      <c r="H78" s="35"/>
      <c r="I78" s="35"/>
      <c r="J78" s="68"/>
      <c r="K78" s="35"/>
      <c r="L78" s="35"/>
      <c r="M78" s="68"/>
      <c r="N78" s="35"/>
      <c r="O78" s="35"/>
      <c r="P78" s="68"/>
    </row>
    <row r="79" spans="1:16" ht="15" customHeight="1" x14ac:dyDescent="0.2">
      <c r="A79" s="48"/>
      <c r="C79" s="23"/>
      <c r="D79" s="35"/>
      <c r="E79" s="55"/>
      <c r="F79" s="35"/>
      <c r="G79" s="68"/>
      <c r="H79" s="35"/>
      <c r="I79" s="35"/>
      <c r="J79" s="68"/>
      <c r="K79" s="35"/>
      <c r="L79" s="35"/>
      <c r="M79" s="68"/>
      <c r="N79" s="35"/>
      <c r="O79" s="35"/>
      <c r="P79" s="68"/>
    </row>
    <row r="80" spans="1:16" ht="15" customHeight="1" x14ac:dyDescent="0.2">
      <c r="A80" s="48"/>
      <c r="C80" s="23"/>
      <c r="D80" s="35"/>
      <c r="E80" s="55"/>
      <c r="F80" s="35"/>
      <c r="G80" s="68"/>
      <c r="H80" s="35"/>
      <c r="I80" s="35"/>
      <c r="J80" s="68"/>
      <c r="K80" s="35"/>
      <c r="L80" s="35"/>
      <c r="M80" s="68"/>
      <c r="N80" s="35"/>
      <c r="O80" s="35"/>
      <c r="P80" s="68"/>
    </row>
    <row r="81" spans="1:16" ht="15" customHeight="1" x14ac:dyDescent="0.2">
      <c r="A81" s="48"/>
      <c r="C81" s="23"/>
      <c r="D81" s="35"/>
      <c r="E81" s="55"/>
      <c r="F81" s="35"/>
      <c r="G81" s="68"/>
      <c r="H81" s="35"/>
      <c r="I81" s="35"/>
      <c r="J81" s="68"/>
      <c r="K81" s="35"/>
      <c r="L81" s="35"/>
      <c r="M81" s="68"/>
      <c r="N81" s="35"/>
      <c r="O81" s="35"/>
      <c r="P81" s="68"/>
    </row>
    <row r="82" spans="1:16" ht="15" customHeight="1" x14ac:dyDescent="0.2">
      <c r="A82" s="48"/>
      <c r="C82" s="23"/>
      <c r="D82" s="35"/>
      <c r="E82" s="55"/>
      <c r="F82" s="35"/>
      <c r="G82" s="68"/>
      <c r="H82" s="35"/>
      <c r="I82" s="35"/>
      <c r="J82" s="68"/>
      <c r="K82" s="35"/>
      <c r="L82" s="35"/>
      <c r="M82" s="68"/>
      <c r="N82" s="35"/>
      <c r="O82" s="35"/>
      <c r="P82" s="68"/>
    </row>
    <row r="83" spans="1:16" ht="15" customHeight="1" x14ac:dyDescent="0.2">
      <c r="A83" s="48"/>
      <c r="C83" s="23"/>
      <c r="D83" s="35"/>
      <c r="E83" s="55"/>
      <c r="F83" s="35"/>
      <c r="G83" s="68"/>
      <c r="H83" s="35"/>
      <c r="I83" s="35"/>
      <c r="J83" s="68"/>
      <c r="K83" s="35"/>
      <c r="L83" s="35"/>
      <c r="M83" s="68"/>
      <c r="N83" s="35"/>
      <c r="O83" s="35"/>
      <c r="P83" s="68"/>
    </row>
    <row r="84" spans="1:16" ht="15" customHeight="1" x14ac:dyDescent="0.2">
      <c r="A84" s="48"/>
      <c r="C84" s="23"/>
      <c r="D84" s="35"/>
      <c r="E84" s="55"/>
      <c r="F84" s="35"/>
      <c r="G84" s="68"/>
      <c r="H84" s="35"/>
      <c r="I84" s="35"/>
      <c r="J84" s="68"/>
      <c r="K84" s="35"/>
      <c r="L84" s="35"/>
      <c r="M84" s="68"/>
      <c r="N84" s="35"/>
      <c r="O84" s="35"/>
      <c r="P84" s="68"/>
    </row>
    <row r="85" spans="1:16" ht="15" customHeight="1" x14ac:dyDescent="0.2">
      <c r="A85" s="48"/>
      <c r="C85" s="23"/>
      <c r="D85" s="35"/>
      <c r="E85" s="55"/>
      <c r="F85" s="35"/>
      <c r="G85" s="68"/>
      <c r="H85" s="35"/>
      <c r="I85" s="35"/>
      <c r="J85" s="68"/>
      <c r="K85" s="35"/>
      <c r="L85" s="35"/>
      <c r="M85" s="68"/>
      <c r="N85" s="35"/>
      <c r="O85" s="35"/>
      <c r="P85" s="68"/>
    </row>
    <row r="86" spans="1:16" ht="15" customHeight="1" x14ac:dyDescent="0.2">
      <c r="A86" s="48"/>
      <c r="C86" s="23"/>
      <c r="D86" s="35"/>
      <c r="E86" s="55"/>
      <c r="F86" s="35"/>
      <c r="G86" s="68"/>
      <c r="H86" s="35"/>
      <c r="I86" s="35"/>
      <c r="J86" s="68"/>
      <c r="K86" s="35"/>
      <c r="L86" s="35"/>
      <c r="M86" s="68"/>
      <c r="N86" s="35"/>
      <c r="O86" s="35"/>
      <c r="P86" s="68"/>
    </row>
    <row r="87" spans="1:16" ht="15" customHeight="1" x14ac:dyDescent="0.2">
      <c r="A87" s="48"/>
      <c r="C87" s="23"/>
      <c r="D87" s="35"/>
      <c r="E87" s="55"/>
      <c r="F87" s="35"/>
      <c r="G87" s="68"/>
      <c r="H87" s="35"/>
      <c r="I87" s="35"/>
      <c r="J87" s="68"/>
      <c r="K87" s="35"/>
      <c r="L87" s="35"/>
      <c r="M87" s="68"/>
      <c r="N87" s="35"/>
      <c r="O87" s="35"/>
      <c r="P87" s="68"/>
    </row>
    <row r="88" spans="1:16" ht="15" customHeight="1" x14ac:dyDescent="0.2">
      <c r="A88" s="48"/>
      <c r="C88" s="23"/>
      <c r="D88" s="35"/>
      <c r="E88" s="55"/>
      <c r="F88" s="35"/>
      <c r="G88" s="68"/>
      <c r="H88" s="35"/>
      <c r="I88" s="35"/>
      <c r="J88" s="68"/>
      <c r="K88" s="35"/>
      <c r="L88" s="35"/>
      <c r="M88" s="68"/>
      <c r="N88" s="35"/>
      <c r="O88" s="35"/>
      <c r="P88" s="68"/>
    </row>
    <row r="89" spans="1:16" ht="15" customHeight="1" x14ac:dyDescent="0.2">
      <c r="A89" s="48"/>
      <c r="C89" s="23"/>
      <c r="D89" s="35"/>
      <c r="E89" s="55"/>
      <c r="F89" s="35"/>
      <c r="G89" s="68"/>
      <c r="H89" s="35"/>
      <c r="I89" s="35"/>
      <c r="J89" s="68"/>
      <c r="K89" s="35"/>
      <c r="L89" s="35"/>
      <c r="M89" s="68"/>
      <c r="N89" s="35"/>
      <c r="O89" s="35"/>
      <c r="P89" s="68"/>
    </row>
    <row r="90" spans="1:16" ht="15" customHeight="1" x14ac:dyDescent="0.2">
      <c r="A90" s="48"/>
      <c r="C90" s="23"/>
      <c r="D90" s="35"/>
      <c r="E90" s="55"/>
      <c r="F90" s="35"/>
      <c r="G90" s="68"/>
      <c r="H90" s="35"/>
      <c r="I90" s="35"/>
      <c r="J90" s="68"/>
      <c r="K90" s="35"/>
      <c r="L90" s="35"/>
      <c r="M90" s="68"/>
      <c r="N90" s="35"/>
      <c r="O90" s="35"/>
      <c r="P90" s="68"/>
    </row>
    <row r="91" spans="1:16" ht="15" customHeight="1" x14ac:dyDescent="0.2">
      <c r="A91" s="48"/>
      <c r="C91" s="23"/>
      <c r="D91" s="35"/>
      <c r="E91" s="55"/>
      <c r="F91" s="35"/>
      <c r="G91" s="68"/>
      <c r="H91" s="35"/>
      <c r="I91" s="35"/>
      <c r="J91" s="68"/>
      <c r="K91" s="35"/>
      <c r="L91" s="35"/>
      <c r="M91" s="68"/>
      <c r="N91" s="35"/>
      <c r="O91" s="35"/>
      <c r="P91" s="68"/>
    </row>
    <row r="92" spans="1:16" ht="15" customHeight="1" x14ac:dyDescent="0.2">
      <c r="A92" s="48"/>
      <c r="C92" s="23"/>
      <c r="D92" s="35"/>
      <c r="E92" s="55"/>
      <c r="F92" s="35"/>
      <c r="G92" s="68"/>
      <c r="H92" s="35"/>
      <c r="I92" s="35"/>
      <c r="J92" s="68"/>
      <c r="K92" s="35"/>
      <c r="L92" s="35"/>
      <c r="M92" s="68"/>
      <c r="N92" s="35"/>
      <c r="O92" s="35"/>
      <c r="P92" s="68"/>
    </row>
    <row r="93" spans="1:16" ht="15" customHeight="1" x14ac:dyDescent="0.2">
      <c r="A93" s="48"/>
      <c r="C93" s="23"/>
      <c r="D93" s="35"/>
      <c r="E93" s="55"/>
      <c r="F93" s="35"/>
      <c r="G93" s="68"/>
      <c r="H93" s="35"/>
      <c r="I93" s="35"/>
      <c r="J93" s="68"/>
      <c r="K93" s="35"/>
      <c r="L93" s="35"/>
      <c r="M93" s="68"/>
      <c r="N93" s="35"/>
      <c r="O93" s="35"/>
      <c r="P93" s="68"/>
    </row>
    <row r="94" spans="1:16" ht="15" customHeight="1" x14ac:dyDescent="0.2">
      <c r="A94" s="48"/>
      <c r="C94" s="23"/>
      <c r="D94" s="35"/>
      <c r="E94" s="55"/>
      <c r="F94" s="35"/>
      <c r="G94" s="68"/>
      <c r="H94" s="35"/>
      <c r="I94" s="35"/>
      <c r="J94" s="68"/>
      <c r="K94" s="35"/>
      <c r="L94" s="35"/>
      <c r="M94" s="68"/>
      <c r="N94" s="35"/>
      <c r="O94" s="35"/>
      <c r="P94" s="68"/>
    </row>
    <row r="95" spans="1:16" ht="15" customHeight="1" x14ac:dyDescent="0.2">
      <c r="A95" s="48"/>
      <c r="C95" s="23"/>
      <c r="D95" s="35"/>
      <c r="E95" s="55"/>
      <c r="F95" s="35"/>
      <c r="G95" s="68"/>
      <c r="H95" s="35"/>
      <c r="I95" s="35"/>
      <c r="J95" s="68"/>
      <c r="K95" s="35"/>
      <c r="L95" s="35"/>
      <c r="M95" s="68"/>
      <c r="N95" s="35"/>
      <c r="O95" s="35"/>
      <c r="P95" s="68"/>
    </row>
  </sheetData>
  <mergeCells count="19">
    <mergeCell ref="A2:P2"/>
    <mergeCell ref="A3:P3"/>
    <mergeCell ref="A6:A7"/>
    <mergeCell ref="B6:B7"/>
    <mergeCell ref="C6:C7"/>
    <mergeCell ref="D6:G6"/>
    <mergeCell ref="H6:J6"/>
    <mergeCell ref="K6:M6"/>
    <mergeCell ref="N6:P6"/>
    <mergeCell ref="A44:A55"/>
    <mergeCell ref="B44:B55"/>
    <mergeCell ref="A56:A67"/>
    <mergeCell ref="B56:B67"/>
    <mergeCell ref="A8:A19"/>
    <mergeCell ref="B8:B19"/>
    <mergeCell ref="A20:A31"/>
    <mergeCell ref="B20:B31"/>
    <mergeCell ref="A32:A43"/>
    <mergeCell ref="B32:B43"/>
  </mergeCells>
  <conditionalFormatting sqref="D8:D19">
    <cfRule type="cellIs" dxfId="40" priority="48" operator="notEqual">
      <formula>H8+K8+N8</formula>
    </cfRule>
  </conditionalFormatting>
  <conditionalFormatting sqref="D20:D30">
    <cfRule type="cellIs" dxfId="39" priority="47" operator="notEqual">
      <formula>H20+K20+N20</formula>
    </cfRule>
  </conditionalFormatting>
  <conditionalFormatting sqref="D32:D42">
    <cfRule type="cellIs" dxfId="38" priority="46" operator="notEqual">
      <formula>H32+K32+N32</formula>
    </cfRule>
  </conditionalFormatting>
  <conditionalFormatting sqref="D44:D54">
    <cfRule type="cellIs" dxfId="37" priority="45" operator="notEqual">
      <formula>H44+K44+N44</formula>
    </cfRule>
  </conditionalFormatting>
  <conditionalFormatting sqref="D56:D66">
    <cfRule type="cellIs" dxfId="36" priority="44" operator="notEqual">
      <formula>H56+K56+N56</formula>
    </cfRule>
  </conditionalFormatting>
  <conditionalFormatting sqref="D19">
    <cfRule type="cellIs" dxfId="35" priority="43" operator="notEqual">
      <formula>SUM(D8:D18)</formula>
    </cfRule>
  </conditionalFormatting>
  <conditionalFormatting sqref="D31">
    <cfRule type="cellIs" dxfId="34" priority="42" operator="notEqual">
      <formula>H31+K31+N31</formula>
    </cfRule>
  </conditionalFormatting>
  <conditionalFormatting sqref="D31">
    <cfRule type="cellIs" dxfId="33" priority="41" operator="notEqual">
      <formula>SUM(D20:D30)</formula>
    </cfRule>
  </conditionalFormatting>
  <conditionalFormatting sqref="D43">
    <cfRule type="cellIs" dxfId="32" priority="40" operator="notEqual">
      <formula>H43+K43+N43</formula>
    </cfRule>
  </conditionalFormatting>
  <conditionalFormatting sqref="D43">
    <cfRule type="cellIs" dxfId="31" priority="39" operator="notEqual">
      <formula>SUM(D32:D42)</formula>
    </cfRule>
  </conditionalFormatting>
  <conditionalFormatting sqref="D55">
    <cfRule type="cellIs" dxfId="30" priority="38" operator="notEqual">
      <formula>H55+K55+N55</formula>
    </cfRule>
  </conditionalFormatting>
  <conditionalFormatting sqref="D55">
    <cfRule type="cellIs" dxfId="29" priority="37" operator="notEqual">
      <formula>SUM(D44:D54)</formula>
    </cfRule>
  </conditionalFormatting>
  <conditionalFormatting sqref="D67">
    <cfRule type="cellIs" dxfId="28" priority="36" operator="notEqual">
      <formula>H67+K67+N67</formula>
    </cfRule>
  </conditionalFormatting>
  <conditionalFormatting sqref="D67">
    <cfRule type="cellIs" dxfId="27" priority="35" operator="notEqual">
      <formula>SUM(D56:D66)</formula>
    </cfRule>
  </conditionalFormatting>
  <conditionalFormatting sqref="H19">
    <cfRule type="cellIs" dxfId="26" priority="34" operator="notEqual">
      <formula>SUM(H8:H18)</formula>
    </cfRule>
  </conditionalFormatting>
  <conditionalFormatting sqref="K19">
    <cfRule type="cellIs" dxfId="25" priority="33" operator="notEqual">
      <formula>SUM(K8:K18)</formula>
    </cfRule>
  </conditionalFormatting>
  <conditionalFormatting sqref="H31">
    <cfRule type="cellIs" dxfId="24" priority="31" operator="notEqual">
      <formula>SUM(H20:H30)</formula>
    </cfRule>
  </conditionalFormatting>
  <conditionalFormatting sqref="K31">
    <cfRule type="cellIs" dxfId="23" priority="30" operator="notEqual">
      <formula>SUM(K20:K30)</formula>
    </cfRule>
  </conditionalFormatting>
  <conditionalFormatting sqref="H43">
    <cfRule type="cellIs" dxfId="22" priority="28" operator="notEqual">
      <formula>SUM(H32:H42)</formula>
    </cfRule>
  </conditionalFormatting>
  <conditionalFormatting sqref="K43">
    <cfRule type="cellIs" dxfId="21" priority="27" operator="notEqual">
      <formula>SUM(K32:K42)</formula>
    </cfRule>
  </conditionalFormatting>
  <conditionalFormatting sqref="H55">
    <cfRule type="cellIs" dxfId="20" priority="25" operator="notEqual">
      <formula>SUM(H44:H54)</formula>
    </cfRule>
  </conditionalFormatting>
  <conditionalFormatting sqref="K55">
    <cfRule type="cellIs" dxfId="19" priority="24" operator="notEqual">
      <formula>SUM(K44:K54)</formula>
    </cfRule>
  </conditionalFormatting>
  <conditionalFormatting sqref="H67">
    <cfRule type="cellIs" dxfId="18" priority="22" operator="notEqual">
      <formula>SUM(H56:H66)</formula>
    </cfRule>
  </conditionalFormatting>
  <conditionalFormatting sqref="K67">
    <cfRule type="cellIs" dxfId="17" priority="21" operator="notEqual">
      <formula>SUM(K56:K66)</formula>
    </cfRule>
  </conditionalFormatting>
  <conditionalFormatting sqref="D32:D43">
    <cfRule type="cellIs" dxfId="16" priority="19" operator="notEqual">
      <formula>D20-D8</formula>
    </cfRule>
  </conditionalFormatting>
  <conditionalFormatting sqref="N8:N19">
    <cfRule type="cellIs" dxfId="15" priority="18" operator="notEqual">
      <formula>R8+U8+X8</formula>
    </cfRule>
  </conditionalFormatting>
  <conditionalFormatting sqref="N20:N30">
    <cfRule type="cellIs" dxfId="14" priority="17" operator="notEqual">
      <formula>R20+U20+X20</formula>
    </cfRule>
  </conditionalFormatting>
  <conditionalFormatting sqref="N32:N42">
    <cfRule type="cellIs" dxfId="13" priority="16" operator="notEqual">
      <formula>R32+U32+X32</formula>
    </cfRule>
  </conditionalFormatting>
  <conditionalFormatting sqref="N44:N54">
    <cfRule type="cellIs" dxfId="12" priority="15" operator="notEqual">
      <formula>R44+U44+X44</formula>
    </cfRule>
  </conditionalFormatting>
  <conditionalFormatting sqref="N56:N66">
    <cfRule type="cellIs" dxfId="11" priority="14" operator="notEqual">
      <formula>R56+U56+X56</formula>
    </cfRule>
  </conditionalFormatting>
  <conditionalFormatting sqref="N19">
    <cfRule type="cellIs" dxfId="10" priority="13" operator="notEqual">
      <formula>SUM(N8:N18)</formula>
    </cfRule>
  </conditionalFormatting>
  <conditionalFormatting sqref="N31">
    <cfRule type="cellIs" dxfId="9" priority="12" operator="notEqual">
      <formula>R31+U31+X31</formula>
    </cfRule>
  </conditionalFormatting>
  <conditionalFormatting sqref="N31">
    <cfRule type="cellIs" dxfId="8" priority="11" operator="notEqual">
      <formula>SUM(N20:N30)</formula>
    </cfRule>
  </conditionalFormatting>
  <conditionalFormatting sqref="N43">
    <cfRule type="cellIs" dxfId="7" priority="10" operator="notEqual">
      <formula>R43+U43+X43</formula>
    </cfRule>
  </conditionalFormatting>
  <conditionalFormatting sqref="N43">
    <cfRule type="cellIs" dxfId="6" priority="9" operator="notEqual">
      <formula>SUM(N32:N42)</formula>
    </cfRule>
  </conditionalFormatting>
  <conditionalFormatting sqref="N55">
    <cfRule type="cellIs" dxfId="5" priority="8" operator="notEqual">
      <formula>R55+U55+X55</formula>
    </cfRule>
  </conditionalFormatting>
  <conditionalFormatting sqref="N55">
    <cfRule type="cellIs" dxfId="4" priority="7" operator="notEqual">
      <formula>SUM(N44:N54)</formula>
    </cfRule>
  </conditionalFormatting>
  <conditionalFormatting sqref="N67">
    <cfRule type="cellIs" dxfId="3" priority="6" operator="notEqual">
      <formula>R67+U67+X67</formula>
    </cfRule>
  </conditionalFormatting>
  <conditionalFormatting sqref="N67">
    <cfRule type="cellIs" dxfId="2" priority="5" operator="notEqual">
      <formula>SUM(N56:N66)</formula>
    </cfRule>
  </conditionalFormatting>
  <conditionalFormatting sqref="N32:N43">
    <cfRule type="cellIs" dxfId="1" priority="4" operator="notEqual">
      <formula>N20-N8</formula>
    </cfRule>
  </conditionalFormatting>
  <printOptions horizontalCentered="1"/>
  <pageMargins left="0.31496062992125984" right="0.31496062992125984" top="0.74803149606299213" bottom="0.74803149606299213" header="0.31496062992125984" footer="0.31496062992125984"/>
  <pageSetup scale="66" fitToHeight="0" orientation="landscape" r:id="rId1"/>
  <rowBreaks count="1" manualBreakCount="1">
    <brk id="43" max="15" man="1"/>
  </rowBreaks>
  <drawing r:id="rId2"/>
  <extLst>
    <ext xmlns:x14="http://schemas.microsoft.com/office/spreadsheetml/2009/9/main" uri="{78C0D931-6437-407d-A8EE-F0AAD7539E65}">
      <x14:conditionalFormattings>
        <x14:conditionalFormatting xmlns:xm="http://schemas.microsoft.com/office/excel/2006/main">
          <x14:cfRule type="cellIs" priority="3" operator="notEqual" id="{08C30F30-9EFE-49A3-A002-9A4B67B5A6CB}">
            <xm:f>Nacional!D8</xm:f>
            <x14:dxf>
              <fill>
                <patternFill>
                  <bgColor theme="7" tint="-0.24994659260841701"/>
                </patternFill>
              </fill>
            </x14:dxf>
          </x14:cfRule>
          <xm:sqref>D8:D67 H8:H67 K8:K67 N8:N67</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95"/>
  <sheetViews>
    <sheetView zoomScaleNormal="100" workbookViewId="0">
      <pane xSplit="2" ySplit="7" topLeftCell="C8" activePane="bottomRight" state="frozen"/>
      <selection pane="topRight" activeCell="C1" sqref="C1"/>
      <selection pane="bottomLeft" activeCell="A9" sqref="A9"/>
      <selection pane="bottomRight" activeCell="C8" sqref="C8"/>
    </sheetView>
  </sheetViews>
  <sheetFormatPr baseColWidth="10" defaultColWidth="10.5" defaultRowHeight="15" customHeight="1" x14ac:dyDescent="0.2"/>
  <cols>
    <col min="1" max="1" width="5" style="3" customWidth="1"/>
    <col min="2" max="2" width="15.83203125" style="1" customWidth="1"/>
    <col min="3" max="3" width="15.6640625" style="80" customWidth="1"/>
    <col min="4" max="4" width="16.5" style="36" customWidth="1"/>
    <col min="5" max="5" width="12.33203125" style="49" customWidth="1"/>
    <col min="6" max="6" width="16.5" style="36" customWidth="1"/>
    <col min="7" max="7" width="16.5" style="62" customWidth="1"/>
    <col min="8" max="9" width="16.5" style="36" customWidth="1"/>
    <col min="10" max="10" width="16.5" style="62" customWidth="1"/>
    <col min="11" max="12" width="16.5" style="36" customWidth="1"/>
    <col min="13" max="13" width="16.5" style="62" customWidth="1"/>
    <col min="14" max="15" width="16.5" style="36" customWidth="1"/>
    <col min="16" max="16" width="16.5" style="62" customWidth="1"/>
    <col min="17" max="28" width="16.5" style="1" customWidth="1"/>
    <col min="29" max="16384" width="10.5" style="1"/>
  </cols>
  <sheetData>
    <row r="1" spans="1:16" ht="15" customHeight="1" x14ac:dyDescent="0.2">
      <c r="B1" s="42"/>
    </row>
    <row r="2" spans="1:16" ht="24.6" customHeight="1" x14ac:dyDescent="0.2">
      <c r="A2" s="116" t="s">
        <v>34</v>
      </c>
      <c r="B2" s="116"/>
      <c r="C2" s="116"/>
      <c r="D2" s="116"/>
      <c r="E2" s="116"/>
      <c r="F2" s="116"/>
      <c r="G2" s="116"/>
      <c r="H2" s="116"/>
      <c r="I2" s="116"/>
      <c r="J2" s="116"/>
      <c r="K2" s="116"/>
      <c r="L2" s="116"/>
      <c r="M2" s="116"/>
      <c r="N2" s="116"/>
      <c r="O2" s="116"/>
      <c r="P2" s="116"/>
    </row>
    <row r="3" spans="1:16" s="21" customFormat="1" ht="15" customHeight="1" x14ac:dyDescent="0.2">
      <c r="A3" s="117" t="str">
        <f>+Notas!C6</f>
        <v>OCTUBRE 2023 Y OCTUBRE 2024</v>
      </c>
      <c r="B3" s="117"/>
      <c r="C3" s="117"/>
      <c r="D3" s="117"/>
      <c r="E3" s="117"/>
      <c r="F3" s="117"/>
      <c r="G3" s="117"/>
      <c r="H3" s="117"/>
      <c r="I3" s="117"/>
      <c r="J3" s="117"/>
      <c r="K3" s="117"/>
      <c r="L3" s="117"/>
      <c r="M3" s="117"/>
      <c r="N3" s="117"/>
      <c r="O3" s="117"/>
      <c r="P3" s="117"/>
    </row>
    <row r="4" spans="1:16" ht="15" customHeight="1" x14ac:dyDescent="0.2">
      <c r="A4" s="34"/>
      <c r="B4" s="34"/>
      <c r="C4" s="40"/>
      <c r="D4" s="57"/>
      <c r="E4" s="50"/>
      <c r="F4" s="57"/>
      <c r="G4" s="63"/>
      <c r="H4" s="57"/>
      <c r="I4" s="57"/>
      <c r="J4" s="63"/>
      <c r="K4" s="57"/>
      <c r="L4" s="57"/>
      <c r="M4" s="63"/>
      <c r="N4" s="57"/>
      <c r="O4" s="57"/>
      <c r="P4" s="63"/>
    </row>
    <row r="5" spans="1:16" ht="15" customHeight="1" x14ac:dyDescent="0.2">
      <c r="A5" s="20"/>
      <c r="B5" s="20"/>
      <c r="C5" s="20"/>
      <c r="D5" s="58"/>
      <c r="E5" s="51"/>
      <c r="F5" s="58"/>
      <c r="G5" s="64"/>
      <c r="H5" s="58"/>
      <c r="I5" s="58"/>
      <c r="J5" s="64"/>
      <c r="K5" s="58"/>
      <c r="L5" s="58"/>
      <c r="M5" s="64"/>
      <c r="N5" s="58"/>
      <c r="O5" s="58"/>
      <c r="P5" s="64"/>
    </row>
    <row r="6" spans="1:16" ht="21.6" customHeight="1" x14ac:dyDescent="0.2">
      <c r="A6" s="118" t="s">
        <v>5</v>
      </c>
      <c r="B6" s="118" t="s">
        <v>35</v>
      </c>
      <c r="C6" s="120" t="s">
        <v>36</v>
      </c>
      <c r="D6" s="122" t="s">
        <v>37</v>
      </c>
      <c r="E6" s="122"/>
      <c r="F6" s="122"/>
      <c r="G6" s="122"/>
      <c r="H6" s="123" t="s">
        <v>42</v>
      </c>
      <c r="I6" s="122"/>
      <c r="J6" s="124"/>
      <c r="K6" s="122" t="s">
        <v>43</v>
      </c>
      <c r="L6" s="122"/>
      <c r="M6" s="122"/>
      <c r="N6" s="123" t="s">
        <v>44</v>
      </c>
      <c r="O6" s="122"/>
      <c r="P6" s="124"/>
    </row>
    <row r="7" spans="1:16" s="2" customFormat="1" ht="42" x14ac:dyDescent="0.2">
      <c r="A7" s="119"/>
      <c r="B7" s="119"/>
      <c r="C7" s="121"/>
      <c r="D7" s="71" t="s">
        <v>38</v>
      </c>
      <c r="E7" s="52" t="s">
        <v>39</v>
      </c>
      <c r="F7" s="59" t="s">
        <v>40</v>
      </c>
      <c r="G7" s="65" t="s">
        <v>41</v>
      </c>
      <c r="H7" s="72" t="s">
        <v>38</v>
      </c>
      <c r="I7" s="59" t="s">
        <v>40</v>
      </c>
      <c r="J7" s="73" t="s">
        <v>41</v>
      </c>
      <c r="K7" s="71" t="s">
        <v>38</v>
      </c>
      <c r="L7" s="59" t="s">
        <v>40</v>
      </c>
      <c r="M7" s="65" t="s">
        <v>41</v>
      </c>
      <c r="N7" s="72" t="s">
        <v>38</v>
      </c>
      <c r="O7" s="59" t="s">
        <v>40</v>
      </c>
      <c r="P7" s="73" t="s">
        <v>41</v>
      </c>
    </row>
    <row r="8" spans="1:16" ht="15" customHeight="1" x14ac:dyDescent="0.2">
      <c r="A8" s="110">
        <v>1</v>
      </c>
      <c r="B8" s="113" t="s">
        <v>45</v>
      </c>
      <c r="C8" s="84" t="s">
        <v>46</v>
      </c>
      <c r="D8" s="44">
        <v>254</v>
      </c>
      <c r="E8" s="53">
        <v>0.15365999999999999</v>
      </c>
      <c r="F8" s="44">
        <v>74299.351410999996</v>
      </c>
      <c r="G8" s="66">
        <v>0.192913</v>
      </c>
      <c r="H8" s="43">
        <v>116</v>
      </c>
      <c r="I8" s="44">
        <v>79382.845614000005</v>
      </c>
      <c r="J8" s="74">
        <v>0.23275899999999999</v>
      </c>
      <c r="K8" s="44">
        <v>138</v>
      </c>
      <c r="L8" s="44">
        <v>70026.269327999995</v>
      </c>
      <c r="M8" s="66">
        <v>0.15942000000000001</v>
      </c>
      <c r="N8" s="43">
        <v>0</v>
      </c>
      <c r="O8" s="44">
        <v>0</v>
      </c>
      <c r="P8" s="74">
        <v>0</v>
      </c>
    </row>
    <row r="9" spans="1:16" ht="15" customHeight="1" x14ac:dyDescent="0.2">
      <c r="A9" s="111"/>
      <c r="B9" s="114"/>
      <c r="C9" s="84" t="s">
        <v>47</v>
      </c>
      <c r="D9" s="44">
        <v>2914</v>
      </c>
      <c r="E9" s="53">
        <v>0.252251</v>
      </c>
      <c r="F9" s="44">
        <v>92480.695431999993</v>
      </c>
      <c r="G9" s="66">
        <v>0.13006200000000001</v>
      </c>
      <c r="H9" s="43">
        <v>994</v>
      </c>
      <c r="I9" s="44">
        <v>105323.710871</v>
      </c>
      <c r="J9" s="74">
        <v>0.22836999999999999</v>
      </c>
      <c r="K9" s="44">
        <v>1920</v>
      </c>
      <c r="L9" s="44">
        <v>85831.759315000003</v>
      </c>
      <c r="M9" s="66">
        <v>7.9167000000000001E-2</v>
      </c>
      <c r="N9" s="43">
        <v>0</v>
      </c>
      <c r="O9" s="44">
        <v>0</v>
      </c>
      <c r="P9" s="74">
        <v>0</v>
      </c>
    </row>
    <row r="10" spans="1:16" ht="15" customHeight="1" x14ac:dyDescent="0.2">
      <c r="A10" s="111"/>
      <c r="B10" s="114"/>
      <c r="C10" s="84" t="s">
        <v>48</v>
      </c>
      <c r="D10" s="44">
        <v>15954</v>
      </c>
      <c r="E10" s="53">
        <v>0.16228400000000001</v>
      </c>
      <c r="F10" s="44">
        <v>100627.97826800001</v>
      </c>
      <c r="G10" s="66">
        <v>0.158832</v>
      </c>
      <c r="H10" s="43">
        <v>6519</v>
      </c>
      <c r="I10" s="44">
        <v>112756.03490699999</v>
      </c>
      <c r="J10" s="74">
        <v>0.24129500000000001</v>
      </c>
      <c r="K10" s="44">
        <v>9435</v>
      </c>
      <c r="L10" s="44">
        <v>92248.243109000003</v>
      </c>
      <c r="M10" s="66">
        <v>0.101855</v>
      </c>
      <c r="N10" s="43">
        <v>0</v>
      </c>
      <c r="O10" s="44">
        <v>0</v>
      </c>
      <c r="P10" s="74">
        <v>0</v>
      </c>
    </row>
    <row r="11" spans="1:16" ht="15" customHeight="1" x14ac:dyDescent="0.2">
      <c r="A11" s="111"/>
      <c r="B11" s="114"/>
      <c r="C11" s="84" t="s">
        <v>49</v>
      </c>
      <c r="D11" s="44">
        <v>27358</v>
      </c>
      <c r="E11" s="53">
        <v>0.122042</v>
      </c>
      <c r="F11" s="44">
        <v>115385.646653</v>
      </c>
      <c r="G11" s="66">
        <v>0.32875199999999999</v>
      </c>
      <c r="H11" s="43">
        <v>11035</v>
      </c>
      <c r="I11" s="44">
        <v>132185.73668500001</v>
      </c>
      <c r="J11" s="74">
        <v>0.44431399999999999</v>
      </c>
      <c r="K11" s="44">
        <v>16323</v>
      </c>
      <c r="L11" s="44">
        <v>104028.114734</v>
      </c>
      <c r="M11" s="66">
        <v>0.25062800000000002</v>
      </c>
      <c r="N11" s="43">
        <v>0</v>
      </c>
      <c r="O11" s="44">
        <v>0</v>
      </c>
      <c r="P11" s="74">
        <v>0</v>
      </c>
    </row>
    <row r="12" spans="1:16" ht="15" customHeight="1" x14ac:dyDescent="0.2">
      <c r="A12" s="111"/>
      <c r="B12" s="114"/>
      <c r="C12" s="84" t="s">
        <v>50</v>
      </c>
      <c r="D12" s="44">
        <v>25572</v>
      </c>
      <c r="E12" s="53">
        <v>9.9109000000000003E-2</v>
      </c>
      <c r="F12" s="44">
        <v>137296.22186399999</v>
      </c>
      <c r="G12" s="66">
        <v>0.54395400000000005</v>
      </c>
      <c r="H12" s="43">
        <v>9830</v>
      </c>
      <c r="I12" s="44">
        <v>158660.142803</v>
      </c>
      <c r="J12" s="74">
        <v>0.65951199999999999</v>
      </c>
      <c r="K12" s="44">
        <v>15742</v>
      </c>
      <c r="L12" s="44">
        <v>123955.64615299999</v>
      </c>
      <c r="M12" s="66">
        <v>0.47179500000000002</v>
      </c>
      <c r="N12" s="43">
        <v>0</v>
      </c>
      <c r="O12" s="44">
        <v>0</v>
      </c>
      <c r="P12" s="74">
        <v>0</v>
      </c>
    </row>
    <row r="13" spans="1:16" ht="15" customHeight="1" x14ac:dyDescent="0.2">
      <c r="A13" s="111"/>
      <c r="B13" s="114"/>
      <c r="C13" s="84" t="s">
        <v>51</v>
      </c>
      <c r="D13" s="44">
        <v>20305</v>
      </c>
      <c r="E13" s="53">
        <v>8.8527999999999996E-2</v>
      </c>
      <c r="F13" s="44">
        <v>152754.82948799999</v>
      </c>
      <c r="G13" s="66">
        <v>0.74809199999999998</v>
      </c>
      <c r="H13" s="43">
        <v>7386</v>
      </c>
      <c r="I13" s="44">
        <v>167220.651518</v>
      </c>
      <c r="J13" s="74">
        <v>0.76035699999999995</v>
      </c>
      <c r="K13" s="44">
        <v>12919</v>
      </c>
      <c r="L13" s="44">
        <v>144484.48646499999</v>
      </c>
      <c r="M13" s="66">
        <v>0.74107900000000004</v>
      </c>
      <c r="N13" s="43">
        <v>0</v>
      </c>
      <c r="O13" s="44">
        <v>0</v>
      </c>
      <c r="P13" s="74">
        <v>0</v>
      </c>
    </row>
    <row r="14" spans="1:16" s="3" customFormat="1" ht="15" customHeight="1" x14ac:dyDescent="0.2">
      <c r="A14" s="111"/>
      <c r="B14" s="114"/>
      <c r="C14" s="84" t="s">
        <v>52</v>
      </c>
      <c r="D14" s="35">
        <v>15613</v>
      </c>
      <c r="E14" s="55">
        <v>8.1315999999999999E-2</v>
      </c>
      <c r="F14" s="35">
        <v>160052.823607</v>
      </c>
      <c r="G14" s="68">
        <v>0.841414</v>
      </c>
      <c r="H14" s="43">
        <v>5529</v>
      </c>
      <c r="I14" s="44">
        <v>164019.26810700001</v>
      </c>
      <c r="J14" s="74">
        <v>0.709893</v>
      </c>
      <c r="K14" s="35">
        <v>10084</v>
      </c>
      <c r="L14" s="35">
        <v>157878.04458700001</v>
      </c>
      <c r="M14" s="68">
        <v>0.91352599999999995</v>
      </c>
      <c r="N14" s="43">
        <v>0</v>
      </c>
      <c r="O14" s="44">
        <v>0</v>
      </c>
      <c r="P14" s="74">
        <v>0</v>
      </c>
    </row>
    <row r="15" spans="1:16" ht="15" customHeight="1" x14ac:dyDescent="0.2">
      <c r="A15" s="111"/>
      <c r="B15" s="114"/>
      <c r="C15" s="84" t="s">
        <v>53</v>
      </c>
      <c r="D15" s="44">
        <v>12098</v>
      </c>
      <c r="E15" s="53">
        <v>7.2943999999999995E-2</v>
      </c>
      <c r="F15" s="44">
        <v>161183.89649700001</v>
      </c>
      <c r="G15" s="66">
        <v>0.80153700000000005</v>
      </c>
      <c r="H15" s="43">
        <v>4122</v>
      </c>
      <c r="I15" s="44">
        <v>158401.630405</v>
      </c>
      <c r="J15" s="74">
        <v>0.57277999999999996</v>
      </c>
      <c r="K15" s="44">
        <v>7976</v>
      </c>
      <c r="L15" s="44">
        <v>162621.77273</v>
      </c>
      <c r="M15" s="66">
        <v>0.91975899999999999</v>
      </c>
      <c r="N15" s="43">
        <v>0</v>
      </c>
      <c r="O15" s="44">
        <v>0</v>
      </c>
      <c r="P15" s="74">
        <v>0</v>
      </c>
    </row>
    <row r="16" spans="1:16" ht="15" customHeight="1" x14ac:dyDescent="0.2">
      <c r="A16" s="111"/>
      <c r="B16" s="114"/>
      <c r="C16" s="84" t="s">
        <v>54</v>
      </c>
      <c r="D16" s="44">
        <v>9397</v>
      </c>
      <c r="E16" s="53">
        <v>7.1467000000000003E-2</v>
      </c>
      <c r="F16" s="44">
        <v>163050.02635599999</v>
      </c>
      <c r="G16" s="66">
        <v>0.69575399999999998</v>
      </c>
      <c r="H16" s="43">
        <v>3343</v>
      </c>
      <c r="I16" s="44">
        <v>154930.77406</v>
      </c>
      <c r="J16" s="74">
        <v>0.40083800000000003</v>
      </c>
      <c r="K16" s="44">
        <v>6054</v>
      </c>
      <c r="L16" s="44">
        <v>167533.452261</v>
      </c>
      <c r="M16" s="66">
        <v>0.85860599999999998</v>
      </c>
      <c r="N16" s="43">
        <v>0</v>
      </c>
      <c r="O16" s="44">
        <v>0</v>
      </c>
      <c r="P16" s="74">
        <v>0</v>
      </c>
    </row>
    <row r="17" spans="1:16" ht="15" customHeight="1" x14ac:dyDescent="0.2">
      <c r="A17" s="111"/>
      <c r="B17" s="114"/>
      <c r="C17" s="84" t="s">
        <v>55</v>
      </c>
      <c r="D17" s="44">
        <v>8707</v>
      </c>
      <c r="E17" s="53">
        <v>7.9989000000000005E-2</v>
      </c>
      <c r="F17" s="44">
        <v>164745.81063299999</v>
      </c>
      <c r="G17" s="66">
        <v>0.54795000000000005</v>
      </c>
      <c r="H17" s="43">
        <v>3508</v>
      </c>
      <c r="I17" s="44">
        <v>150630.39601</v>
      </c>
      <c r="J17" s="74">
        <v>0.22291900000000001</v>
      </c>
      <c r="K17" s="44">
        <v>5199</v>
      </c>
      <c r="L17" s="44">
        <v>174270.11809599999</v>
      </c>
      <c r="M17" s="66">
        <v>0.76726300000000003</v>
      </c>
      <c r="N17" s="43">
        <v>0</v>
      </c>
      <c r="O17" s="44">
        <v>0</v>
      </c>
      <c r="P17" s="74">
        <v>0</v>
      </c>
    </row>
    <row r="18" spans="1:16" s="3" customFormat="1" ht="15" customHeight="1" x14ac:dyDescent="0.2">
      <c r="A18" s="111"/>
      <c r="B18" s="114"/>
      <c r="C18" s="84" t="s">
        <v>56</v>
      </c>
      <c r="D18" s="35">
        <v>12672</v>
      </c>
      <c r="E18" s="55">
        <v>6.1822000000000002E-2</v>
      </c>
      <c r="F18" s="35">
        <v>193324.211002</v>
      </c>
      <c r="G18" s="68">
        <v>0.40483000000000002</v>
      </c>
      <c r="H18" s="43">
        <v>4827</v>
      </c>
      <c r="I18" s="44">
        <v>165884.857403</v>
      </c>
      <c r="J18" s="74">
        <v>9.2604000000000006E-2</v>
      </c>
      <c r="K18" s="35">
        <v>7845</v>
      </c>
      <c r="L18" s="35">
        <v>210207.545587</v>
      </c>
      <c r="M18" s="68">
        <v>0.59694100000000005</v>
      </c>
      <c r="N18" s="43">
        <v>0</v>
      </c>
      <c r="O18" s="44">
        <v>0</v>
      </c>
      <c r="P18" s="74">
        <v>0</v>
      </c>
    </row>
    <row r="19" spans="1:16" s="3" customFormat="1" ht="15" customHeight="1" x14ac:dyDescent="0.2">
      <c r="A19" s="112"/>
      <c r="B19" s="115"/>
      <c r="C19" s="85" t="s">
        <v>9</v>
      </c>
      <c r="D19" s="46">
        <v>150844</v>
      </c>
      <c r="E19" s="54">
        <v>9.2757000000000006E-2</v>
      </c>
      <c r="F19" s="46">
        <v>142720.032974</v>
      </c>
      <c r="G19" s="67">
        <v>0.53252999999999995</v>
      </c>
      <c r="H19" s="87">
        <v>57209</v>
      </c>
      <c r="I19" s="46">
        <v>148739.054657</v>
      </c>
      <c r="J19" s="75">
        <v>0.48391000000000001</v>
      </c>
      <c r="K19" s="46">
        <v>93635</v>
      </c>
      <c r="L19" s="46">
        <v>139042.53832399999</v>
      </c>
      <c r="M19" s="67">
        <v>0.56223599999999996</v>
      </c>
      <c r="N19" s="87">
        <v>0</v>
      </c>
      <c r="O19" s="46">
        <v>0</v>
      </c>
      <c r="P19" s="75">
        <v>0</v>
      </c>
    </row>
    <row r="20" spans="1:16" ht="15" customHeight="1" x14ac:dyDescent="0.2">
      <c r="A20" s="110">
        <v>2</v>
      </c>
      <c r="B20" s="113" t="s">
        <v>57</v>
      </c>
      <c r="C20" s="84" t="s">
        <v>46</v>
      </c>
      <c r="D20" s="44">
        <v>524</v>
      </c>
      <c r="E20" s="53">
        <v>0.31699899999999998</v>
      </c>
      <c r="F20" s="44">
        <v>87642.562976999994</v>
      </c>
      <c r="G20" s="66">
        <v>0.11450399999999999</v>
      </c>
      <c r="H20" s="43">
        <v>242</v>
      </c>
      <c r="I20" s="44">
        <v>89642.421488000007</v>
      </c>
      <c r="J20" s="74">
        <v>0.13223099999999999</v>
      </c>
      <c r="K20" s="44">
        <v>282</v>
      </c>
      <c r="L20" s="44">
        <v>85926.372340000002</v>
      </c>
      <c r="M20" s="66">
        <v>9.9291000000000004E-2</v>
      </c>
      <c r="N20" s="43">
        <v>0</v>
      </c>
      <c r="O20" s="44">
        <v>0</v>
      </c>
      <c r="P20" s="74">
        <v>0</v>
      </c>
    </row>
    <row r="21" spans="1:16" ht="15" customHeight="1" x14ac:dyDescent="0.2">
      <c r="A21" s="111"/>
      <c r="B21" s="114"/>
      <c r="C21" s="84" t="s">
        <v>47</v>
      </c>
      <c r="D21" s="44">
        <v>4530</v>
      </c>
      <c r="E21" s="53">
        <v>0.39213999999999999</v>
      </c>
      <c r="F21" s="44">
        <v>133403.34326699999</v>
      </c>
      <c r="G21" s="66">
        <v>7.2847999999999996E-2</v>
      </c>
      <c r="H21" s="43">
        <v>2006</v>
      </c>
      <c r="I21" s="44">
        <v>135560.168993</v>
      </c>
      <c r="J21" s="74">
        <v>7.8764000000000001E-2</v>
      </c>
      <c r="K21" s="44">
        <v>2524</v>
      </c>
      <c r="L21" s="44">
        <v>131689.16244099999</v>
      </c>
      <c r="M21" s="66">
        <v>6.8145999999999998E-2</v>
      </c>
      <c r="N21" s="43">
        <v>0</v>
      </c>
      <c r="O21" s="44">
        <v>0</v>
      </c>
      <c r="P21" s="74">
        <v>0</v>
      </c>
    </row>
    <row r="22" spans="1:16" ht="15" customHeight="1" x14ac:dyDescent="0.2">
      <c r="A22" s="111"/>
      <c r="B22" s="114"/>
      <c r="C22" s="84" t="s">
        <v>48</v>
      </c>
      <c r="D22" s="44">
        <v>17544</v>
      </c>
      <c r="E22" s="53">
        <v>0.17845800000000001</v>
      </c>
      <c r="F22" s="44">
        <v>147259.23324199999</v>
      </c>
      <c r="G22" s="66">
        <v>6.5720000000000001E-2</v>
      </c>
      <c r="H22" s="43">
        <v>8108</v>
      </c>
      <c r="I22" s="44">
        <v>150483.04995099999</v>
      </c>
      <c r="J22" s="74">
        <v>6.9314000000000001E-2</v>
      </c>
      <c r="K22" s="44">
        <v>9436</v>
      </c>
      <c r="L22" s="44">
        <v>144489.12876200001</v>
      </c>
      <c r="M22" s="66">
        <v>6.2631999999999993E-2</v>
      </c>
      <c r="N22" s="43">
        <v>0</v>
      </c>
      <c r="O22" s="44">
        <v>0</v>
      </c>
      <c r="P22" s="74">
        <v>0</v>
      </c>
    </row>
    <row r="23" spans="1:16" ht="15" customHeight="1" x14ac:dyDescent="0.2">
      <c r="A23" s="111"/>
      <c r="B23" s="114"/>
      <c r="C23" s="84" t="s">
        <v>49</v>
      </c>
      <c r="D23" s="44">
        <v>12997</v>
      </c>
      <c r="E23" s="53">
        <v>5.7979000000000003E-2</v>
      </c>
      <c r="F23" s="44">
        <v>161562.978841</v>
      </c>
      <c r="G23" s="66">
        <v>0.202739</v>
      </c>
      <c r="H23" s="43">
        <v>5960</v>
      </c>
      <c r="I23" s="44">
        <v>163728.42684599999</v>
      </c>
      <c r="J23" s="74">
        <v>0.21560399999999999</v>
      </c>
      <c r="K23" s="44">
        <v>7037</v>
      </c>
      <c r="L23" s="44">
        <v>159728.94870000001</v>
      </c>
      <c r="M23" s="66">
        <v>0.19184300000000001</v>
      </c>
      <c r="N23" s="43">
        <v>0</v>
      </c>
      <c r="O23" s="44">
        <v>0</v>
      </c>
      <c r="P23" s="74">
        <v>0</v>
      </c>
    </row>
    <row r="24" spans="1:16" ht="15" customHeight="1" x14ac:dyDescent="0.2">
      <c r="A24" s="111"/>
      <c r="B24" s="114"/>
      <c r="C24" s="84" t="s">
        <v>50</v>
      </c>
      <c r="D24" s="44">
        <v>7836</v>
      </c>
      <c r="E24" s="53">
        <v>3.0370000000000001E-2</v>
      </c>
      <c r="F24" s="44">
        <v>190388.75778499999</v>
      </c>
      <c r="G24" s="66">
        <v>0.35949500000000001</v>
      </c>
      <c r="H24" s="43">
        <v>3297</v>
      </c>
      <c r="I24" s="44">
        <v>194523.347285</v>
      </c>
      <c r="J24" s="74">
        <v>0.36760700000000002</v>
      </c>
      <c r="K24" s="44">
        <v>4539</v>
      </c>
      <c r="L24" s="44">
        <v>187385.51002399999</v>
      </c>
      <c r="M24" s="66">
        <v>0.35360200000000003</v>
      </c>
      <c r="N24" s="43">
        <v>0</v>
      </c>
      <c r="O24" s="44">
        <v>0</v>
      </c>
      <c r="P24" s="74">
        <v>0</v>
      </c>
    </row>
    <row r="25" spans="1:16" ht="15" customHeight="1" x14ac:dyDescent="0.2">
      <c r="A25" s="111"/>
      <c r="B25" s="114"/>
      <c r="C25" s="84" t="s">
        <v>51</v>
      </c>
      <c r="D25" s="44">
        <v>5516</v>
      </c>
      <c r="E25" s="53">
        <v>2.4049000000000001E-2</v>
      </c>
      <c r="F25" s="44">
        <v>205387.527737</v>
      </c>
      <c r="G25" s="66">
        <v>0.45630900000000002</v>
      </c>
      <c r="H25" s="43">
        <v>2245</v>
      </c>
      <c r="I25" s="44">
        <v>205202.229399</v>
      </c>
      <c r="J25" s="74">
        <v>0.42048999999999997</v>
      </c>
      <c r="K25" s="44">
        <v>3271</v>
      </c>
      <c r="L25" s="44">
        <v>205514.70437200001</v>
      </c>
      <c r="M25" s="66">
        <v>0.48089300000000001</v>
      </c>
      <c r="N25" s="43">
        <v>0</v>
      </c>
      <c r="O25" s="44">
        <v>0</v>
      </c>
      <c r="P25" s="74">
        <v>0</v>
      </c>
    </row>
    <row r="26" spans="1:16" s="3" customFormat="1" ht="15" customHeight="1" x14ac:dyDescent="0.2">
      <c r="A26" s="111"/>
      <c r="B26" s="114"/>
      <c r="C26" s="84" t="s">
        <v>52</v>
      </c>
      <c r="D26" s="35">
        <v>3595</v>
      </c>
      <c r="E26" s="55">
        <v>1.8724000000000001E-2</v>
      </c>
      <c r="F26" s="35">
        <v>215464.62447800001</v>
      </c>
      <c r="G26" s="68">
        <v>0.47927700000000001</v>
      </c>
      <c r="H26" s="43">
        <v>1513</v>
      </c>
      <c r="I26" s="44">
        <v>209676.74619999999</v>
      </c>
      <c r="J26" s="74">
        <v>0.37210799999999999</v>
      </c>
      <c r="K26" s="35">
        <v>2082</v>
      </c>
      <c r="L26" s="35">
        <v>219670.70509100001</v>
      </c>
      <c r="M26" s="68">
        <v>0.55715700000000001</v>
      </c>
      <c r="N26" s="43">
        <v>0</v>
      </c>
      <c r="O26" s="44">
        <v>0</v>
      </c>
      <c r="P26" s="74">
        <v>0</v>
      </c>
    </row>
    <row r="27" spans="1:16" ht="15" customHeight="1" x14ac:dyDescent="0.2">
      <c r="A27" s="111"/>
      <c r="B27" s="114"/>
      <c r="C27" s="84" t="s">
        <v>53</v>
      </c>
      <c r="D27" s="44">
        <v>2418</v>
      </c>
      <c r="E27" s="53">
        <v>1.4579E-2</v>
      </c>
      <c r="F27" s="44">
        <v>214690.37220799999</v>
      </c>
      <c r="G27" s="66">
        <v>0.47435899999999998</v>
      </c>
      <c r="H27" s="43">
        <v>1043</v>
      </c>
      <c r="I27" s="44">
        <v>207953.80632800001</v>
      </c>
      <c r="J27" s="74">
        <v>0.35091099999999997</v>
      </c>
      <c r="K27" s="44">
        <v>1375</v>
      </c>
      <c r="L27" s="44">
        <v>219800.36363599999</v>
      </c>
      <c r="M27" s="66">
        <v>0.56799999999999995</v>
      </c>
      <c r="N27" s="43">
        <v>0</v>
      </c>
      <c r="O27" s="44">
        <v>0</v>
      </c>
      <c r="P27" s="74">
        <v>0</v>
      </c>
    </row>
    <row r="28" spans="1:16" ht="15" customHeight="1" x14ac:dyDescent="0.2">
      <c r="A28" s="111"/>
      <c r="B28" s="114"/>
      <c r="C28" s="84" t="s">
        <v>54</v>
      </c>
      <c r="D28" s="44">
        <v>1110</v>
      </c>
      <c r="E28" s="53">
        <v>8.4419999999999999E-3</v>
      </c>
      <c r="F28" s="44">
        <v>242241.29369399999</v>
      </c>
      <c r="G28" s="66">
        <v>0.37387399999999998</v>
      </c>
      <c r="H28" s="43">
        <v>541</v>
      </c>
      <c r="I28" s="44">
        <v>222536.52125699999</v>
      </c>
      <c r="J28" s="74">
        <v>0.22920499999999999</v>
      </c>
      <c r="K28" s="44">
        <v>569</v>
      </c>
      <c r="L28" s="44">
        <v>260976.41124799999</v>
      </c>
      <c r="M28" s="66">
        <v>0.51142399999999999</v>
      </c>
      <c r="N28" s="43">
        <v>0</v>
      </c>
      <c r="O28" s="44">
        <v>0</v>
      </c>
      <c r="P28" s="74">
        <v>0</v>
      </c>
    </row>
    <row r="29" spans="1:16" ht="15" customHeight="1" x14ac:dyDescent="0.2">
      <c r="A29" s="111"/>
      <c r="B29" s="114"/>
      <c r="C29" s="84" t="s">
        <v>55</v>
      </c>
      <c r="D29" s="44">
        <v>647</v>
      </c>
      <c r="E29" s="53">
        <v>5.9439999999999996E-3</v>
      </c>
      <c r="F29" s="44">
        <v>239020.721793</v>
      </c>
      <c r="G29" s="66">
        <v>0.30911899999999998</v>
      </c>
      <c r="H29" s="43">
        <v>341</v>
      </c>
      <c r="I29" s="44">
        <v>211835.319648</v>
      </c>
      <c r="J29" s="74">
        <v>0.19061600000000001</v>
      </c>
      <c r="K29" s="44">
        <v>306</v>
      </c>
      <c r="L29" s="44">
        <v>269315.565359</v>
      </c>
      <c r="M29" s="66">
        <v>0.44117600000000001</v>
      </c>
      <c r="N29" s="43">
        <v>0</v>
      </c>
      <c r="O29" s="44">
        <v>0</v>
      </c>
      <c r="P29" s="74">
        <v>0</v>
      </c>
    </row>
    <row r="30" spans="1:16" s="3" customFormat="1" ht="15" customHeight="1" x14ac:dyDescent="0.2">
      <c r="A30" s="111"/>
      <c r="B30" s="114"/>
      <c r="C30" s="84" t="s">
        <v>56</v>
      </c>
      <c r="D30" s="35">
        <v>1135</v>
      </c>
      <c r="E30" s="55">
        <v>5.5370000000000003E-3</v>
      </c>
      <c r="F30" s="35">
        <v>150837.090749</v>
      </c>
      <c r="G30" s="68">
        <v>7.5771000000000005E-2</v>
      </c>
      <c r="H30" s="43">
        <v>1008</v>
      </c>
      <c r="I30" s="44">
        <v>131819.50297599999</v>
      </c>
      <c r="J30" s="74">
        <v>4.7619000000000002E-2</v>
      </c>
      <c r="K30" s="35">
        <v>127</v>
      </c>
      <c r="L30" s="35">
        <v>301779.834646</v>
      </c>
      <c r="M30" s="68">
        <v>0.29921300000000001</v>
      </c>
      <c r="N30" s="43">
        <v>0</v>
      </c>
      <c r="O30" s="44">
        <v>0</v>
      </c>
      <c r="P30" s="74">
        <v>0</v>
      </c>
    </row>
    <row r="31" spans="1:16" s="3" customFormat="1" ht="15" customHeight="1" x14ac:dyDescent="0.2">
      <c r="A31" s="112"/>
      <c r="B31" s="115"/>
      <c r="C31" s="85" t="s">
        <v>9</v>
      </c>
      <c r="D31" s="46">
        <v>57852</v>
      </c>
      <c r="E31" s="54">
        <v>3.5574000000000001E-2</v>
      </c>
      <c r="F31" s="46">
        <v>170207.542816</v>
      </c>
      <c r="G31" s="67">
        <v>0.22614600000000001</v>
      </c>
      <c r="H31" s="87">
        <v>26304</v>
      </c>
      <c r="I31" s="46">
        <v>169222.42004999999</v>
      </c>
      <c r="J31" s="75">
        <v>0.203733</v>
      </c>
      <c r="K31" s="46">
        <v>31548</v>
      </c>
      <c r="L31" s="46">
        <v>171028.91562099999</v>
      </c>
      <c r="M31" s="67">
        <v>0.244833</v>
      </c>
      <c r="N31" s="87">
        <v>0</v>
      </c>
      <c r="O31" s="46">
        <v>0</v>
      </c>
      <c r="P31" s="75">
        <v>0</v>
      </c>
    </row>
    <row r="32" spans="1:16" ht="15" customHeight="1" x14ac:dyDescent="0.2">
      <c r="A32" s="110">
        <v>3</v>
      </c>
      <c r="B32" s="113" t="s">
        <v>58</v>
      </c>
      <c r="C32" s="84" t="s">
        <v>46</v>
      </c>
      <c r="D32" s="44">
        <v>270</v>
      </c>
      <c r="E32" s="44">
        <v>0</v>
      </c>
      <c r="F32" s="44">
        <v>13343.211566</v>
      </c>
      <c r="G32" s="66">
        <v>-7.8409999999999994E-2</v>
      </c>
      <c r="H32" s="43">
        <v>126</v>
      </c>
      <c r="I32" s="44">
        <v>10259.575874</v>
      </c>
      <c r="J32" s="74">
        <v>-0.10052700000000001</v>
      </c>
      <c r="K32" s="44">
        <v>144</v>
      </c>
      <c r="L32" s="44">
        <v>15900.103013</v>
      </c>
      <c r="M32" s="66">
        <v>-6.0130000000000003E-2</v>
      </c>
      <c r="N32" s="43">
        <v>0</v>
      </c>
      <c r="O32" s="44">
        <v>0</v>
      </c>
      <c r="P32" s="74">
        <v>0</v>
      </c>
    </row>
    <row r="33" spans="1:16" ht="15" customHeight="1" x14ac:dyDescent="0.2">
      <c r="A33" s="111"/>
      <c r="B33" s="114"/>
      <c r="C33" s="84" t="s">
        <v>47</v>
      </c>
      <c r="D33" s="44">
        <v>1616</v>
      </c>
      <c r="E33" s="44">
        <v>0</v>
      </c>
      <c r="F33" s="44">
        <v>40922.647835000003</v>
      </c>
      <c r="G33" s="66">
        <v>-5.7214000000000001E-2</v>
      </c>
      <c r="H33" s="43">
        <v>1012</v>
      </c>
      <c r="I33" s="44">
        <v>30236.458122</v>
      </c>
      <c r="J33" s="74">
        <v>-0.14960699999999999</v>
      </c>
      <c r="K33" s="44">
        <v>604</v>
      </c>
      <c r="L33" s="44">
        <v>45857.403125999997</v>
      </c>
      <c r="M33" s="66">
        <v>-1.1021E-2</v>
      </c>
      <c r="N33" s="43">
        <v>0</v>
      </c>
      <c r="O33" s="44">
        <v>0</v>
      </c>
      <c r="P33" s="74">
        <v>0</v>
      </c>
    </row>
    <row r="34" spans="1:16" ht="15" customHeight="1" x14ac:dyDescent="0.2">
      <c r="A34" s="111"/>
      <c r="B34" s="114"/>
      <c r="C34" s="84" t="s">
        <v>48</v>
      </c>
      <c r="D34" s="44">
        <v>1590</v>
      </c>
      <c r="E34" s="44">
        <v>0</v>
      </c>
      <c r="F34" s="44">
        <v>46631.254974000003</v>
      </c>
      <c r="G34" s="66">
        <v>-9.3110999999999999E-2</v>
      </c>
      <c r="H34" s="43">
        <v>1589</v>
      </c>
      <c r="I34" s="44">
        <v>37727.015044</v>
      </c>
      <c r="J34" s="74">
        <v>-0.17197999999999999</v>
      </c>
      <c r="K34" s="44">
        <v>1</v>
      </c>
      <c r="L34" s="44">
        <v>52240.885652999998</v>
      </c>
      <c r="M34" s="66">
        <v>-3.9222E-2</v>
      </c>
      <c r="N34" s="43">
        <v>0</v>
      </c>
      <c r="O34" s="44">
        <v>0</v>
      </c>
      <c r="P34" s="74">
        <v>0</v>
      </c>
    </row>
    <row r="35" spans="1:16" ht="15" customHeight="1" x14ac:dyDescent="0.2">
      <c r="A35" s="111"/>
      <c r="B35" s="114"/>
      <c r="C35" s="84" t="s">
        <v>49</v>
      </c>
      <c r="D35" s="44">
        <v>-14361</v>
      </c>
      <c r="E35" s="44">
        <v>0</v>
      </c>
      <c r="F35" s="44">
        <v>46177.332189000001</v>
      </c>
      <c r="G35" s="66">
        <v>-0.12601299999999999</v>
      </c>
      <c r="H35" s="43">
        <v>-5075</v>
      </c>
      <c r="I35" s="44">
        <v>31542.690160999999</v>
      </c>
      <c r="J35" s="74">
        <v>-0.22871</v>
      </c>
      <c r="K35" s="44">
        <v>-9286</v>
      </c>
      <c r="L35" s="44">
        <v>55700.833964999998</v>
      </c>
      <c r="M35" s="66">
        <v>-5.8784999999999997E-2</v>
      </c>
      <c r="N35" s="43">
        <v>0</v>
      </c>
      <c r="O35" s="44">
        <v>0</v>
      </c>
      <c r="P35" s="74">
        <v>0</v>
      </c>
    </row>
    <row r="36" spans="1:16" ht="15" customHeight="1" x14ac:dyDescent="0.2">
      <c r="A36" s="111"/>
      <c r="B36" s="114"/>
      <c r="C36" s="84" t="s">
        <v>50</v>
      </c>
      <c r="D36" s="44">
        <v>-17736</v>
      </c>
      <c r="E36" s="44">
        <v>0</v>
      </c>
      <c r="F36" s="44">
        <v>53092.535921000002</v>
      </c>
      <c r="G36" s="66">
        <v>-0.18446000000000001</v>
      </c>
      <c r="H36" s="43">
        <v>-6533</v>
      </c>
      <c r="I36" s="44">
        <v>35863.204482000001</v>
      </c>
      <c r="J36" s="74">
        <v>-0.29190500000000003</v>
      </c>
      <c r="K36" s="44">
        <v>-11203</v>
      </c>
      <c r="L36" s="44">
        <v>63429.863871000001</v>
      </c>
      <c r="M36" s="66">
        <v>-0.11819300000000001</v>
      </c>
      <c r="N36" s="43">
        <v>0</v>
      </c>
      <c r="O36" s="44">
        <v>0</v>
      </c>
      <c r="P36" s="74">
        <v>0</v>
      </c>
    </row>
    <row r="37" spans="1:16" ht="15" customHeight="1" x14ac:dyDescent="0.2">
      <c r="A37" s="111"/>
      <c r="B37" s="114"/>
      <c r="C37" s="84" t="s">
        <v>51</v>
      </c>
      <c r="D37" s="44">
        <v>-14789</v>
      </c>
      <c r="E37" s="44">
        <v>0</v>
      </c>
      <c r="F37" s="44">
        <v>52632.698249000001</v>
      </c>
      <c r="G37" s="66">
        <v>-0.29178300000000001</v>
      </c>
      <c r="H37" s="43">
        <v>-5141</v>
      </c>
      <c r="I37" s="44">
        <v>37981.577879999997</v>
      </c>
      <c r="J37" s="74">
        <v>-0.33986699999999997</v>
      </c>
      <c r="K37" s="44">
        <v>-9648</v>
      </c>
      <c r="L37" s="44">
        <v>61030.217906999998</v>
      </c>
      <c r="M37" s="66">
        <v>-0.26018599999999997</v>
      </c>
      <c r="N37" s="43">
        <v>0</v>
      </c>
      <c r="O37" s="44">
        <v>0</v>
      </c>
      <c r="P37" s="74">
        <v>0</v>
      </c>
    </row>
    <row r="38" spans="1:16" s="3" customFormat="1" ht="15" customHeight="1" x14ac:dyDescent="0.2">
      <c r="A38" s="111"/>
      <c r="B38" s="114"/>
      <c r="C38" s="84" t="s">
        <v>52</v>
      </c>
      <c r="D38" s="35">
        <v>-12018</v>
      </c>
      <c r="E38" s="35">
        <v>0</v>
      </c>
      <c r="F38" s="35">
        <v>55411.800870999999</v>
      </c>
      <c r="G38" s="68">
        <v>-0.36213699999999999</v>
      </c>
      <c r="H38" s="43">
        <v>-4016</v>
      </c>
      <c r="I38" s="44">
        <v>45657.478092999998</v>
      </c>
      <c r="J38" s="74">
        <v>-0.337785</v>
      </c>
      <c r="K38" s="35">
        <v>-8002</v>
      </c>
      <c r="L38" s="35">
        <v>61792.660503999999</v>
      </c>
      <c r="M38" s="68">
        <v>-0.35637000000000002</v>
      </c>
      <c r="N38" s="43">
        <v>0</v>
      </c>
      <c r="O38" s="44">
        <v>0</v>
      </c>
      <c r="P38" s="74">
        <v>0</v>
      </c>
    </row>
    <row r="39" spans="1:16" ht="15" customHeight="1" x14ac:dyDescent="0.2">
      <c r="A39" s="111"/>
      <c r="B39" s="114"/>
      <c r="C39" s="84" t="s">
        <v>53</v>
      </c>
      <c r="D39" s="44">
        <v>-9680</v>
      </c>
      <c r="E39" s="44">
        <v>0</v>
      </c>
      <c r="F39" s="44">
        <v>53506.475710999999</v>
      </c>
      <c r="G39" s="66">
        <v>-0.32717800000000002</v>
      </c>
      <c r="H39" s="43">
        <v>-3079</v>
      </c>
      <c r="I39" s="44">
        <v>49552.175923000003</v>
      </c>
      <c r="J39" s="74">
        <v>-0.22186900000000001</v>
      </c>
      <c r="K39" s="44">
        <v>-6601</v>
      </c>
      <c r="L39" s="44">
        <v>57178.590905999998</v>
      </c>
      <c r="M39" s="66">
        <v>-0.35175899999999999</v>
      </c>
      <c r="N39" s="43">
        <v>0</v>
      </c>
      <c r="O39" s="44">
        <v>0</v>
      </c>
      <c r="P39" s="74">
        <v>0</v>
      </c>
    </row>
    <row r="40" spans="1:16" ht="15" customHeight="1" x14ac:dyDescent="0.2">
      <c r="A40" s="111"/>
      <c r="B40" s="114"/>
      <c r="C40" s="84" t="s">
        <v>54</v>
      </c>
      <c r="D40" s="44">
        <v>-8287</v>
      </c>
      <c r="E40" s="44">
        <v>0</v>
      </c>
      <c r="F40" s="44">
        <v>79191.267336999997</v>
      </c>
      <c r="G40" s="66">
        <v>-0.32188</v>
      </c>
      <c r="H40" s="43">
        <v>-2802</v>
      </c>
      <c r="I40" s="44">
        <v>67605.747197000004</v>
      </c>
      <c r="J40" s="74">
        <v>-0.17163200000000001</v>
      </c>
      <c r="K40" s="44">
        <v>-5485</v>
      </c>
      <c r="L40" s="44">
        <v>93442.958987000005</v>
      </c>
      <c r="M40" s="66">
        <v>-0.34718199999999999</v>
      </c>
      <c r="N40" s="43">
        <v>0</v>
      </c>
      <c r="O40" s="44">
        <v>0</v>
      </c>
      <c r="P40" s="74">
        <v>0</v>
      </c>
    </row>
    <row r="41" spans="1:16" ht="15" customHeight="1" x14ac:dyDescent="0.2">
      <c r="A41" s="111"/>
      <c r="B41" s="114"/>
      <c r="C41" s="84" t="s">
        <v>55</v>
      </c>
      <c r="D41" s="44">
        <v>-8060</v>
      </c>
      <c r="E41" s="44">
        <v>0</v>
      </c>
      <c r="F41" s="44">
        <v>74274.911160000003</v>
      </c>
      <c r="G41" s="66">
        <v>-0.23883099999999999</v>
      </c>
      <c r="H41" s="43">
        <v>-3167</v>
      </c>
      <c r="I41" s="44">
        <v>61204.923638</v>
      </c>
      <c r="J41" s="74">
        <v>-3.2302999999999998E-2</v>
      </c>
      <c r="K41" s="44">
        <v>-4893</v>
      </c>
      <c r="L41" s="44">
        <v>95045.447264000002</v>
      </c>
      <c r="M41" s="66">
        <v>-0.32608599999999999</v>
      </c>
      <c r="N41" s="43">
        <v>0</v>
      </c>
      <c r="O41" s="44">
        <v>0</v>
      </c>
      <c r="P41" s="74">
        <v>0</v>
      </c>
    </row>
    <row r="42" spans="1:16" s="3" customFormat="1" ht="15" customHeight="1" x14ac:dyDescent="0.2">
      <c r="A42" s="111"/>
      <c r="B42" s="114"/>
      <c r="C42" s="84" t="s">
        <v>56</v>
      </c>
      <c r="D42" s="35">
        <v>-11537</v>
      </c>
      <c r="E42" s="35">
        <v>0</v>
      </c>
      <c r="F42" s="35">
        <v>-42487.120253000001</v>
      </c>
      <c r="G42" s="68">
        <v>-0.32905899999999999</v>
      </c>
      <c r="H42" s="43">
        <v>-3819</v>
      </c>
      <c r="I42" s="44">
        <v>-34065.354426999998</v>
      </c>
      <c r="J42" s="74">
        <v>-4.4984999999999997E-2</v>
      </c>
      <c r="K42" s="35">
        <v>-7718</v>
      </c>
      <c r="L42" s="35">
        <v>91572.289059000002</v>
      </c>
      <c r="M42" s="68">
        <v>-0.29772799999999999</v>
      </c>
      <c r="N42" s="43">
        <v>0</v>
      </c>
      <c r="O42" s="44">
        <v>0</v>
      </c>
      <c r="P42" s="74">
        <v>0</v>
      </c>
    </row>
    <row r="43" spans="1:16" s="3" customFormat="1" ht="15" customHeight="1" x14ac:dyDescent="0.2">
      <c r="A43" s="112"/>
      <c r="B43" s="115"/>
      <c r="C43" s="85" t="s">
        <v>9</v>
      </c>
      <c r="D43" s="46">
        <v>-92992</v>
      </c>
      <c r="E43" s="46">
        <v>0</v>
      </c>
      <c r="F43" s="46">
        <v>27487.509841999999</v>
      </c>
      <c r="G43" s="67">
        <v>-0.30638399999999999</v>
      </c>
      <c r="H43" s="87">
        <v>-30905</v>
      </c>
      <c r="I43" s="46">
        <v>20483.365393</v>
      </c>
      <c r="J43" s="75">
        <v>-0.28017700000000001</v>
      </c>
      <c r="K43" s="46">
        <v>-62087</v>
      </c>
      <c r="L43" s="46">
        <v>31986.377295999999</v>
      </c>
      <c r="M43" s="67">
        <v>-0.31740299999999999</v>
      </c>
      <c r="N43" s="87">
        <v>0</v>
      </c>
      <c r="O43" s="46">
        <v>0</v>
      </c>
      <c r="P43" s="75">
        <v>0</v>
      </c>
    </row>
    <row r="44" spans="1:16" ht="15" customHeight="1" x14ac:dyDescent="0.2">
      <c r="A44" s="110">
        <v>4</v>
      </c>
      <c r="B44" s="113" t="s">
        <v>59</v>
      </c>
      <c r="C44" s="84" t="s">
        <v>46</v>
      </c>
      <c r="D44" s="44">
        <v>6</v>
      </c>
      <c r="E44" s="53">
        <v>3.63E-3</v>
      </c>
      <c r="F44" s="44">
        <v>205398.66666700001</v>
      </c>
      <c r="G44" s="66">
        <v>0.66666700000000001</v>
      </c>
      <c r="H44" s="43">
        <v>4</v>
      </c>
      <c r="I44" s="44">
        <v>248256.5</v>
      </c>
      <c r="J44" s="74">
        <v>1</v>
      </c>
      <c r="K44" s="44">
        <v>2</v>
      </c>
      <c r="L44" s="44">
        <v>119683</v>
      </c>
      <c r="M44" s="66">
        <v>0</v>
      </c>
      <c r="N44" s="43">
        <v>0</v>
      </c>
      <c r="O44" s="44">
        <v>0</v>
      </c>
      <c r="P44" s="74">
        <v>0</v>
      </c>
    </row>
    <row r="45" spans="1:16" ht="15" customHeight="1" x14ac:dyDescent="0.2">
      <c r="A45" s="111"/>
      <c r="B45" s="114"/>
      <c r="C45" s="84" t="s">
        <v>47</v>
      </c>
      <c r="D45" s="44">
        <v>410</v>
      </c>
      <c r="E45" s="53">
        <v>3.5492000000000003E-2</v>
      </c>
      <c r="F45" s="44">
        <v>154286.76097599999</v>
      </c>
      <c r="G45" s="66">
        <v>0.185366</v>
      </c>
      <c r="H45" s="43">
        <v>141</v>
      </c>
      <c r="I45" s="44">
        <v>150471.702128</v>
      </c>
      <c r="J45" s="74">
        <v>0.17730499999999999</v>
      </c>
      <c r="K45" s="44">
        <v>269</v>
      </c>
      <c r="L45" s="44">
        <v>156286.475836</v>
      </c>
      <c r="M45" s="66">
        <v>0.18959100000000001</v>
      </c>
      <c r="N45" s="43">
        <v>0</v>
      </c>
      <c r="O45" s="44">
        <v>0</v>
      </c>
      <c r="P45" s="74">
        <v>0</v>
      </c>
    </row>
    <row r="46" spans="1:16" ht="15" customHeight="1" x14ac:dyDescent="0.2">
      <c r="A46" s="111"/>
      <c r="B46" s="114"/>
      <c r="C46" s="84" t="s">
        <v>48</v>
      </c>
      <c r="D46" s="44">
        <v>5451</v>
      </c>
      <c r="E46" s="53">
        <v>5.5447999999999997E-2</v>
      </c>
      <c r="F46" s="44">
        <v>167779.35149500001</v>
      </c>
      <c r="G46" s="66">
        <v>0.19684499999999999</v>
      </c>
      <c r="H46" s="43">
        <v>2218</v>
      </c>
      <c r="I46" s="44">
        <v>169111.05184900001</v>
      </c>
      <c r="J46" s="74">
        <v>0.172678</v>
      </c>
      <c r="K46" s="44">
        <v>3233</v>
      </c>
      <c r="L46" s="44">
        <v>166865.73832400001</v>
      </c>
      <c r="M46" s="66">
        <v>0.213424</v>
      </c>
      <c r="N46" s="43">
        <v>0</v>
      </c>
      <c r="O46" s="44">
        <v>0</v>
      </c>
      <c r="P46" s="74">
        <v>0</v>
      </c>
    </row>
    <row r="47" spans="1:16" ht="15" customHeight="1" x14ac:dyDescent="0.2">
      <c r="A47" s="111"/>
      <c r="B47" s="114"/>
      <c r="C47" s="84" t="s">
        <v>49</v>
      </c>
      <c r="D47" s="44">
        <v>13754</v>
      </c>
      <c r="E47" s="53">
        <v>6.1356000000000001E-2</v>
      </c>
      <c r="F47" s="44">
        <v>189590.359459</v>
      </c>
      <c r="G47" s="66">
        <v>0.398866</v>
      </c>
      <c r="H47" s="43">
        <v>6162</v>
      </c>
      <c r="I47" s="44">
        <v>189450.97792899999</v>
      </c>
      <c r="J47" s="74">
        <v>0.35962300000000003</v>
      </c>
      <c r="K47" s="44">
        <v>7592</v>
      </c>
      <c r="L47" s="44">
        <v>189703.48761899999</v>
      </c>
      <c r="M47" s="66">
        <v>0.43071700000000002</v>
      </c>
      <c r="N47" s="43">
        <v>0</v>
      </c>
      <c r="O47" s="44">
        <v>0</v>
      </c>
      <c r="P47" s="74">
        <v>0</v>
      </c>
    </row>
    <row r="48" spans="1:16" ht="15" customHeight="1" x14ac:dyDescent="0.2">
      <c r="A48" s="111"/>
      <c r="B48" s="114"/>
      <c r="C48" s="84" t="s">
        <v>50</v>
      </c>
      <c r="D48" s="44">
        <v>12385</v>
      </c>
      <c r="E48" s="53">
        <v>4.8000000000000001E-2</v>
      </c>
      <c r="F48" s="44">
        <v>225242.033428</v>
      </c>
      <c r="G48" s="66">
        <v>0.67258799999999996</v>
      </c>
      <c r="H48" s="43">
        <v>5011</v>
      </c>
      <c r="I48" s="44">
        <v>227512.18898400001</v>
      </c>
      <c r="J48" s="74">
        <v>0.63520299999999996</v>
      </c>
      <c r="K48" s="44">
        <v>7374</v>
      </c>
      <c r="L48" s="44">
        <v>223699.34974199999</v>
      </c>
      <c r="M48" s="66">
        <v>0.69799299999999997</v>
      </c>
      <c r="N48" s="43">
        <v>0</v>
      </c>
      <c r="O48" s="44">
        <v>0</v>
      </c>
      <c r="P48" s="74">
        <v>0</v>
      </c>
    </row>
    <row r="49" spans="1:16" ht="15" customHeight="1" x14ac:dyDescent="0.2">
      <c r="A49" s="111"/>
      <c r="B49" s="114"/>
      <c r="C49" s="84" t="s">
        <v>51</v>
      </c>
      <c r="D49" s="44">
        <v>9408</v>
      </c>
      <c r="E49" s="53">
        <v>4.1017999999999999E-2</v>
      </c>
      <c r="F49" s="44">
        <v>250594.57057800001</v>
      </c>
      <c r="G49" s="66">
        <v>0.89604600000000001</v>
      </c>
      <c r="H49" s="43">
        <v>3683</v>
      </c>
      <c r="I49" s="44">
        <v>249090.50203599999</v>
      </c>
      <c r="J49" s="74">
        <v>0.81781199999999998</v>
      </c>
      <c r="K49" s="44">
        <v>5725</v>
      </c>
      <c r="L49" s="44">
        <v>251562.16611399999</v>
      </c>
      <c r="M49" s="66">
        <v>0.946376</v>
      </c>
      <c r="N49" s="43">
        <v>0</v>
      </c>
      <c r="O49" s="44">
        <v>0</v>
      </c>
      <c r="P49" s="74">
        <v>0</v>
      </c>
    </row>
    <row r="50" spans="1:16" s="3" customFormat="1" ht="15" customHeight="1" x14ac:dyDescent="0.2">
      <c r="A50" s="111"/>
      <c r="B50" s="114"/>
      <c r="C50" s="84" t="s">
        <v>52</v>
      </c>
      <c r="D50" s="35">
        <v>6094</v>
      </c>
      <c r="E50" s="55">
        <v>3.1739000000000003E-2</v>
      </c>
      <c r="F50" s="35">
        <v>263452.37512300001</v>
      </c>
      <c r="G50" s="68">
        <v>0.96636</v>
      </c>
      <c r="H50" s="43">
        <v>2367</v>
      </c>
      <c r="I50" s="44">
        <v>256030.506548</v>
      </c>
      <c r="J50" s="74">
        <v>0.78622700000000001</v>
      </c>
      <c r="K50" s="35">
        <v>3727</v>
      </c>
      <c r="L50" s="35">
        <v>268165.96860700002</v>
      </c>
      <c r="M50" s="68">
        <v>1.080762</v>
      </c>
      <c r="N50" s="43">
        <v>0</v>
      </c>
      <c r="O50" s="44">
        <v>0</v>
      </c>
      <c r="P50" s="74">
        <v>0</v>
      </c>
    </row>
    <row r="51" spans="1:16" ht="15" customHeight="1" x14ac:dyDescent="0.2">
      <c r="A51" s="111"/>
      <c r="B51" s="114"/>
      <c r="C51" s="84" t="s">
        <v>53</v>
      </c>
      <c r="D51" s="44">
        <v>4073</v>
      </c>
      <c r="E51" s="53">
        <v>2.4558E-2</v>
      </c>
      <c r="F51" s="44">
        <v>267877.44365299999</v>
      </c>
      <c r="G51" s="66">
        <v>0.91627800000000004</v>
      </c>
      <c r="H51" s="43">
        <v>1553</v>
      </c>
      <c r="I51" s="44">
        <v>248078.80940100001</v>
      </c>
      <c r="J51" s="74">
        <v>0.64327100000000004</v>
      </c>
      <c r="K51" s="44">
        <v>2520</v>
      </c>
      <c r="L51" s="44">
        <v>280078.74484100001</v>
      </c>
      <c r="M51" s="66">
        <v>1.084524</v>
      </c>
      <c r="N51" s="43">
        <v>0</v>
      </c>
      <c r="O51" s="44">
        <v>0</v>
      </c>
      <c r="P51" s="74">
        <v>0</v>
      </c>
    </row>
    <row r="52" spans="1:16" ht="15" customHeight="1" x14ac:dyDescent="0.2">
      <c r="A52" s="111"/>
      <c r="B52" s="114"/>
      <c r="C52" s="84" t="s">
        <v>54</v>
      </c>
      <c r="D52" s="44">
        <v>1788</v>
      </c>
      <c r="E52" s="53">
        <v>1.3598000000000001E-2</v>
      </c>
      <c r="F52" s="44">
        <v>294055.376957</v>
      </c>
      <c r="G52" s="66">
        <v>0.76286399999999999</v>
      </c>
      <c r="H52" s="43">
        <v>651</v>
      </c>
      <c r="I52" s="44">
        <v>271717.02150500001</v>
      </c>
      <c r="J52" s="74">
        <v>0.471582</v>
      </c>
      <c r="K52" s="44">
        <v>1137</v>
      </c>
      <c r="L52" s="44">
        <v>306845.411609</v>
      </c>
      <c r="M52" s="66">
        <v>0.92963899999999999</v>
      </c>
      <c r="N52" s="43">
        <v>0</v>
      </c>
      <c r="O52" s="44">
        <v>0</v>
      </c>
      <c r="P52" s="74">
        <v>0</v>
      </c>
    </row>
    <row r="53" spans="1:16" ht="15" customHeight="1" x14ac:dyDescent="0.2">
      <c r="A53" s="111"/>
      <c r="B53" s="114"/>
      <c r="C53" s="84" t="s">
        <v>55</v>
      </c>
      <c r="D53" s="44">
        <v>799</v>
      </c>
      <c r="E53" s="53">
        <v>7.3400000000000002E-3</v>
      </c>
      <c r="F53" s="44">
        <v>321532.01627000002</v>
      </c>
      <c r="G53" s="66">
        <v>0.60325399999999996</v>
      </c>
      <c r="H53" s="43">
        <v>302</v>
      </c>
      <c r="I53" s="44">
        <v>286463.76490100002</v>
      </c>
      <c r="J53" s="74">
        <v>0.22516600000000001</v>
      </c>
      <c r="K53" s="44">
        <v>497</v>
      </c>
      <c r="L53" s="44">
        <v>342841.09456699999</v>
      </c>
      <c r="M53" s="66">
        <v>0.83299800000000002</v>
      </c>
      <c r="N53" s="43">
        <v>0</v>
      </c>
      <c r="O53" s="44">
        <v>0</v>
      </c>
      <c r="P53" s="74">
        <v>0</v>
      </c>
    </row>
    <row r="54" spans="1:16" s="3" customFormat="1" ht="15" customHeight="1" x14ac:dyDescent="0.2">
      <c r="A54" s="111"/>
      <c r="B54" s="114"/>
      <c r="C54" s="84" t="s">
        <v>56</v>
      </c>
      <c r="D54" s="35">
        <v>308</v>
      </c>
      <c r="E54" s="55">
        <v>1.503E-3</v>
      </c>
      <c r="F54" s="35">
        <v>416357.23051899998</v>
      </c>
      <c r="G54" s="68">
        <v>0.470779</v>
      </c>
      <c r="H54" s="43">
        <v>133</v>
      </c>
      <c r="I54" s="44">
        <v>359444.105263</v>
      </c>
      <c r="J54" s="74">
        <v>0.172932</v>
      </c>
      <c r="K54" s="35">
        <v>175</v>
      </c>
      <c r="L54" s="35">
        <v>459611.20571399998</v>
      </c>
      <c r="M54" s="68">
        <v>0.69714299999999996</v>
      </c>
      <c r="N54" s="43">
        <v>0</v>
      </c>
      <c r="O54" s="44">
        <v>0</v>
      </c>
      <c r="P54" s="74">
        <v>0</v>
      </c>
    </row>
    <row r="55" spans="1:16" s="3" customFormat="1" ht="15" customHeight="1" x14ac:dyDescent="0.2">
      <c r="A55" s="112"/>
      <c r="B55" s="115"/>
      <c r="C55" s="85" t="s">
        <v>9</v>
      </c>
      <c r="D55" s="46">
        <v>54476</v>
      </c>
      <c r="E55" s="54">
        <v>3.3498E-2</v>
      </c>
      <c r="F55" s="46">
        <v>226546.62679000001</v>
      </c>
      <c r="G55" s="67">
        <v>0.64268700000000001</v>
      </c>
      <c r="H55" s="87">
        <v>22225</v>
      </c>
      <c r="I55" s="46">
        <v>221581.78524200001</v>
      </c>
      <c r="J55" s="75">
        <v>0.54357699999999998</v>
      </c>
      <c r="K55" s="46">
        <v>32251</v>
      </c>
      <c r="L55" s="46">
        <v>229968.02778199999</v>
      </c>
      <c r="M55" s="67">
        <v>0.71098600000000001</v>
      </c>
      <c r="N55" s="87">
        <v>0</v>
      </c>
      <c r="O55" s="46">
        <v>0</v>
      </c>
      <c r="P55" s="75">
        <v>0</v>
      </c>
    </row>
    <row r="56" spans="1:16" ht="15" customHeight="1" x14ac:dyDescent="0.2">
      <c r="A56" s="110">
        <v>5</v>
      </c>
      <c r="B56" s="113" t="s">
        <v>60</v>
      </c>
      <c r="C56" s="84" t="s">
        <v>46</v>
      </c>
      <c r="D56" s="44">
        <v>1653</v>
      </c>
      <c r="E56" s="53">
        <v>1</v>
      </c>
      <c r="F56" s="44">
        <v>59970.506956999998</v>
      </c>
      <c r="G56" s="66">
        <v>8.5903999999999994E-2</v>
      </c>
      <c r="H56" s="43">
        <v>794</v>
      </c>
      <c r="I56" s="44">
        <v>62183.270780999999</v>
      </c>
      <c r="J56" s="74">
        <v>9.5717999999999998E-2</v>
      </c>
      <c r="K56" s="44">
        <v>859</v>
      </c>
      <c r="L56" s="44">
        <v>57925.181606999999</v>
      </c>
      <c r="M56" s="66">
        <v>7.6834E-2</v>
      </c>
      <c r="N56" s="43">
        <v>0</v>
      </c>
      <c r="O56" s="44">
        <v>0</v>
      </c>
      <c r="P56" s="74">
        <v>0</v>
      </c>
    </row>
    <row r="57" spans="1:16" ht="15" customHeight="1" x14ac:dyDescent="0.2">
      <c r="A57" s="111"/>
      <c r="B57" s="114"/>
      <c r="C57" s="84" t="s">
        <v>47</v>
      </c>
      <c r="D57" s="44">
        <v>11552</v>
      </c>
      <c r="E57" s="53">
        <v>1</v>
      </c>
      <c r="F57" s="44">
        <v>129942.58743100001</v>
      </c>
      <c r="G57" s="66">
        <v>0.103965</v>
      </c>
      <c r="H57" s="43">
        <v>4651</v>
      </c>
      <c r="I57" s="44">
        <v>133643.839389</v>
      </c>
      <c r="J57" s="74">
        <v>0.12620899999999999</v>
      </c>
      <c r="K57" s="44">
        <v>6901</v>
      </c>
      <c r="L57" s="44">
        <v>127448.09056700001</v>
      </c>
      <c r="M57" s="66">
        <v>8.8972999999999997E-2</v>
      </c>
      <c r="N57" s="43">
        <v>0</v>
      </c>
      <c r="O57" s="44">
        <v>0</v>
      </c>
      <c r="P57" s="74">
        <v>0</v>
      </c>
    </row>
    <row r="58" spans="1:16" ht="15" customHeight="1" x14ac:dyDescent="0.2">
      <c r="A58" s="111"/>
      <c r="B58" s="114"/>
      <c r="C58" s="84" t="s">
        <v>48</v>
      </c>
      <c r="D58" s="44">
        <v>98309</v>
      </c>
      <c r="E58" s="53">
        <v>1</v>
      </c>
      <c r="F58" s="44">
        <v>152507.81015999999</v>
      </c>
      <c r="G58" s="66">
        <v>0.106531</v>
      </c>
      <c r="H58" s="43">
        <v>42959</v>
      </c>
      <c r="I58" s="44">
        <v>156759.20305400001</v>
      </c>
      <c r="J58" s="74">
        <v>0.12914600000000001</v>
      </c>
      <c r="K58" s="44">
        <v>55350</v>
      </c>
      <c r="L58" s="44">
        <v>149208.16088499999</v>
      </c>
      <c r="M58" s="66">
        <v>8.8979000000000003E-2</v>
      </c>
      <c r="N58" s="43">
        <v>0</v>
      </c>
      <c r="O58" s="44">
        <v>0</v>
      </c>
      <c r="P58" s="74">
        <v>0</v>
      </c>
    </row>
    <row r="59" spans="1:16" ht="15" customHeight="1" x14ac:dyDescent="0.2">
      <c r="A59" s="111"/>
      <c r="B59" s="114"/>
      <c r="C59" s="84" t="s">
        <v>49</v>
      </c>
      <c r="D59" s="44">
        <v>224168</v>
      </c>
      <c r="E59" s="53">
        <v>1</v>
      </c>
      <c r="F59" s="44">
        <v>175188.797937</v>
      </c>
      <c r="G59" s="66">
        <v>0.273924</v>
      </c>
      <c r="H59" s="43">
        <v>95522</v>
      </c>
      <c r="I59" s="44">
        <v>181390.35424300001</v>
      </c>
      <c r="J59" s="74">
        <v>0.34041399999999999</v>
      </c>
      <c r="K59" s="44">
        <v>128646</v>
      </c>
      <c r="L59" s="44">
        <v>170584.02933600001</v>
      </c>
      <c r="M59" s="66">
        <v>0.224554</v>
      </c>
      <c r="N59" s="43">
        <v>0</v>
      </c>
      <c r="O59" s="44">
        <v>0</v>
      </c>
      <c r="P59" s="74">
        <v>0</v>
      </c>
    </row>
    <row r="60" spans="1:16" ht="15" customHeight="1" x14ac:dyDescent="0.2">
      <c r="A60" s="111"/>
      <c r="B60" s="114"/>
      <c r="C60" s="84" t="s">
        <v>50</v>
      </c>
      <c r="D60" s="44">
        <v>258020</v>
      </c>
      <c r="E60" s="53">
        <v>1</v>
      </c>
      <c r="F60" s="44">
        <v>202608.692392</v>
      </c>
      <c r="G60" s="66">
        <v>0.534327</v>
      </c>
      <c r="H60" s="43">
        <v>105012</v>
      </c>
      <c r="I60" s="44">
        <v>211567.09135100001</v>
      </c>
      <c r="J60" s="74">
        <v>0.60155999999999998</v>
      </c>
      <c r="K60" s="44">
        <v>153008</v>
      </c>
      <c r="L60" s="44">
        <v>196460.39039799999</v>
      </c>
      <c r="M60" s="66">
        <v>0.48818400000000001</v>
      </c>
      <c r="N60" s="43">
        <v>0</v>
      </c>
      <c r="O60" s="44">
        <v>0</v>
      </c>
      <c r="P60" s="74">
        <v>0</v>
      </c>
    </row>
    <row r="61" spans="1:16" ht="15" customHeight="1" x14ac:dyDescent="0.2">
      <c r="A61" s="111"/>
      <c r="B61" s="114"/>
      <c r="C61" s="84" t="s">
        <v>51</v>
      </c>
      <c r="D61" s="44">
        <v>229362</v>
      </c>
      <c r="E61" s="53">
        <v>1</v>
      </c>
      <c r="F61" s="44">
        <v>227233.41897999999</v>
      </c>
      <c r="G61" s="66">
        <v>0.81046099999999999</v>
      </c>
      <c r="H61" s="43">
        <v>91087</v>
      </c>
      <c r="I61" s="44">
        <v>228992.28854800001</v>
      </c>
      <c r="J61" s="74">
        <v>0.73749299999999995</v>
      </c>
      <c r="K61" s="44">
        <v>138275</v>
      </c>
      <c r="L61" s="44">
        <v>226074.78471899999</v>
      </c>
      <c r="M61" s="66">
        <v>0.85852799999999996</v>
      </c>
      <c r="N61" s="43">
        <v>0</v>
      </c>
      <c r="O61" s="44">
        <v>0</v>
      </c>
      <c r="P61" s="74">
        <v>0</v>
      </c>
    </row>
    <row r="62" spans="1:16" s="3" customFormat="1" ht="15" customHeight="1" x14ac:dyDescent="0.2">
      <c r="A62" s="111"/>
      <c r="B62" s="114"/>
      <c r="C62" s="84" t="s">
        <v>52</v>
      </c>
      <c r="D62" s="35">
        <v>192003</v>
      </c>
      <c r="E62" s="55">
        <v>1</v>
      </c>
      <c r="F62" s="35">
        <v>239308.112368</v>
      </c>
      <c r="G62" s="68">
        <v>0.98283399999999999</v>
      </c>
      <c r="H62" s="43">
        <v>75578</v>
      </c>
      <c r="I62" s="44">
        <v>227988.68722399999</v>
      </c>
      <c r="J62" s="74">
        <v>0.75576200000000004</v>
      </c>
      <c r="K62" s="35">
        <v>116425</v>
      </c>
      <c r="L62" s="35">
        <v>246656.18635199999</v>
      </c>
      <c r="M62" s="68">
        <v>1.1302380000000001</v>
      </c>
      <c r="N62" s="43">
        <v>0</v>
      </c>
      <c r="O62" s="44">
        <v>0</v>
      </c>
      <c r="P62" s="74">
        <v>0</v>
      </c>
    </row>
    <row r="63" spans="1:16" ht="15" customHeight="1" x14ac:dyDescent="0.2">
      <c r="A63" s="111"/>
      <c r="B63" s="114"/>
      <c r="C63" s="84" t="s">
        <v>53</v>
      </c>
      <c r="D63" s="44">
        <v>165853</v>
      </c>
      <c r="E63" s="53">
        <v>1</v>
      </c>
      <c r="F63" s="44">
        <v>243544.47473399999</v>
      </c>
      <c r="G63" s="66">
        <v>1.01725</v>
      </c>
      <c r="H63" s="43">
        <v>65243</v>
      </c>
      <c r="I63" s="44">
        <v>222653.99739400001</v>
      </c>
      <c r="J63" s="74">
        <v>0.693025</v>
      </c>
      <c r="K63" s="44">
        <v>100610</v>
      </c>
      <c r="L63" s="44">
        <v>257091.41254300001</v>
      </c>
      <c r="M63" s="66">
        <v>1.2275020000000001</v>
      </c>
      <c r="N63" s="43">
        <v>0</v>
      </c>
      <c r="O63" s="44">
        <v>0</v>
      </c>
      <c r="P63" s="74">
        <v>0</v>
      </c>
    </row>
    <row r="64" spans="1:16" ht="15" customHeight="1" x14ac:dyDescent="0.2">
      <c r="A64" s="111"/>
      <c r="B64" s="114"/>
      <c r="C64" s="84" t="s">
        <v>54</v>
      </c>
      <c r="D64" s="44">
        <v>131488</v>
      </c>
      <c r="E64" s="53">
        <v>1</v>
      </c>
      <c r="F64" s="44">
        <v>240343.25987899999</v>
      </c>
      <c r="G64" s="66">
        <v>0.88916899999999999</v>
      </c>
      <c r="H64" s="43">
        <v>50846</v>
      </c>
      <c r="I64" s="44">
        <v>210592.95212999999</v>
      </c>
      <c r="J64" s="74">
        <v>0.49767899999999998</v>
      </c>
      <c r="K64" s="44">
        <v>80642</v>
      </c>
      <c r="L64" s="44">
        <v>259101.27862699999</v>
      </c>
      <c r="M64" s="66">
        <v>1.136009</v>
      </c>
      <c r="N64" s="43">
        <v>0</v>
      </c>
      <c r="O64" s="44">
        <v>0</v>
      </c>
      <c r="P64" s="74">
        <v>0</v>
      </c>
    </row>
    <row r="65" spans="1:16" ht="15" customHeight="1" x14ac:dyDescent="0.2">
      <c r="A65" s="111"/>
      <c r="B65" s="114"/>
      <c r="C65" s="84" t="s">
        <v>55</v>
      </c>
      <c r="D65" s="44">
        <v>108853</v>
      </c>
      <c r="E65" s="53">
        <v>1</v>
      </c>
      <c r="F65" s="44">
        <v>245577.44291799999</v>
      </c>
      <c r="G65" s="66">
        <v>0.69541500000000001</v>
      </c>
      <c r="H65" s="43">
        <v>41428</v>
      </c>
      <c r="I65" s="44">
        <v>212648.28577300001</v>
      </c>
      <c r="J65" s="74">
        <v>0.29938700000000001</v>
      </c>
      <c r="K65" s="44">
        <v>67425</v>
      </c>
      <c r="L65" s="44">
        <v>265810.13290299999</v>
      </c>
      <c r="M65" s="66">
        <v>0.938747</v>
      </c>
      <c r="N65" s="43">
        <v>0</v>
      </c>
      <c r="O65" s="44">
        <v>0</v>
      </c>
      <c r="P65" s="74">
        <v>0</v>
      </c>
    </row>
    <row r="66" spans="1:16" s="3" customFormat="1" ht="15" customHeight="1" x14ac:dyDescent="0.2">
      <c r="A66" s="111"/>
      <c r="B66" s="114"/>
      <c r="C66" s="84" t="s">
        <v>56</v>
      </c>
      <c r="D66" s="35">
        <v>204974</v>
      </c>
      <c r="E66" s="55">
        <v>1</v>
      </c>
      <c r="F66" s="35">
        <v>238222.01267500001</v>
      </c>
      <c r="G66" s="68">
        <v>0.40265600000000001</v>
      </c>
      <c r="H66" s="43">
        <v>87065</v>
      </c>
      <c r="I66" s="44">
        <v>193857.82102999999</v>
      </c>
      <c r="J66" s="74">
        <v>9.3355999999999995E-2</v>
      </c>
      <c r="K66" s="35">
        <v>117909</v>
      </c>
      <c r="L66" s="35">
        <v>270980.905936</v>
      </c>
      <c r="M66" s="68">
        <v>0.631046</v>
      </c>
      <c r="N66" s="43">
        <v>0</v>
      </c>
      <c r="O66" s="44">
        <v>0</v>
      </c>
      <c r="P66" s="74">
        <v>0</v>
      </c>
    </row>
    <row r="67" spans="1:16" s="3" customFormat="1" ht="15" customHeight="1" x14ac:dyDescent="0.2">
      <c r="A67" s="112"/>
      <c r="B67" s="115"/>
      <c r="C67" s="85" t="s">
        <v>9</v>
      </c>
      <c r="D67" s="46">
        <v>1626235</v>
      </c>
      <c r="E67" s="54">
        <v>1</v>
      </c>
      <c r="F67" s="46">
        <v>217535.91521499999</v>
      </c>
      <c r="G67" s="67">
        <v>0.63308500000000001</v>
      </c>
      <c r="H67" s="87">
        <v>660185</v>
      </c>
      <c r="I67" s="46">
        <v>205942.91053299999</v>
      </c>
      <c r="J67" s="75">
        <v>0.48054000000000002</v>
      </c>
      <c r="K67" s="46">
        <v>966050</v>
      </c>
      <c r="L67" s="46">
        <v>225458.41177000001</v>
      </c>
      <c r="M67" s="67">
        <v>0.73733199999999999</v>
      </c>
      <c r="N67" s="87">
        <v>0</v>
      </c>
      <c r="O67" s="46">
        <v>0</v>
      </c>
      <c r="P67" s="75">
        <v>0</v>
      </c>
    </row>
    <row r="68" spans="1:16" s="3" customFormat="1" ht="15" customHeight="1" x14ac:dyDescent="0.2">
      <c r="A68" s="78"/>
      <c r="B68" s="79"/>
      <c r="C68" s="81"/>
      <c r="D68" s="45"/>
      <c r="E68" s="76"/>
      <c r="F68" s="45"/>
      <c r="G68" s="77"/>
      <c r="H68" s="45"/>
      <c r="I68" s="45"/>
      <c r="J68" s="77"/>
      <c r="K68" s="45"/>
      <c r="L68" s="45"/>
      <c r="M68" s="77"/>
      <c r="N68" s="45"/>
      <c r="O68" s="45"/>
      <c r="P68" s="77"/>
    </row>
    <row r="69" spans="1:16" s="37" customFormat="1" ht="15" customHeight="1" x14ac:dyDescent="0.2">
      <c r="A69" s="38" t="s">
        <v>2</v>
      </c>
      <c r="C69" s="82"/>
      <c r="D69" s="86">
        <v>45621</v>
      </c>
      <c r="F69" s="60"/>
      <c r="G69" s="69"/>
      <c r="H69" s="60"/>
      <c r="I69" s="60"/>
      <c r="J69" s="69"/>
      <c r="K69" s="60"/>
      <c r="L69" s="60"/>
      <c r="M69" s="69"/>
      <c r="N69" s="60"/>
      <c r="O69" s="60"/>
      <c r="P69" s="69"/>
    </row>
    <row r="70" spans="1:16" ht="15" customHeight="1" x14ac:dyDescent="0.2">
      <c r="A70" s="47"/>
      <c r="B70" s="24"/>
      <c r="C70" s="83"/>
      <c r="D70" s="61"/>
      <c r="E70" s="56"/>
      <c r="F70" s="61"/>
      <c r="G70" s="70"/>
      <c r="H70" s="61"/>
      <c r="I70" s="61"/>
      <c r="J70" s="70"/>
      <c r="K70" s="61"/>
      <c r="L70" s="61"/>
      <c r="M70" s="70"/>
      <c r="N70" s="61"/>
      <c r="O70" s="61"/>
      <c r="P70" s="70"/>
    </row>
    <row r="71" spans="1:16" ht="15" customHeight="1" x14ac:dyDescent="0.2">
      <c r="A71" s="48"/>
      <c r="C71" s="23"/>
      <c r="D71" s="35"/>
      <c r="E71" s="55"/>
      <c r="F71" s="35"/>
      <c r="G71" s="68"/>
      <c r="H71" s="35"/>
      <c r="I71" s="35"/>
      <c r="J71" s="68"/>
      <c r="K71" s="35"/>
      <c r="L71" s="35"/>
      <c r="M71" s="68"/>
      <c r="N71" s="35"/>
      <c r="O71" s="35"/>
      <c r="P71" s="68"/>
    </row>
    <row r="72" spans="1:16" ht="15" customHeight="1" x14ac:dyDescent="0.2">
      <c r="A72" s="48"/>
      <c r="C72" s="23"/>
      <c r="D72" s="35"/>
      <c r="E72" s="55"/>
      <c r="F72" s="35"/>
      <c r="G72" s="68"/>
      <c r="H72" s="35"/>
      <c r="I72" s="35"/>
      <c r="J72" s="68"/>
      <c r="K72" s="35"/>
      <c r="L72" s="35"/>
      <c r="M72" s="68"/>
      <c r="N72" s="35"/>
      <c r="O72" s="35"/>
      <c r="P72" s="68"/>
    </row>
    <row r="73" spans="1:16" ht="15" customHeight="1" x14ac:dyDescent="0.2">
      <c r="A73" s="48"/>
      <c r="C73" s="23"/>
      <c r="D73" s="35"/>
      <c r="E73" s="55"/>
      <c r="F73" s="35"/>
      <c r="G73" s="68"/>
      <c r="H73" s="35"/>
      <c r="I73" s="35"/>
      <c r="J73" s="68"/>
      <c r="K73" s="35"/>
      <c r="L73" s="35"/>
      <c r="M73" s="68"/>
      <c r="N73" s="35"/>
      <c r="O73" s="35"/>
      <c r="P73" s="68"/>
    </row>
    <row r="74" spans="1:16" ht="15" customHeight="1" x14ac:dyDescent="0.2">
      <c r="A74" s="48"/>
      <c r="C74" s="23"/>
      <c r="D74" s="35"/>
      <c r="E74" s="55"/>
      <c r="F74" s="35"/>
      <c r="G74" s="68"/>
      <c r="H74" s="35"/>
      <c r="I74" s="35"/>
      <c r="J74" s="68"/>
      <c r="K74" s="35"/>
      <c r="L74" s="35"/>
      <c r="M74" s="68"/>
      <c r="N74" s="35"/>
      <c r="O74" s="35"/>
      <c r="P74" s="68"/>
    </row>
    <row r="75" spans="1:16" ht="15" customHeight="1" x14ac:dyDescent="0.2">
      <c r="A75" s="48"/>
      <c r="C75" s="23"/>
      <c r="D75" s="35"/>
      <c r="E75" s="55"/>
      <c r="F75" s="35"/>
      <c r="G75" s="68"/>
      <c r="H75" s="35"/>
      <c r="I75" s="35"/>
      <c r="J75" s="68"/>
      <c r="K75" s="35"/>
      <c r="L75" s="35"/>
      <c r="M75" s="68"/>
      <c r="N75" s="35"/>
      <c r="O75" s="35"/>
      <c r="P75" s="68"/>
    </row>
    <row r="76" spans="1:16" ht="15" customHeight="1" x14ac:dyDescent="0.2">
      <c r="A76" s="48"/>
      <c r="C76" s="23"/>
      <c r="D76" s="35"/>
      <c r="E76" s="55"/>
      <c r="F76" s="35"/>
      <c r="G76" s="68"/>
      <c r="H76" s="35"/>
      <c r="I76" s="35"/>
      <c r="J76" s="68"/>
      <c r="K76" s="35"/>
      <c r="L76" s="35"/>
      <c r="M76" s="68"/>
      <c r="N76" s="35"/>
      <c r="O76" s="35"/>
      <c r="P76" s="68"/>
    </row>
    <row r="77" spans="1:16" ht="15" customHeight="1" x14ac:dyDescent="0.2">
      <c r="A77" s="48"/>
      <c r="C77" s="23"/>
      <c r="D77" s="35"/>
      <c r="E77" s="55"/>
      <c r="F77" s="35"/>
      <c r="G77" s="68"/>
      <c r="H77" s="35"/>
      <c r="I77" s="35"/>
      <c r="J77" s="68"/>
      <c r="K77" s="35"/>
      <c r="L77" s="35"/>
      <c r="M77" s="68"/>
      <c r="N77" s="35"/>
      <c r="O77" s="35"/>
      <c r="P77" s="68"/>
    </row>
    <row r="78" spans="1:16" ht="15" customHeight="1" x14ac:dyDescent="0.2">
      <c r="A78" s="48"/>
      <c r="C78" s="23"/>
      <c r="D78" s="35"/>
      <c r="E78" s="55"/>
      <c r="F78" s="35"/>
      <c r="G78" s="68"/>
      <c r="H78" s="35"/>
      <c r="I78" s="35"/>
      <c r="J78" s="68"/>
      <c r="K78" s="35"/>
      <c r="L78" s="35"/>
      <c r="M78" s="68"/>
      <c r="N78" s="35"/>
      <c r="O78" s="35"/>
      <c r="P78" s="68"/>
    </row>
    <row r="79" spans="1:16" ht="15" customHeight="1" x14ac:dyDescent="0.2">
      <c r="A79" s="48"/>
      <c r="C79" s="23"/>
      <c r="D79" s="35"/>
      <c r="E79" s="55"/>
      <c r="F79" s="35"/>
      <c r="G79" s="68"/>
      <c r="H79" s="35"/>
      <c r="I79" s="35"/>
      <c r="J79" s="68"/>
      <c r="K79" s="35"/>
      <c r="L79" s="35"/>
      <c r="M79" s="68"/>
      <c r="N79" s="35"/>
      <c r="O79" s="35"/>
      <c r="P79" s="68"/>
    </row>
    <row r="80" spans="1:16" ht="15" customHeight="1" x14ac:dyDescent="0.2">
      <c r="A80" s="48"/>
      <c r="C80" s="23"/>
      <c r="D80" s="35"/>
      <c r="E80" s="55"/>
      <c r="F80" s="35"/>
      <c r="G80" s="68"/>
      <c r="H80" s="35"/>
      <c r="I80" s="35"/>
      <c r="J80" s="68"/>
      <c r="K80" s="35"/>
      <c r="L80" s="35"/>
      <c r="M80" s="68"/>
      <c r="N80" s="35"/>
      <c r="O80" s="35"/>
      <c r="P80" s="68"/>
    </row>
    <row r="81" spans="1:16" ht="15" customHeight="1" x14ac:dyDescent="0.2">
      <c r="A81" s="48"/>
      <c r="C81" s="23"/>
      <c r="D81" s="35"/>
      <c r="E81" s="55"/>
      <c r="F81" s="35"/>
      <c r="G81" s="68"/>
      <c r="H81" s="35"/>
      <c r="I81" s="35"/>
      <c r="J81" s="68"/>
      <c r="K81" s="35"/>
      <c r="L81" s="35"/>
      <c r="M81" s="68"/>
      <c r="N81" s="35"/>
      <c r="O81" s="35"/>
      <c r="P81" s="68"/>
    </row>
    <row r="82" spans="1:16" ht="15" customHeight="1" x14ac:dyDescent="0.2">
      <c r="A82" s="48"/>
      <c r="C82" s="23"/>
      <c r="D82" s="35"/>
      <c r="E82" s="55"/>
      <c r="F82" s="35"/>
      <c r="G82" s="68"/>
      <c r="H82" s="35"/>
      <c r="I82" s="35"/>
      <c r="J82" s="68"/>
      <c r="K82" s="35"/>
      <c r="L82" s="35"/>
      <c r="M82" s="68"/>
      <c r="N82" s="35"/>
      <c r="O82" s="35"/>
      <c r="P82" s="68"/>
    </row>
    <row r="83" spans="1:16" ht="15" customHeight="1" x14ac:dyDescent="0.2">
      <c r="A83" s="48"/>
      <c r="C83" s="23"/>
      <c r="D83" s="35"/>
      <c r="E83" s="55"/>
      <c r="F83" s="35"/>
      <c r="G83" s="68"/>
      <c r="H83" s="35"/>
      <c r="I83" s="35"/>
      <c r="J83" s="68"/>
      <c r="K83" s="35"/>
      <c r="L83" s="35"/>
      <c r="M83" s="68"/>
      <c r="N83" s="35"/>
      <c r="O83" s="35"/>
      <c r="P83" s="68"/>
    </row>
    <row r="84" spans="1:16" ht="15" customHeight="1" x14ac:dyDescent="0.2">
      <c r="A84" s="48"/>
      <c r="C84" s="23"/>
      <c r="D84" s="35"/>
      <c r="E84" s="55"/>
      <c r="F84" s="35"/>
      <c r="G84" s="68"/>
      <c r="H84" s="35"/>
      <c r="I84" s="35"/>
      <c r="J84" s="68"/>
      <c r="K84" s="35"/>
      <c r="L84" s="35"/>
      <c r="M84" s="68"/>
      <c r="N84" s="35"/>
      <c r="O84" s="35"/>
      <c r="P84" s="68"/>
    </row>
    <row r="85" spans="1:16" ht="15" customHeight="1" x14ac:dyDescent="0.2">
      <c r="A85" s="48"/>
      <c r="C85" s="23"/>
      <c r="D85" s="35"/>
      <c r="E85" s="55"/>
      <c r="F85" s="35"/>
      <c r="G85" s="68"/>
      <c r="H85" s="35"/>
      <c r="I85" s="35"/>
      <c r="J85" s="68"/>
      <c r="K85" s="35"/>
      <c r="L85" s="35"/>
      <c r="M85" s="68"/>
      <c r="N85" s="35"/>
      <c r="O85" s="35"/>
      <c r="P85" s="68"/>
    </row>
    <row r="86" spans="1:16" ht="15" customHeight="1" x14ac:dyDescent="0.2">
      <c r="A86" s="48"/>
      <c r="C86" s="23"/>
      <c r="D86" s="35"/>
      <c r="E86" s="55"/>
      <c r="F86" s="35"/>
      <c r="G86" s="68"/>
      <c r="H86" s="35"/>
      <c r="I86" s="35"/>
      <c r="J86" s="68"/>
      <c r="K86" s="35"/>
      <c r="L86" s="35"/>
      <c r="M86" s="68"/>
      <c r="N86" s="35"/>
      <c r="O86" s="35"/>
      <c r="P86" s="68"/>
    </row>
    <row r="87" spans="1:16" ht="15" customHeight="1" x14ac:dyDescent="0.2">
      <c r="A87" s="48"/>
      <c r="C87" s="23"/>
      <c r="D87" s="35"/>
      <c r="E87" s="55"/>
      <c r="F87" s="35"/>
      <c r="G87" s="68"/>
      <c r="H87" s="35"/>
      <c r="I87" s="35"/>
      <c r="J87" s="68"/>
      <c r="K87" s="35"/>
      <c r="L87" s="35"/>
      <c r="M87" s="68"/>
      <c r="N87" s="35"/>
      <c r="O87" s="35"/>
      <c r="P87" s="68"/>
    </row>
    <row r="88" spans="1:16" ht="15" customHeight="1" x14ac:dyDescent="0.2">
      <c r="A88" s="48"/>
      <c r="C88" s="23"/>
      <c r="D88" s="35"/>
      <c r="E88" s="55"/>
      <c r="F88" s="35"/>
      <c r="G88" s="68"/>
      <c r="H88" s="35"/>
      <c r="I88" s="35"/>
      <c r="J88" s="68"/>
      <c r="K88" s="35"/>
      <c r="L88" s="35"/>
      <c r="M88" s="68"/>
      <c r="N88" s="35"/>
      <c r="O88" s="35"/>
      <c r="P88" s="68"/>
    </row>
    <row r="89" spans="1:16" ht="15" customHeight="1" x14ac:dyDescent="0.2">
      <c r="A89" s="48"/>
      <c r="C89" s="23"/>
      <c r="D89" s="35"/>
      <c r="E89" s="55"/>
      <c r="F89" s="35"/>
      <c r="G89" s="68"/>
      <c r="H89" s="35"/>
      <c r="I89" s="35"/>
      <c r="J89" s="68"/>
      <c r="K89" s="35"/>
      <c r="L89" s="35"/>
      <c r="M89" s="68"/>
      <c r="N89" s="35"/>
      <c r="O89" s="35"/>
      <c r="P89" s="68"/>
    </row>
    <row r="90" spans="1:16" ht="15" customHeight="1" x14ac:dyDescent="0.2">
      <c r="A90" s="48"/>
      <c r="C90" s="23"/>
      <c r="D90" s="35"/>
      <c r="E90" s="55"/>
      <c r="F90" s="35"/>
      <c r="G90" s="68"/>
      <c r="H90" s="35"/>
      <c r="I90" s="35"/>
      <c r="J90" s="68"/>
      <c r="K90" s="35"/>
      <c r="L90" s="35"/>
      <c r="M90" s="68"/>
      <c r="N90" s="35"/>
      <c r="O90" s="35"/>
      <c r="P90" s="68"/>
    </row>
    <row r="91" spans="1:16" ht="15" customHeight="1" x14ac:dyDescent="0.2">
      <c r="A91" s="48"/>
      <c r="C91" s="23"/>
      <c r="D91" s="35"/>
      <c r="E91" s="55"/>
      <c r="F91" s="35"/>
      <c r="G91" s="68"/>
      <c r="H91" s="35"/>
      <c r="I91" s="35"/>
      <c r="J91" s="68"/>
      <c r="K91" s="35"/>
      <c r="L91" s="35"/>
      <c r="M91" s="68"/>
      <c r="N91" s="35"/>
      <c r="O91" s="35"/>
      <c r="P91" s="68"/>
    </row>
    <row r="92" spans="1:16" ht="15" customHeight="1" x14ac:dyDescent="0.2">
      <c r="A92" s="48"/>
      <c r="C92" s="23"/>
      <c r="D92" s="35"/>
      <c r="E92" s="55"/>
      <c r="F92" s="35"/>
      <c r="G92" s="68"/>
      <c r="H92" s="35"/>
      <c r="I92" s="35"/>
      <c r="J92" s="68"/>
      <c r="K92" s="35"/>
      <c r="L92" s="35"/>
      <c r="M92" s="68"/>
      <c r="N92" s="35"/>
      <c r="O92" s="35"/>
      <c r="P92" s="68"/>
    </row>
    <row r="93" spans="1:16" ht="15" customHeight="1" x14ac:dyDescent="0.2">
      <c r="A93" s="48"/>
      <c r="C93" s="23"/>
      <c r="D93" s="35"/>
      <c r="E93" s="55"/>
      <c r="F93" s="35"/>
      <c r="G93" s="68"/>
      <c r="H93" s="35"/>
      <c r="I93" s="35"/>
      <c r="J93" s="68"/>
      <c r="K93" s="35"/>
      <c r="L93" s="35"/>
      <c r="M93" s="68"/>
      <c r="N93" s="35"/>
      <c r="O93" s="35"/>
      <c r="P93" s="68"/>
    </row>
    <row r="94" spans="1:16" ht="15" customHeight="1" x14ac:dyDescent="0.2">
      <c r="A94" s="48"/>
      <c r="C94" s="23"/>
      <c r="D94" s="35"/>
      <c r="E94" s="55"/>
      <c r="F94" s="35"/>
      <c r="G94" s="68"/>
      <c r="H94" s="35"/>
      <c r="I94" s="35"/>
      <c r="J94" s="68"/>
      <c r="K94" s="35"/>
      <c r="L94" s="35"/>
      <c r="M94" s="68"/>
      <c r="N94" s="35"/>
      <c r="O94" s="35"/>
      <c r="P94" s="68"/>
    </row>
    <row r="95" spans="1:16" ht="15" customHeight="1" x14ac:dyDescent="0.2">
      <c r="A95" s="48"/>
      <c r="C95" s="23"/>
      <c r="D95" s="35"/>
      <c r="E95" s="55"/>
      <c r="F95" s="35"/>
      <c r="G95" s="68"/>
      <c r="H95" s="35"/>
      <c r="I95" s="35"/>
      <c r="J95" s="68"/>
      <c r="K95" s="35"/>
      <c r="L95" s="35"/>
      <c r="M95" s="68"/>
      <c r="N95" s="35"/>
      <c r="O95" s="35"/>
      <c r="P95" s="68"/>
    </row>
  </sheetData>
  <mergeCells count="19">
    <mergeCell ref="A2:P2"/>
    <mergeCell ref="A3:P3"/>
    <mergeCell ref="A6:A7"/>
    <mergeCell ref="B6:B7"/>
    <mergeCell ref="C6:C7"/>
    <mergeCell ref="D6:G6"/>
    <mergeCell ref="H6:J6"/>
    <mergeCell ref="N6:P6"/>
    <mergeCell ref="K6:M6"/>
    <mergeCell ref="A8:A19"/>
    <mergeCell ref="B8:B19"/>
    <mergeCell ref="A56:A67"/>
    <mergeCell ref="B56:B67"/>
    <mergeCell ref="A44:A55"/>
    <mergeCell ref="B44:B55"/>
    <mergeCell ref="A20:A31"/>
    <mergeCell ref="B20:B31"/>
    <mergeCell ref="A32:A43"/>
    <mergeCell ref="B32:B43"/>
  </mergeCells>
  <conditionalFormatting sqref="D8:D19">
    <cfRule type="cellIs" dxfId="580" priority="45" operator="notEqual">
      <formula>H8+K8+N8</formula>
    </cfRule>
  </conditionalFormatting>
  <conditionalFormatting sqref="D20:D30">
    <cfRule type="cellIs" dxfId="579" priority="44" operator="notEqual">
      <formula>H20+K20+N20</formula>
    </cfRule>
  </conditionalFormatting>
  <conditionalFormatting sqref="D32:D42">
    <cfRule type="cellIs" dxfId="578" priority="43" operator="notEqual">
      <formula>H32+K32+N32</formula>
    </cfRule>
  </conditionalFormatting>
  <conditionalFormatting sqref="D44:D54">
    <cfRule type="cellIs" dxfId="577" priority="42" operator="notEqual">
      <formula>H44+K44+N44</formula>
    </cfRule>
  </conditionalFormatting>
  <conditionalFormatting sqref="D56:D66">
    <cfRule type="cellIs" dxfId="576" priority="41" operator="notEqual">
      <formula>H56+K56+N56</formula>
    </cfRule>
  </conditionalFormatting>
  <conditionalFormatting sqref="D19">
    <cfRule type="cellIs" dxfId="575" priority="40" operator="notEqual">
      <formula>SUM(D8:D18)</formula>
    </cfRule>
  </conditionalFormatting>
  <conditionalFormatting sqref="D31">
    <cfRule type="cellIs" dxfId="574" priority="39" operator="notEqual">
      <formula>H31+K31+N31</formula>
    </cfRule>
  </conditionalFormatting>
  <conditionalFormatting sqref="D31">
    <cfRule type="cellIs" dxfId="573" priority="38" operator="notEqual">
      <formula>SUM(D20:D30)</formula>
    </cfRule>
  </conditionalFormatting>
  <conditionalFormatting sqref="D43">
    <cfRule type="cellIs" dxfId="572" priority="37" operator="notEqual">
      <formula>H43+K43+N43</formula>
    </cfRule>
  </conditionalFormatting>
  <conditionalFormatting sqref="D43">
    <cfRule type="cellIs" dxfId="571" priority="36" operator="notEqual">
      <formula>SUM(D32:D42)</formula>
    </cfRule>
  </conditionalFormatting>
  <conditionalFormatting sqref="D55">
    <cfRule type="cellIs" dxfId="570" priority="35" operator="notEqual">
      <formula>H55+K55+N55</formula>
    </cfRule>
  </conditionalFormatting>
  <conditionalFormatting sqref="D55">
    <cfRule type="cellIs" dxfId="569" priority="34" operator="notEqual">
      <formula>SUM(D44:D54)</formula>
    </cfRule>
  </conditionalFormatting>
  <conditionalFormatting sqref="D67">
    <cfRule type="cellIs" dxfId="568" priority="33" operator="notEqual">
      <formula>H67+K67+N67</formula>
    </cfRule>
  </conditionalFormatting>
  <conditionalFormatting sqref="D67">
    <cfRule type="cellIs" dxfId="567" priority="32" operator="notEqual">
      <formula>SUM(D56:D66)</formula>
    </cfRule>
  </conditionalFormatting>
  <conditionalFormatting sqref="H19">
    <cfRule type="cellIs" dxfId="566" priority="30" operator="notEqual">
      <formula>SUM(H8:H18)</formula>
    </cfRule>
  </conditionalFormatting>
  <conditionalFormatting sqref="K19">
    <cfRule type="cellIs" dxfId="565" priority="28" operator="notEqual">
      <formula>SUM(K8:K18)</formula>
    </cfRule>
  </conditionalFormatting>
  <conditionalFormatting sqref="N19">
    <cfRule type="cellIs" dxfId="564" priority="26" operator="notEqual">
      <formula>SUM(N8:N18)</formula>
    </cfRule>
  </conditionalFormatting>
  <conditionalFormatting sqref="H31">
    <cfRule type="cellIs" dxfId="563" priority="24" operator="notEqual">
      <formula>SUM(H20:H30)</formula>
    </cfRule>
  </conditionalFormatting>
  <conditionalFormatting sqref="K31">
    <cfRule type="cellIs" dxfId="562" priority="22" operator="notEqual">
      <formula>SUM(K20:K30)</formula>
    </cfRule>
  </conditionalFormatting>
  <conditionalFormatting sqref="N31">
    <cfRule type="cellIs" dxfId="561" priority="20" operator="notEqual">
      <formula>SUM(N20:N30)</formula>
    </cfRule>
  </conditionalFormatting>
  <conditionalFormatting sqref="H43">
    <cfRule type="cellIs" dxfId="560" priority="18" operator="notEqual">
      <formula>SUM(H32:H42)</formula>
    </cfRule>
  </conditionalFormatting>
  <conditionalFormatting sqref="K43">
    <cfRule type="cellIs" dxfId="559" priority="16" operator="notEqual">
      <formula>SUM(K32:K42)</formula>
    </cfRule>
  </conditionalFormatting>
  <conditionalFormatting sqref="N43">
    <cfRule type="cellIs" dxfId="558" priority="14" operator="notEqual">
      <formula>SUM(N32:N42)</formula>
    </cfRule>
  </conditionalFormatting>
  <conditionalFormatting sqref="H55">
    <cfRule type="cellIs" dxfId="557" priority="12" operator="notEqual">
      <formula>SUM(H44:H54)</formula>
    </cfRule>
  </conditionalFormatting>
  <conditionalFormatting sqref="K55">
    <cfRule type="cellIs" dxfId="556" priority="10" operator="notEqual">
      <formula>SUM(K44:K54)</formula>
    </cfRule>
  </conditionalFormatting>
  <conditionalFormatting sqref="N55">
    <cfRule type="cellIs" dxfId="555" priority="8" operator="notEqual">
      <formula>SUM(N44:N54)</formula>
    </cfRule>
  </conditionalFormatting>
  <conditionalFormatting sqref="H67">
    <cfRule type="cellIs" dxfId="554" priority="6" operator="notEqual">
      <formula>SUM(H56:H66)</formula>
    </cfRule>
  </conditionalFormatting>
  <conditionalFormatting sqref="K67">
    <cfRule type="cellIs" dxfId="553" priority="4" operator="notEqual">
      <formula>SUM(K56:K66)</formula>
    </cfRule>
  </conditionalFormatting>
  <conditionalFormatting sqref="N67">
    <cfRule type="cellIs" dxfId="552" priority="2" operator="notEqual">
      <formula>SUM(N56:N66)</formula>
    </cfRule>
  </conditionalFormatting>
  <conditionalFormatting sqref="D32:D43">
    <cfRule type="cellIs" dxfId="551" priority="1" operator="notEqual">
      <formula>D20-D8</formula>
    </cfRule>
  </conditionalFormatting>
  <printOptions horizontalCentered="1"/>
  <pageMargins left="0.31496062992125984" right="0.31496062992125984" top="0.74803149606299213" bottom="0.74803149606299213" header="0.31496062992125984" footer="0.31496062992125984"/>
  <pageSetup scale="66" fitToHeight="0" orientation="landscape" r:id="rId1"/>
  <rowBreaks count="1" manualBreakCount="1">
    <brk id="43" max="15"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P95"/>
  <sheetViews>
    <sheetView zoomScaleNormal="100" workbookViewId="0">
      <pane xSplit="2" ySplit="7" topLeftCell="C8" activePane="bottomRight" state="frozen"/>
      <selection pane="topRight" activeCell="C1" sqref="C1"/>
      <selection pane="bottomLeft" activeCell="A9" sqref="A9"/>
      <selection pane="bottomRight" activeCell="C8" sqref="C8"/>
    </sheetView>
  </sheetViews>
  <sheetFormatPr baseColWidth="10" defaultColWidth="10.5" defaultRowHeight="15" customHeight="1" x14ac:dyDescent="0.2"/>
  <cols>
    <col min="1" max="1" width="5" style="3" customWidth="1"/>
    <col min="2" max="2" width="15.83203125" style="1" customWidth="1"/>
    <col min="3" max="3" width="15.6640625" style="80" customWidth="1"/>
    <col min="4" max="4" width="16.5" style="36" customWidth="1"/>
    <col min="5" max="5" width="12.33203125" style="49" customWidth="1"/>
    <col min="6" max="6" width="16.5" style="36" customWidth="1"/>
    <col min="7" max="7" width="16.5" style="62" customWidth="1"/>
    <col min="8" max="9" width="16.5" style="36" customWidth="1"/>
    <col min="10" max="10" width="16.5" style="62" customWidth="1"/>
    <col min="11" max="12" width="16.5" style="36" customWidth="1"/>
    <col min="13" max="13" width="16.5" style="62" customWidth="1"/>
    <col min="14" max="15" width="16.5" style="36" customWidth="1"/>
    <col min="16" max="16" width="16.5" style="62" customWidth="1"/>
    <col min="17" max="28" width="16.5" style="1" customWidth="1"/>
    <col min="29" max="16384" width="10.5" style="1"/>
  </cols>
  <sheetData>
    <row r="1" spans="1:16" ht="15" customHeight="1" x14ac:dyDescent="0.2">
      <c r="B1" s="42"/>
    </row>
    <row r="2" spans="1:16" ht="24.6" customHeight="1" x14ac:dyDescent="0.2">
      <c r="A2" s="116" t="s">
        <v>33</v>
      </c>
      <c r="B2" s="116"/>
      <c r="C2" s="116"/>
      <c r="D2" s="116"/>
      <c r="E2" s="116"/>
      <c r="F2" s="116"/>
      <c r="G2" s="116"/>
      <c r="H2" s="116"/>
      <c r="I2" s="116"/>
      <c r="J2" s="116"/>
      <c r="K2" s="116"/>
      <c r="L2" s="116"/>
      <c r="M2" s="116"/>
      <c r="N2" s="116"/>
      <c r="O2" s="116"/>
      <c r="P2" s="116"/>
    </row>
    <row r="3" spans="1:16" s="21" customFormat="1" ht="15" customHeight="1" x14ac:dyDescent="0.2">
      <c r="A3" s="117" t="str">
        <f>+Notas!C6</f>
        <v>OCTUBRE 2023 Y OCTUBRE 2024</v>
      </c>
      <c r="B3" s="117"/>
      <c r="C3" s="117"/>
      <c r="D3" s="117"/>
      <c r="E3" s="117"/>
      <c r="F3" s="117"/>
      <c r="G3" s="117"/>
      <c r="H3" s="117"/>
      <c r="I3" s="117"/>
      <c r="J3" s="117"/>
      <c r="K3" s="117"/>
      <c r="L3" s="117"/>
      <c r="M3" s="117"/>
      <c r="N3" s="117"/>
      <c r="O3" s="117"/>
      <c r="P3" s="117"/>
    </row>
    <row r="4" spans="1:16" ht="15" customHeight="1" x14ac:dyDescent="0.2">
      <c r="A4" s="34"/>
      <c r="B4" s="34"/>
      <c r="C4" s="40"/>
      <c r="D4" s="57"/>
      <c r="E4" s="50"/>
      <c r="F4" s="57"/>
      <c r="G4" s="63"/>
      <c r="H4" s="57"/>
      <c r="I4" s="57"/>
      <c r="J4" s="63"/>
      <c r="K4" s="57"/>
      <c r="L4" s="57"/>
      <c r="M4" s="63"/>
      <c r="N4" s="57"/>
      <c r="O4" s="57"/>
      <c r="P4" s="63"/>
    </row>
    <row r="5" spans="1:16" ht="15" customHeight="1" x14ac:dyDescent="0.2">
      <c r="A5" s="20"/>
      <c r="B5" s="20"/>
      <c r="C5" s="20"/>
      <c r="D5" s="58"/>
      <c r="E5" s="51"/>
      <c r="F5" s="58"/>
      <c r="G5" s="64"/>
      <c r="H5" s="58"/>
      <c r="I5" s="58"/>
      <c r="J5" s="64"/>
      <c r="K5" s="58"/>
      <c r="L5" s="58"/>
      <c r="M5" s="64"/>
      <c r="N5" s="58"/>
      <c r="O5" s="58"/>
      <c r="P5" s="64"/>
    </row>
    <row r="6" spans="1:16" ht="21.6" customHeight="1" x14ac:dyDescent="0.2">
      <c r="A6" s="118" t="s">
        <v>5</v>
      </c>
      <c r="B6" s="118" t="s">
        <v>35</v>
      </c>
      <c r="C6" s="120" t="s">
        <v>36</v>
      </c>
      <c r="D6" s="122" t="s">
        <v>37</v>
      </c>
      <c r="E6" s="122"/>
      <c r="F6" s="122"/>
      <c r="G6" s="122"/>
      <c r="H6" s="123" t="s">
        <v>42</v>
      </c>
      <c r="I6" s="122"/>
      <c r="J6" s="124"/>
      <c r="K6" s="122" t="s">
        <v>43</v>
      </c>
      <c r="L6" s="122"/>
      <c r="M6" s="122"/>
      <c r="N6" s="123" t="s">
        <v>44</v>
      </c>
      <c r="O6" s="122"/>
      <c r="P6" s="124"/>
    </row>
    <row r="7" spans="1:16" s="2" customFormat="1" ht="42" x14ac:dyDescent="0.2">
      <c r="A7" s="119"/>
      <c r="B7" s="119"/>
      <c r="C7" s="121"/>
      <c r="D7" s="71" t="s">
        <v>38</v>
      </c>
      <c r="E7" s="52" t="s">
        <v>39</v>
      </c>
      <c r="F7" s="59" t="s">
        <v>40</v>
      </c>
      <c r="G7" s="65" t="s">
        <v>41</v>
      </c>
      <c r="H7" s="72" t="s">
        <v>38</v>
      </c>
      <c r="I7" s="59" t="s">
        <v>40</v>
      </c>
      <c r="J7" s="73" t="s">
        <v>41</v>
      </c>
      <c r="K7" s="71" t="s">
        <v>38</v>
      </c>
      <c r="L7" s="59" t="s">
        <v>40</v>
      </c>
      <c r="M7" s="65" t="s">
        <v>41</v>
      </c>
      <c r="N7" s="72" t="s">
        <v>38</v>
      </c>
      <c r="O7" s="59" t="s">
        <v>40</v>
      </c>
      <c r="P7" s="73" t="s">
        <v>41</v>
      </c>
    </row>
    <row r="8" spans="1:16" ht="15" customHeight="1" x14ac:dyDescent="0.2">
      <c r="A8" s="110">
        <v>1</v>
      </c>
      <c r="B8" s="113" t="s">
        <v>45</v>
      </c>
      <c r="C8" s="84" t="s">
        <v>46</v>
      </c>
      <c r="D8" s="44">
        <v>7</v>
      </c>
      <c r="E8" s="53">
        <v>0.875</v>
      </c>
      <c r="F8" s="44">
        <v>51393.140337999997</v>
      </c>
      <c r="G8" s="66">
        <v>0.14285700000000001</v>
      </c>
      <c r="H8" s="43">
        <v>3</v>
      </c>
      <c r="I8" s="44">
        <v>44000.950331</v>
      </c>
      <c r="J8" s="74">
        <v>0</v>
      </c>
      <c r="K8" s="44">
        <v>4</v>
      </c>
      <c r="L8" s="44">
        <v>56937.282843000001</v>
      </c>
      <c r="M8" s="66">
        <v>0.25</v>
      </c>
      <c r="N8" s="43">
        <v>0</v>
      </c>
      <c r="O8" s="44">
        <v>0</v>
      </c>
      <c r="P8" s="74">
        <v>0</v>
      </c>
    </row>
    <row r="9" spans="1:16" ht="15" customHeight="1" x14ac:dyDescent="0.2">
      <c r="A9" s="111"/>
      <c r="B9" s="114"/>
      <c r="C9" s="84" t="s">
        <v>47</v>
      </c>
      <c r="D9" s="44">
        <v>17</v>
      </c>
      <c r="E9" s="53">
        <v>0.35416700000000001</v>
      </c>
      <c r="F9" s="44">
        <v>70418.450790000003</v>
      </c>
      <c r="G9" s="66">
        <v>5.8824000000000001E-2</v>
      </c>
      <c r="H9" s="43">
        <v>6</v>
      </c>
      <c r="I9" s="44">
        <v>68368.413790000006</v>
      </c>
      <c r="J9" s="74">
        <v>0.16666700000000001</v>
      </c>
      <c r="K9" s="44">
        <v>11</v>
      </c>
      <c r="L9" s="44">
        <v>71536.652789999993</v>
      </c>
      <c r="M9" s="66">
        <v>0</v>
      </c>
      <c r="N9" s="43">
        <v>0</v>
      </c>
      <c r="O9" s="44">
        <v>0</v>
      </c>
      <c r="P9" s="74">
        <v>0</v>
      </c>
    </row>
    <row r="10" spans="1:16" ht="15" customHeight="1" x14ac:dyDescent="0.2">
      <c r="A10" s="111"/>
      <c r="B10" s="114"/>
      <c r="C10" s="84" t="s">
        <v>48</v>
      </c>
      <c r="D10" s="44">
        <v>119</v>
      </c>
      <c r="E10" s="53">
        <v>0.27546300000000001</v>
      </c>
      <c r="F10" s="44">
        <v>93370.504576000007</v>
      </c>
      <c r="G10" s="66">
        <v>0.13445399999999999</v>
      </c>
      <c r="H10" s="43">
        <v>34</v>
      </c>
      <c r="I10" s="44">
        <v>105987.587277</v>
      </c>
      <c r="J10" s="74">
        <v>0.264706</v>
      </c>
      <c r="K10" s="44">
        <v>85</v>
      </c>
      <c r="L10" s="44">
        <v>88323.671495999995</v>
      </c>
      <c r="M10" s="66">
        <v>8.2352999999999996E-2</v>
      </c>
      <c r="N10" s="43">
        <v>0</v>
      </c>
      <c r="O10" s="44">
        <v>0</v>
      </c>
      <c r="P10" s="74">
        <v>0</v>
      </c>
    </row>
    <row r="11" spans="1:16" ht="15" customHeight="1" x14ac:dyDescent="0.2">
      <c r="A11" s="111"/>
      <c r="B11" s="114"/>
      <c r="C11" s="84" t="s">
        <v>49</v>
      </c>
      <c r="D11" s="44">
        <v>240</v>
      </c>
      <c r="E11" s="53">
        <v>0.20477799999999999</v>
      </c>
      <c r="F11" s="44">
        <v>109232.969876</v>
      </c>
      <c r="G11" s="66">
        <v>0.30416700000000002</v>
      </c>
      <c r="H11" s="43">
        <v>77</v>
      </c>
      <c r="I11" s="44">
        <v>122444.658089</v>
      </c>
      <c r="J11" s="74">
        <v>0.38961000000000001</v>
      </c>
      <c r="K11" s="44">
        <v>163</v>
      </c>
      <c r="L11" s="44">
        <v>102991.865628</v>
      </c>
      <c r="M11" s="66">
        <v>0.26380399999999998</v>
      </c>
      <c r="N11" s="43">
        <v>0</v>
      </c>
      <c r="O11" s="44">
        <v>0</v>
      </c>
      <c r="P11" s="74">
        <v>0</v>
      </c>
    </row>
    <row r="12" spans="1:16" ht="15" customHeight="1" x14ac:dyDescent="0.2">
      <c r="A12" s="111"/>
      <c r="B12" s="114"/>
      <c r="C12" s="84" t="s">
        <v>50</v>
      </c>
      <c r="D12" s="44">
        <v>248</v>
      </c>
      <c r="E12" s="53">
        <v>0.14788299999999999</v>
      </c>
      <c r="F12" s="44">
        <v>121068.687756</v>
      </c>
      <c r="G12" s="66">
        <v>0.41935499999999998</v>
      </c>
      <c r="H12" s="43">
        <v>68</v>
      </c>
      <c r="I12" s="44">
        <v>135447.121032</v>
      </c>
      <c r="J12" s="74">
        <v>0.485294</v>
      </c>
      <c r="K12" s="44">
        <v>180</v>
      </c>
      <c r="L12" s="44">
        <v>115636.835185</v>
      </c>
      <c r="M12" s="66">
        <v>0.39444400000000002</v>
      </c>
      <c r="N12" s="43">
        <v>0</v>
      </c>
      <c r="O12" s="44">
        <v>0</v>
      </c>
      <c r="P12" s="74">
        <v>0</v>
      </c>
    </row>
    <row r="13" spans="1:16" ht="15" customHeight="1" x14ac:dyDescent="0.2">
      <c r="A13" s="111"/>
      <c r="B13" s="114"/>
      <c r="C13" s="84" t="s">
        <v>51</v>
      </c>
      <c r="D13" s="44">
        <v>225</v>
      </c>
      <c r="E13" s="53">
        <v>0.12894</v>
      </c>
      <c r="F13" s="44">
        <v>131859.611653</v>
      </c>
      <c r="G13" s="66">
        <v>0.61333300000000002</v>
      </c>
      <c r="H13" s="43">
        <v>66</v>
      </c>
      <c r="I13" s="44">
        <v>142712.27664</v>
      </c>
      <c r="J13" s="74">
        <v>0.56060600000000005</v>
      </c>
      <c r="K13" s="44">
        <v>159</v>
      </c>
      <c r="L13" s="44">
        <v>127354.731848</v>
      </c>
      <c r="M13" s="66">
        <v>0.63522000000000001</v>
      </c>
      <c r="N13" s="43">
        <v>0</v>
      </c>
      <c r="O13" s="44">
        <v>0</v>
      </c>
      <c r="P13" s="74">
        <v>0</v>
      </c>
    </row>
    <row r="14" spans="1:16" s="3" customFormat="1" ht="15" customHeight="1" x14ac:dyDescent="0.2">
      <c r="A14" s="111"/>
      <c r="B14" s="114"/>
      <c r="C14" s="84" t="s">
        <v>52</v>
      </c>
      <c r="D14" s="35">
        <v>201</v>
      </c>
      <c r="E14" s="55">
        <v>0.13617899999999999</v>
      </c>
      <c r="F14" s="35">
        <v>144208.78155300001</v>
      </c>
      <c r="G14" s="68">
        <v>0.69154199999999999</v>
      </c>
      <c r="H14" s="43">
        <v>67</v>
      </c>
      <c r="I14" s="44">
        <v>142361.72820700001</v>
      </c>
      <c r="J14" s="74">
        <v>0.55223900000000004</v>
      </c>
      <c r="K14" s="35">
        <v>134</v>
      </c>
      <c r="L14" s="35">
        <v>145132.30822599999</v>
      </c>
      <c r="M14" s="68">
        <v>0.76119400000000004</v>
      </c>
      <c r="N14" s="43">
        <v>0</v>
      </c>
      <c r="O14" s="44">
        <v>0</v>
      </c>
      <c r="P14" s="74">
        <v>0</v>
      </c>
    </row>
    <row r="15" spans="1:16" ht="15" customHeight="1" x14ac:dyDescent="0.2">
      <c r="A15" s="111"/>
      <c r="B15" s="114"/>
      <c r="C15" s="84" t="s">
        <v>53</v>
      </c>
      <c r="D15" s="44">
        <v>166</v>
      </c>
      <c r="E15" s="53">
        <v>0.117066</v>
      </c>
      <c r="F15" s="44">
        <v>143906.09515199999</v>
      </c>
      <c r="G15" s="66">
        <v>0.57831299999999997</v>
      </c>
      <c r="H15" s="43">
        <v>51</v>
      </c>
      <c r="I15" s="44">
        <v>147323.17397999999</v>
      </c>
      <c r="J15" s="74">
        <v>0.33333299999999999</v>
      </c>
      <c r="K15" s="44">
        <v>115</v>
      </c>
      <c r="L15" s="44">
        <v>142390.694976</v>
      </c>
      <c r="M15" s="66">
        <v>0.68695700000000004</v>
      </c>
      <c r="N15" s="43">
        <v>0</v>
      </c>
      <c r="O15" s="44">
        <v>0</v>
      </c>
      <c r="P15" s="74">
        <v>0</v>
      </c>
    </row>
    <row r="16" spans="1:16" ht="15" customHeight="1" x14ac:dyDescent="0.2">
      <c r="A16" s="111"/>
      <c r="B16" s="114"/>
      <c r="C16" s="84" t="s">
        <v>54</v>
      </c>
      <c r="D16" s="44">
        <v>109</v>
      </c>
      <c r="E16" s="53">
        <v>0.107708</v>
      </c>
      <c r="F16" s="44">
        <v>148176.79657599999</v>
      </c>
      <c r="G16" s="66">
        <v>0.56880699999999995</v>
      </c>
      <c r="H16" s="43">
        <v>29</v>
      </c>
      <c r="I16" s="44">
        <v>138340.10133</v>
      </c>
      <c r="J16" s="74">
        <v>0.24137900000000001</v>
      </c>
      <c r="K16" s="44">
        <v>80</v>
      </c>
      <c r="L16" s="44">
        <v>151742.59860299999</v>
      </c>
      <c r="M16" s="66">
        <v>0.6875</v>
      </c>
      <c r="N16" s="43">
        <v>0</v>
      </c>
      <c r="O16" s="44">
        <v>0</v>
      </c>
      <c r="P16" s="74">
        <v>0</v>
      </c>
    </row>
    <row r="17" spans="1:16" ht="15" customHeight="1" x14ac:dyDescent="0.2">
      <c r="A17" s="111"/>
      <c r="B17" s="114"/>
      <c r="C17" s="84" t="s">
        <v>55</v>
      </c>
      <c r="D17" s="44">
        <v>100</v>
      </c>
      <c r="E17" s="53">
        <v>0.11976000000000001</v>
      </c>
      <c r="F17" s="44">
        <v>150579.659812</v>
      </c>
      <c r="G17" s="66">
        <v>0.35</v>
      </c>
      <c r="H17" s="43">
        <v>32</v>
      </c>
      <c r="I17" s="44">
        <v>141050.08330200001</v>
      </c>
      <c r="J17" s="74">
        <v>9.375E-2</v>
      </c>
      <c r="K17" s="44">
        <v>68</v>
      </c>
      <c r="L17" s="44">
        <v>155064.16640399999</v>
      </c>
      <c r="M17" s="66">
        <v>0.47058800000000001</v>
      </c>
      <c r="N17" s="43">
        <v>0</v>
      </c>
      <c r="O17" s="44">
        <v>0</v>
      </c>
      <c r="P17" s="74">
        <v>0</v>
      </c>
    </row>
    <row r="18" spans="1:16" s="3" customFormat="1" ht="15" customHeight="1" x14ac:dyDescent="0.2">
      <c r="A18" s="111"/>
      <c r="B18" s="114"/>
      <c r="C18" s="84" t="s">
        <v>56</v>
      </c>
      <c r="D18" s="35">
        <v>122</v>
      </c>
      <c r="E18" s="55">
        <v>9.4646999999999995E-2</v>
      </c>
      <c r="F18" s="35">
        <v>181461.81842299999</v>
      </c>
      <c r="G18" s="68">
        <v>0.44262299999999999</v>
      </c>
      <c r="H18" s="43">
        <v>46</v>
      </c>
      <c r="I18" s="44">
        <v>150316.78356400001</v>
      </c>
      <c r="J18" s="74">
        <v>4.3478000000000003E-2</v>
      </c>
      <c r="K18" s="35">
        <v>76</v>
      </c>
      <c r="L18" s="35">
        <v>200312.76057400001</v>
      </c>
      <c r="M18" s="68">
        <v>0.68421100000000001</v>
      </c>
      <c r="N18" s="43">
        <v>0</v>
      </c>
      <c r="O18" s="44">
        <v>0</v>
      </c>
      <c r="P18" s="74">
        <v>0</v>
      </c>
    </row>
    <row r="19" spans="1:16" s="3" customFormat="1" ht="15" customHeight="1" x14ac:dyDescent="0.2">
      <c r="A19" s="112"/>
      <c r="B19" s="115"/>
      <c r="C19" s="85" t="s">
        <v>9</v>
      </c>
      <c r="D19" s="46">
        <v>1554</v>
      </c>
      <c r="E19" s="54">
        <v>0.139849</v>
      </c>
      <c r="F19" s="46">
        <v>131788.462799</v>
      </c>
      <c r="G19" s="67">
        <v>0.462677</v>
      </c>
      <c r="H19" s="87">
        <v>479</v>
      </c>
      <c r="I19" s="46">
        <v>135063.047544</v>
      </c>
      <c r="J19" s="75">
        <v>0.36743199999999998</v>
      </c>
      <c r="K19" s="46">
        <v>1075</v>
      </c>
      <c r="L19" s="46">
        <v>130329.368759</v>
      </c>
      <c r="M19" s="67">
        <v>0.50511600000000001</v>
      </c>
      <c r="N19" s="87">
        <v>0</v>
      </c>
      <c r="O19" s="46">
        <v>0</v>
      </c>
      <c r="P19" s="75">
        <v>0</v>
      </c>
    </row>
    <row r="20" spans="1:16" ht="15" customHeight="1" x14ac:dyDescent="0.2">
      <c r="A20" s="110">
        <v>2</v>
      </c>
      <c r="B20" s="113" t="s">
        <v>57</v>
      </c>
      <c r="C20" s="84" t="s">
        <v>46</v>
      </c>
      <c r="D20" s="44">
        <v>2</v>
      </c>
      <c r="E20" s="53">
        <v>0.25</v>
      </c>
      <c r="F20" s="44">
        <v>50557.5</v>
      </c>
      <c r="G20" s="66">
        <v>0</v>
      </c>
      <c r="H20" s="43">
        <v>2</v>
      </c>
      <c r="I20" s="44">
        <v>50557.5</v>
      </c>
      <c r="J20" s="74">
        <v>0</v>
      </c>
      <c r="K20" s="44">
        <v>0</v>
      </c>
      <c r="L20" s="44">
        <v>0</v>
      </c>
      <c r="M20" s="66">
        <v>0</v>
      </c>
      <c r="N20" s="43">
        <v>0</v>
      </c>
      <c r="O20" s="44">
        <v>0</v>
      </c>
      <c r="P20" s="74">
        <v>0</v>
      </c>
    </row>
    <row r="21" spans="1:16" ht="15" customHeight="1" x14ac:dyDescent="0.2">
      <c r="A21" s="111"/>
      <c r="B21" s="114"/>
      <c r="C21" s="84" t="s">
        <v>47</v>
      </c>
      <c r="D21" s="44">
        <v>14</v>
      </c>
      <c r="E21" s="53">
        <v>0.29166700000000001</v>
      </c>
      <c r="F21" s="44">
        <v>125701.142857</v>
      </c>
      <c r="G21" s="66">
        <v>0.14285700000000001</v>
      </c>
      <c r="H21" s="43">
        <v>5</v>
      </c>
      <c r="I21" s="44">
        <v>130927.2</v>
      </c>
      <c r="J21" s="74">
        <v>0</v>
      </c>
      <c r="K21" s="44">
        <v>9</v>
      </c>
      <c r="L21" s="44">
        <v>122797.777778</v>
      </c>
      <c r="M21" s="66">
        <v>0.222222</v>
      </c>
      <c r="N21" s="43">
        <v>0</v>
      </c>
      <c r="O21" s="44">
        <v>0</v>
      </c>
      <c r="P21" s="74">
        <v>0</v>
      </c>
    </row>
    <row r="22" spans="1:16" ht="15" customHeight="1" x14ac:dyDescent="0.2">
      <c r="A22" s="111"/>
      <c r="B22" s="114"/>
      <c r="C22" s="84" t="s">
        <v>48</v>
      </c>
      <c r="D22" s="44">
        <v>76</v>
      </c>
      <c r="E22" s="53">
        <v>0.175926</v>
      </c>
      <c r="F22" s="44">
        <v>130691.69736799999</v>
      </c>
      <c r="G22" s="66">
        <v>5.2631999999999998E-2</v>
      </c>
      <c r="H22" s="43">
        <v>21</v>
      </c>
      <c r="I22" s="44">
        <v>133108.90476199999</v>
      </c>
      <c r="J22" s="74">
        <v>9.5238000000000003E-2</v>
      </c>
      <c r="K22" s="44">
        <v>55</v>
      </c>
      <c r="L22" s="44">
        <v>129768.763636</v>
      </c>
      <c r="M22" s="66">
        <v>3.6364E-2</v>
      </c>
      <c r="N22" s="43">
        <v>0</v>
      </c>
      <c r="O22" s="44">
        <v>0</v>
      </c>
      <c r="P22" s="74">
        <v>0</v>
      </c>
    </row>
    <row r="23" spans="1:16" ht="15" customHeight="1" x14ac:dyDescent="0.2">
      <c r="A23" s="111"/>
      <c r="B23" s="114"/>
      <c r="C23" s="84" t="s">
        <v>49</v>
      </c>
      <c r="D23" s="44">
        <v>78</v>
      </c>
      <c r="E23" s="53">
        <v>6.6553000000000001E-2</v>
      </c>
      <c r="F23" s="44">
        <v>148737.641026</v>
      </c>
      <c r="G23" s="66">
        <v>7.6923000000000005E-2</v>
      </c>
      <c r="H23" s="43">
        <v>23</v>
      </c>
      <c r="I23" s="44">
        <v>154306.91304300001</v>
      </c>
      <c r="J23" s="74">
        <v>0.130435</v>
      </c>
      <c r="K23" s="44">
        <v>55</v>
      </c>
      <c r="L23" s="44">
        <v>146408.672727</v>
      </c>
      <c r="M23" s="66">
        <v>5.4545000000000003E-2</v>
      </c>
      <c r="N23" s="43">
        <v>0</v>
      </c>
      <c r="O23" s="44">
        <v>0</v>
      </c>
      <c r="P23" s="74">
        <v>0</v>
      </c>
    </row>
    <row r="24" spans="1:16" ht="15" customHeight="1" x14ac:dyDescent="0.2">
      <c r="A24" s="111"/>
      <c r="B24" s="114"/>
      <c r="C24" s="84" t="s">
        <v>50</v>
      </c>
      <c r="D24" s="44">
        <v>63</v>
      </c>
      <c r="E24" s="53">
        <v>3.7567000000000003E-2</v>
      </c>
      <c r="F24" s="44">
        <v>153484.253968</v>
      </c>
      <c r="G24" s="66">
        <v>0.12698400000000001</v>
      </c>
      <c r="H24" s="43">
        <v>24</v>
      </c>
      <c r="I24" s="44">
        <v>162330.875</v>
      </c>
      <c r="J24" s="74">
        <v>0.20833299999999999</v>
      </c>
      <c r="K24" s="44">
        <v>39</v>
      </c>
      <c r="L24" s="44">
        <v>148040.17948699999</v>
      </c>
      <c r="M24" s="66">
        <v>7.6923000000000005E-2</v>
      </c>
      <c r="N24" s="43">
        <v>0</v>
      </c>
      <c r="O24" s="44">
        <v>0</v>
      </c>
      <c r="P24" s="74">
        <v>0</v>
      </c>
    </row>
    <row r="25" spans="1:16" ht="15" customHeight="1" x14ac:dyDescent="0.2">
      <c r="A25" s="111"/>
      <c r="B25" s="114"/>
      <c r="C25" s="84" t="s">
        <v>51</v>
      </c>
      <c r="D25" s="44">
        <v>60</v>
      </c>
      <c r="E25" s="53">
        <v>3.4383999999999998E-2</v>
      </c>
      <c r="F25" s="44">
        <v>184237.33333299999</v>
      </c>
      <c r="G25" s="66">
        <v>0.45</v>
      </c>
      <c r="H25" s="43">
        <v>11</v>
      </c>
      <c r="I25" s="44">
        <v>202069.09090899999</v>
      </c>
      <c r="J25" s="74">
        <v>0.45454499999999998</v>
      </c>
      <c r="K25" s="44">
        <v>49</v>
      </c>
      <c r="L25" s="44">
        <v>180234.285714</v>
      </c>
      <c r="M25" s="66">
        <v>0.44897999999999999</v>
      </c>
      <c r="N25" s="43">
        <v>0</v>
      </c>
      <c r="O25" s="44">
        <v>0</v>
      </c>
      <c r="P25" s="74">
        <v>0</v>
      </c>
    </row>
    <row r="26" spans="1:16" s="3" customFormat="1" ht="15" customHeight="1" x14ac:dyDescent="0.2">
      <c r="A26" s="111"/>
      <c r="B26" s="114"/>
      <c r="C26" s="84" t="s">
        <v>52</v>
      </c>
      <c r="D26" s="35">
        <v>42</v>
      </c>
      <c r="E26" s="55">
        <v>2.8455000000000001E-2</v>
      </c>
      <c r="F26" s="35">
        <v>184269</v>
      </c>
      <c r="G26" s="68">
        <v>0.238095</v>
      </c>
      <c r="H26" s="43">
        <v>12</v>
      </c>
      <c r="I26" s="44">
        <v>170473.66666700001</v>
      </c>
      <c r="J26" s="74">
        <v>0.16666700000000001</v>
      </c>
      <c r="K26" s="35">
        <v>30</v>
      </c>
      <c r="L26" s="35">
        <v>189787.13333300001</v>
      </c>
      <c r="M26" s="68">
        <v>0.26666699999999999</v>
      </c>
      <c r="N26" s="43">
        <v>0</v>
      </c>
      <c r="O26" s="44">
        <v>0</v>
      </c>
      <c r="P26" s="74">
        <v>0</v>
      </c>
    </row>
    <row r="27" spans="1:16" ht="15" customHeight="1" x14ac:dyDescent="0.2">
      <c r="A27" s="111"/>
      <c r="B27" s="114"/>
      <c r="C27" s="84" t="s">
        <v>53</v>
      </c>
      <c r="D27" s="44">
        <v>29</v>
      </c>
      <c r="E27" s="53">
        <v>2.0451E-2</v>
      </c>
      <c r="F27" s="44">
        <v>192718.27586200001</v>
      </c>
      <c r="G27" s="66">
        <v>0.37930999999999998</v>
      </c>
      <c r="H27" s="43">
        <v>5</v>
      </c>
      <c r="I27" s="44">
        <v>219046.2</v>
      </c>
      <c r="J27" s="74">
        <v>0.4</v>
      </c>
      <c r="K27" s="44">
        <v>24</v>
      </c>
      <c r="L27" s="44">
        <v>187233.29166700001</v>
      </c>
      <c r="M27" s="66">
        <v>0.375</v>
      </c>
      <c r="N27" s="43">
        <v>0</v>
      </c>
      <c r="O27" s="44">
        <v>0</v>
      </c>
      <c r="P27" s="74">
        <v>0</v>
      </c>
    </row>
    <row r="28" spans="1:16" ht="15" customHeight="1" x14ac:dyDescent="0.2">
      <c r="A28" s="111"/>
      <c r="B28" s="114"/>
      <c r="C28" s="84" t="s">
        <v>54</v>
      </c>
      <c r="D28" s="44">
        <v>13</v>
      </c>
      <c r="E28" s="53">
        <v>1.2846E-2</v>
      </c>
      <c r="F28" s="44">
        <v>268994.76923099998</v>
      </c>
      <c r="G28" s="66">
        <v>0.769231</v>
      </c>
      <c r="H28" s="43">
        <v>6</v>
      </c>
      <c r="I28" s="44">
        <v>269220.5</v>
      </c>
      <c r="J28" s="74">
        <v>0.5</v>
      </c>
      <c r="K28" s="44">
        <v>7</v>
      </c>
      <c r="L28" s="44">
        <v>268801.285714</v>
      </c>
      <c r="M28" s="66">
        <v>1</v>
      </c>
      <c r="N28" s="43">
        <v>0</v>
      </c>
      <c r="O28" s="44">
        <v>0</v>
      </c>
      <c r="P28" s="74">
        <v>0</v>
      </c>
    </row>
    <row r="29" spans="1:16" ht="15" customHeight="1" x14ac:dyDescent="0.2">
      <c r="A29" s="111"/>
      <c r="B29" s="114"/>
      <c r="C29" s="84" t="s">
        <v>55</v>
      </c>
      <c r="D29" s="44">
        <v>9</v>
      </c>
      <c r="E29" s="53">
        <v>1.0777999999999999E-2</v>
      </c>
      <c r="F29" s="44">
        <v>241274.66666700001</v>
      </c>
      <c r="G29" s="66">
        <v>0.44444400000000001</v>
      </c>
      <c r="H29" s="43">
        <v>4</v>
      </c>
      <c r="I29" s="44">
        <v>210696.5</v>
      </c>
      <c r="J29" s="74">
        <v>0.25</v>
      </c>
      <c r="K29" s="44">
        <v>5</v>
      </c>
      <c r="L29" s="44">
        <v>265737.2</v>
      </c>
      <c r="M29" s="66">
        <v>0.6</v>
      </c>
      <c r="N29" s="43">
        <v>0</v>
      </c>
      <c r="O29" s="44">
        <v>0</v>
      </c>
      <c r="P29" s="74">
        <v>0</v>
      </c>
    </row>
    <row r="30" spans="1:16" s="3" customFormat="1" ht="15" customHeight="1" x14ac:dyDescent="0.2">
      <c r="A30" s="111"/>
      <c r="B30" s="114"/>
      <c r="C30" s="84" t="s">
        <v>56</v>
      </c>
      <c r="D30" s="35">
        <v>3</v>
      </c>
      <c r="E30" s="55">
        <v>2.3270000000000001E-3</v>
      </c>
      <c r="F30" s="35">
        <v>120167.666667</v>
      </c>
      <c r="G30" s="68">
        <v>0</v>
      </c>
      <c r="H30" s="43">
        <v>2</v>
      </c>
      <c r="I30" s="44">
        <v>150852</v>
      </c>
      <c r="J30" s="74">
        <v>0</v>
      </c>
      <c r="K30" s="35">
        <v>1</v>
      </c>
      <c r="L30" s="35">
        <v>58799</v>
      </c>
      <c r="M30" s="68">
        <v>0</v>
      </c>
      <c r="N30" s="43">
        <v>0</v>
      </c>
      <c r="O30" s="44">
        <v>0</v>
      </c>
      <c r="P30" s="74">
        <v>0</v>
      </c>
    </row>
    <row r="31" spans="1:16" s="3" customFormat="1" ht="15" customHeight="1" x14ac:dyDescent="0.2">
      <c r="A31" s="112"/>
      <c r="B31" s="115"/>
      <c r="C31" s="85" t="s">
        <v>9</v>
      </c>
      <c r="D31" s="46">
        <v>389</v>
      </c>
      <c r="E31" s="54">
        <v>3.5007000000000003E-2</v>
      </c>
      <c r="F31" s="46">
        <v>163176.91259600001</v>
      </c>
      <c r="G31" s="67">
        <v>0.21079700000000001</v>
      </c>
      <c r="H31" s="87">
        <v>115</v>
      </c>
      <c r="I31" s="46">
        <v>166256.74782600001</v>
      </c>
      <c r="J31" s="75">
        <v>0.2</v>
      </c>
      <c r="K31" s="46">
        <v>274</v>
      </c>
      <c r="L31" s="46">
        <v>161884.28102200001</v>
      </c>
      <c r="M31" s="67">
        <v>0.21532799999999999</v>
      </c>
      <c r="N31" s="87">
        <v>0</v>
      </c>
      <c r="O31" s="46">
        <v>0</v>
      </c>
      <c r="P31" s="75">
        <v>0</v>
      </c>
    </row>
    <row r="32" spans="1:16" ht="15" customHeight="1" x14ac:dyDescent="0.2">
      <c r="A32" s="110">
        <v>3</v>
      </c>
      <c r="B32" s="113" t="s">
        <v>58</v>
      </c>
      <c r="C32" s="84" t="s">
        <v>46</v>
      </c>
      <c r="D32" s="44">
        <v>-5</v>
      </c>
      <c r="E32" s="44">
        <v>0</v>
      </c>
      <c r="F32" s="44">
        <v>-835.64033800000004</v>
      </c>
      <c r="G32" s="66">
        <v>-0.14285700000000001</v>
      </c>
      <c r="H32" s="43">
        <v>-1</v>
      </c>
      <c r="I32" s="44">
        <v>6556.549669</v>
      </c>
      <c r="J32" s="74">
        <v>0</v>
      </c>
      <c r="K32" s="44">
        <v>-4</v>
      </c>
      <c r="L32" s="44">
        <v>-56937.282843000001</v>
      </c>
      <c r="M32" s="66">
        <v>-0.25</v>
      </c>
      <c r="N32" s="43">
        <v>0</v>
      </c>
      <c r="O32" s="44">
        <v>0</v>
      </c>
      <c r="P32" s="74">
        <v>0</v>
      </c>
    </row>
    <row r="33" spans="1:16" ht="15" customHeight="1" x14ac:dyDescent="0.2">
      <c r="A33" s="111"/>
      <c r="B33" s="114"/>
      <c r="C33" s="84" t="s">
        <v>47</v>
      </c>
      <c r="D33" s="44">
        <v>-3</v>
      </c>
      <c r="E33" s="44">
        <v>0</v>
      </c>
      <c r="F33" s="44">
        <v>55282.692067000004</v>
      </c>
      <c r="G33" s="66">
        <v>8.4033999999999998E-2</v>
      </c>
      <c r="H33" s="43">
        <v>-1</v>
      </c>
      <c r="I33" s="44">
        <v>62558.786209999998</v>
      </c>
      <c r="J33" s="74">
        <v>-0.16666700000000001</v>
      </c>
      <c r="K33" s="44">
        <v>-2</v>
      </c>
      <c r="L33" s="44">
        <v>51261.124988000003</v>
      </c>
      <c r="M33" s="66">
        <v>0.222222</v>
      </c>
      <c r="N33" s="43">
        <v>0</v>
      </c>
      <c r="O33" s="44">
        <v>0</v>
      </c>
      <c r="P33" s="74">
        <v>0</v>
      </c>
    </row>
    <row r="34" spans="1:16" ht="15" customHeight="1" x14ac:dyDescent="0.2">
      <c r="A34" s="111"/>
      <c r="B34" s="114"/>
      <c r="C34" s="84" t="s">
        <v>48</v>
      </c>
      <c r="D34" s="44">
        <v>-43</v>
      </c>
      <c r="E34" s="44">
        <v>0</v>
      </c>
      <c r="F34" s="44">
        <v>37321.192792000002</v>
      </c>
      <c r="G34" s="66">
        <v>-8.1822000000000006E-2</v>
      </c>
      <c r="H34" s="43">
        <v>-13</v>
      </c>
      <c r="I34" s="44">
        <v>27121.317485</v>
      </c>
      <c r="J34" s="74">
        <v>-0.16946800000000001</v>
      </c>
      <c r="K34" s="44">
        <v>-30</v>
      </c>
      <c r="L34" s="44">
        <v>41445.092141000001</v>
      </c>
      <c r="M34" s="66">
        <v>-4.5989000000000002E-2</v>
      </c>
      <c r="N34" s="43">
        <v>0</v>
      </c>
      <c r="O34" s="44">
        <v>0</v>
      </c>
      <c r="P34" s="74">
        <v>0</v>
      </c>
    </row>
    <row r="35" spans="1:16" ht="15" customHeight="1" x14ac:dyDescent="0.2">
      <c r="A35" s="111"/>
      <c r="B35" s="114"/>
      <c r="C35" s="84" t="s">
        <v>49</v>
      </c>
      <c r="D35" s="44">
        <v>-162</v>
      </c>
      <c r="E35" s="44">
        <v>0</v>
      </c>
      <c r="F35" s="44">
        <v>39504.671149000002</v>
      </c>
      <c r="G35" s="66">
        <v>-0.227244</v>
      </c>
      <c r="H35" s="43">
        <v>-54</v>
      </c>
      <c r="I35" s="44">
        <v>31862.254955</v>
      </c>
      <c r="J35" s="74">
        <v>-0.25917600000000002</v>
      </c>
      <c r="K35" s="44">
        <v>-108</v>
      </c>
      <c r="L35" s="44">
        <v>43416.807098999998</v>
      </c>
      <c r="M35" s="66">
        <v>-0.209258</v>
      </c>
      <c r="N35" s="43">
        <v>0</v>
      </c>
      <c r="O35" s="44">
        <v>0</v>
      </c>
      <c r="P35" s="74">
        <v>0</v>
      </c>
    </row>
    <row r="36" spans="1:16" ht="15" customHeight="1" x14ac:dyDescent="0.2">
      <c r="A36" s="111"/>
      <c r="B36" s="114"/>
      <c r="C36" s="84" t="s">
        <v>50</v>
      </c>
      <c r="D36" s="44">
        <v>-185</v>
      </c>
      <c r="E36" s="44">
        <v>0</v>
      </c>
      <c r="F36" s="44">
        <v>32415.566212000002</v>
      </c>
      <c r="G36" s="66">
        <v>-0.29237099999999999</v>
      </c>
      <c r="H36" s="43">
        <v>-44</v>
      </c>
      <c r="I36" s="44">
        <v>26883.753968000001</v>
      </c>
      <c r="J36" s="74">
        <v>-0.27696100000000001</v>
      </c>
      <c r="K36" s="44">
        <v>-141</v>
      </c>
      <c r="L36" s="44">
        <v>32403.344302000001</v>
      </c>
      <c r="M36" s="66">
        <v>-0.317521</v>
      </c>
      <c r="N36" s="43">
        <v>0</v>
      </c>
      <c r="O36" s="44">
        <v>0</v>
      </c>
      <c r="P36" s="74">
        <v>0</v>
      </c>
    </row>
    <row r="37" spans="1:16" ht="15" customHeight="1" x14ac:dyDescent="0.2">
      <c r="A37" s="111"/>
      <c r="B37" s="114"/>
      <c r="C37" s="84" t="s">
        <v>51</v>
      </c>
      <c r="D37" s="44">
        <v>-165</v>
      </c>
      <c r="E37" s="44">
        <v>0</v>
      </c>
      <c r="F37" s="44">
        <v>52377.721680000002</v>
      </c>
      <c r="G37" s="66">
        <v>-0.16333300000000001</v>
      </c>
      <c r="H37" s="43">
        <v>-55</v>
      </c>
      <c r="I37" s="44">
        <v>59356.814269000002</v>
      </c>
      <c r="J37" s="74">
        <v>-0.106061</v>
      </c>
      <c r="K37" s="44">
        <v>-110</v>
      </c>
      <c r="L37" s="44">
        <v>52879.553867000002</v>
      </c>
      <c r="M37" s="66">
        <v>-0.18624099999999999</v>
      </c>
      <c r="N37" s="43">
        <v>0</v>
      </c>
      <c r="O37" s="44">
        <v>0</v>
      </c>
      <c r="P37" s="74">
        <v>0</v>
      </c>
    </row>
    <row r="38" spans="1:16" s="3" customFormat="1" ht="15" customHeight="1" x14ac:dyDescent="0.2">
      <c r="A38" s="111"/>
      <c r="B38" s="114"/>
      <c r="C38" s="84" t="s">
        <v>52</v>
      </c>
      <c r="D38" s="35">
        <v>-159</v>
      </c>
      <c r="E38" s="35">
        <v>0</v>
      </c>
      <c r="F38" s="35">
        <v>40060.218446999999</v>
      </c>
      <c r="G38" s="68">
        <v>-0.45344699999999999</v>
      </c>
      <c r="H38" s="43">
        <v>-55</v>
      </c>
      <c r="I38" s="44">
        <v>28111.938460000001</v>
      </c>
      <c r="J38" s="74">
        <v>-0.38557200000000003</v>
      </c>
      <c r="K38" s="35">
        <v>-104</v>
      </c>
      <c r="L38" s="35">
        <v>44654.825106999997</v>
      </c>
      <c r="M38" s="68">
        <v>-0.49452699999999999</v>
      </c>
      <c r="N38" s="43">
        <v>0</v>
      </c>
      <c r="O38" s="44">
        <v>0</v>
      </c>
      <c r="P38" s="74">
        <v>0</v>
      </c>
    </row>
    <row r="39" spans="1:16" ht="15" customHeight="1" x14ac:dyDescent="0.2">
      <c r="A39" s="111"/>
      <c r="B39" s="114"/>
      <c r="C39" s="84" t="s">
        <v>53</v>
      </c>
      <c r="D39" s="44">
        <v>-137</v>
      </c>
      <c r="E39" s="44">
        <v>0</v>
      </c>
      <c r="F39" s="44">
        <v>48812.180710000001</v>
      </c>
      <c r="G39" s="66">
        <v>-0.19900300000000001</v>
      </c>
      <c r="H39" s="43">
        <v>-46</v>
      </c>
      <c r="I39" s="44">
        <v>71723.026020000005</v>
      </c>
      <c r="J39" s="74">
        <v>6.6667000000000004E-2</v>
      </c>
      <c r="K39" s="44">
        <v>-91</v>
      </c>
      <c r="L39" s="44">
        <v>44842.596689999998</v>
      </c>
      <c r="M39" s="66">
        <v>-0.31195699999999998</v>
      </c>
      <c r="N39" s="43">
        <v>0</v>
      </c>
      <c r="O39" s="44">
        <v>0</v>
      </c>
      <c r="P39" s="74">
        <v>0</v>
      </c>
    </row>
    <row r="40" spans="1:16" ht="15" customHeight="1" x14ac:dyDescent="0.2">
      <c r="A40" s="111"/>
      <c r="B40" s="114"/>
      <c r="C40" s="84" t="s">
        <v>54</v>
      </c>
      <c r="D40" s="44">
        <v>-96</v>
      </c>
      <c r="E40" s="44">
        <v>0</v>
      </c>
      <c r="F40" s="44">
        <v>120817.97265500001</v>
      </c>
      <c r="G40" s="66">
        <v>0.20042299999999999</v>
      </c>
      <c r="H40" s="43">
        <v>-23</v>
      </c>
      <c r="I40" s="44">
        <v>130880.39867</v>
      </c>
      <c r="J40" s="74">
        <v>0.25862099999999999</v>
      </c>
      <c r="K40" s="44">
        <v>-73</v>
      </c>
      <c r="L40" s="44">
        <v>117058.687112</v>
      </c>
      <c r="M40" s="66">
        <v>0.3125</v>
      </c>
      <c r="N40" s="43">
        <v>0</v>
      </c>
      <c r="O40" s="44">
        <v>0</v>
      </c>
      <c r="P40" s="74">
        <v>0</v>
      </c>
    </row>
    <row r="41" spans="1:16" ht="15" customHeight="1" x14ac:dyDescent="0.2">
      <c r="A41" s="111"/>
      <c r="B41" s="114"/>
      <c r="C41" s="84" t="s">
        <v>55</v>
      </c>
      <c r="D41" s="44">
        <v>-91</v>
      </c>
      <c r="E41" s="44">
        <v>0</v>
      </c>
      <c r="F41" s="44">
        <v>90695.006855</v>
      </c>
      <c r="G41" s="66">
        <v>9.4444E-2</v>
      </c>
      <c r="H41" s="43">
        <v>-28</v>
      </c>
      <c r="I41" s="44">
        <v>69646.416698000001</v>
      </c>
      <c r="J41" s="74">
        <v>0.15625</v>
      </c>
      <c r="K41" s="44">
        <v>-63</v>
      </c>
      <c r="L41" s="44">
        <v>110673.03359599999</v>
      </c>
      <c r="M41" s="66">
        <v>0.129412</v>
      </c>
      <c r="N41" s="43">
        <v>0</v>
      </c>
      <c r="O41" s="44">
        <v>0</v>
      </c>
      <c r="P41" s="74">
        <v>0</v>
      </c>
    </row>
    <row r="42" spans="1:16" s="3" customFormat="1" ht="15" customHeight="1" x14ac:dyDescent="0.2">
      <c r="A42" s="111"/>
      <c r="B42" s="114"/>
      <c r="C42" s="84" t="s">
        <v>56</v>
      </c>
      <c r="D42" s="35">
        <v>-119</v>
      </c>
      <c r="E42" s="35">
        <v>0</v>
      </c>
      <c r="F42" s="35">
        <v>-61294.151755999999</v>
      </c>
      <c r="G42" s="68">
        <v>-0.44262299999999999</v>
      </c>
      <c r="H42" s="43">
        <v>-44</v>
      </c>
      <c r="I42" s="44">
        <v>535.21643600000004</v>
      </c>
      <c r="J42" s="74">
        <v>-4.3478000000000003E-2</v>
      </c>
      <c r="K42" s="35">
        <v>-75</v>
      </c>
      <c r="L42" s="35">
        <v>-141513.76057400001</v>
      </c>
      <c r="M42" s="68">
        <v>-0.68421100000000001</v>
      </c>
      <c r="N42" s="43">
        <v>0</v>
      </c>
      <c r="O42" s="44">
        <v>0</v>
      </c>
      <c r="P42" s="74">
        <v>0</v>
      </c>
    </row>
    <row r="43" spans="1:16" s="3" customFormat="1" ht="15" customHeight="1" x14ac:dyDescent="0.2">
      <c r="A43" s="112"/>
      <c r="B43" s="115"/>
      <c r="C43" s="85" t="s">
        <v>9</v>
      </c>
      <c r="D43" s="46">
        <v>-1165</v>
      </c>
      <c r="E43" s="46">
        <v>0</v>
      </c>
      <c r="F43" s="46">
        <v>31388.449798000001</v>
      </c>
      <c r="G43" s="67">
        <v>-0.25187999999999999</v>
      </c>
      <c r="H43" s="87">
        <v>-364</v>
      </c>
      <c r="I43" s="46">
        <v>31193.700282000002</v>
      </c>
      <c r="J43" s="75">
        <v>-0.167432</v>
      </c>
      <c r="K43" s="46">
        <v>-801</v>
      </c>
      <c r="L43" s="46">
        <v>31554.912262999998</v>
      </c>
      <c r="M43" s="67">
        <v>-0.28978799999999999</v>
      </c>
      <c r="N43" s="87">
        <v>0</v>
      </c>
      <c r="O43" s="46">
        <v>0</v>
      </c>
      <c r="P43" s="75">
        <v>0</v>
      </c>
    </row>
    <row r="44" spans="1:16" ht="15" customHeight="1" x14ac:dyDescent="0.2">
      <c r="A44" s="110">
        <v>4</v>
      </c>
      <c r="B44" s="113" t="s">
        <v>59</v>
      </c>
      <c r="C44" s="84" t="s">
        <v>46</v>
      </c>
      <c r="D44" s="44">
        <v>0</v>
      </c>
      <c r="E44" s="53">
        <v>0</v>
      </c>
      <c r="F44" s="44">
        <v>0</v>
      </c>
      <c r="G44" s="66">
        <v>0</v>
      </c>
      <c r="H44" s="43">
        <v>0</v>
      </c>
      <c r="I44" s="44">
        <v>0</v>
      </c>
      <c r="J44" s="74">
        <v>0</v>
      </c>
      <c r="K44" s="44">
        <v>0</v>
      </c>
      <c r="L44" s="44">
        <v>0</v>
      </c>
      <c r="M44" s="66">
        <v>0</v>
      </c>
      <c r="N44" s="43">
        <v>0</v>
      </c>
      <c r="O44" s="44">
        <v>0</v>
      </c>
      <c r="P44" s="74">
        <v>0</v>
      </c>
    </row>
    <row r="45" spans="1:16" ht="15" customHeight="1" x14ac:dyDescent="0.2">
      <c r="A45" s="111"/>
      <c r="B45" s="114"/>
      <c r="C45" s="84" t="s">
        <v>47</v>
      </c>
      <c r="D45" s="44">
        <v>2</v>
      </c>
      <c r="E45" s="53">
        <v>4.1667000000000003E-2</v>
      </c>
      <c r="F45" s="44">
        <v>172056.5</v>
      </c>
      <c r="G45" s="66">
        <v>0.5</v>
      </c>
      <c r="H45" s="43">
        <v>0</v>
      </c>
      <c r="I45" s="44">
        <v>0</v>
      </c>
      <c r="J45" s="74">
        <v>0</v>
      </c>
      <c r="K45" s="44">
        <v>2</v>
      </c>
      <c r="L45" s="44">
        <v>172056.5</v>
      </c>
      <c r="M45" s="66">
        <v>0.5</v>
      </c>
      <c r="N45" s="43">
        <v>0</v>
      </c>
      <c r="O45" s="44">
        <v>0</v>
      </c>
      <c r="P45" s="74">
        <v>0</v>
      </c>
    </row>
    <row r="46" spans="1:16" ht="15" customHeight="1" x14ac:dyDescent="0.2">
      <c r="A46" s="111"/>
      <c r="B46" s="114"/>
      <c r="C46" s="84" t="s">
        <v>48</v>
      </c>
      <c r="D46" s="44">
        <v>31</v>
      </c>
      <c r="E46" s="53">
        <v>7.1759000000000003E-2</v>
      </c>
      <c r="F46" s="44">
        <v>148365.516129</v>
      </c>
      <c r="G46" s="66">
        <v>0.12903200000000001</v>
      </c>
      <c r="H46" s="43">
        <v>6</v>
      </c>
      <c r="I46" s="44">
        <v>138044.66666700001</v>
      </c>
      <c r="J46" s="74">
        <v>0.16666700000000001</v>
      </c>
      <c r="K46" s="44">
        <v>25</v>
      </c>
      <c r="L46" s="44">
        <v>150842.51999999999</v>
      </c>
      <c r="M46" s="66">
        <v>0.12</v>
      </c>
      <c r="N46" s="43">
        <v>0</v>
      </c>
      <c r="O46" s="44">
        <v>0</v>
      </c>
      <c r="P46" s="74">
        <v>0</v>
      </c>
    </row>
    <row r="47" spans="1:16" ht="15" customHeight="1" x14ac:dyDescent="0.2">
      <c r="A47" s="111"/>
      <c r="B47" s="114"/>
      <c r="C47" s="84" t="s">
        <v>49</v>
      </c>
      <c r="D47" s="44">
        <v>90</v>
      </c>
      <c r="E47" s="53">
        <v>7.6791999999999999E-2</v>
      </c>
      <c r="F47" s="44">
        <v>171058.33333299999</v>
      </c>
      <c r="G47" s="66">
        <v>0.32222200000000001</v>
      </c>
      <c r="H47" s="43">
        <v>27</v>
      </c>
      <c r="I47" s="44">
        <v>181533.37036999999</v>
      </c>
      <c r="J47" s="74">
        <v>0.33333299999999999</v>
      </c>
      <c r="K47" s="44">
        <v>63</v>
      </c>
      <c r="L47" s="44">
        <v>166569.03174599999</v>
      </c>
      <c r="M47" s="66">
        <v>0.31746000000000002</v>
      </c>
      <c r="N47" s="43">
        <v>0</v>
      </c>
      <c r="O47" s="44">
        <v>0</v>
      </c>
      <c r="P47" s="74">
        <v>0</v>
      </c>
    </row>
    <row r="48" spans="1:16" ht="15" customHeight="1" x14ac:dyDescent="0.2">
      <c r="A48" s="111"/>
      <c r="B48" s="114"/>
      <c r="C48" s="84" t="s">
        <v>50</v>
      </c>
      <c r="D48" s="44">
        <v>88</v>
      </c>
      <c r="E48" s="53">
        <v>5.2475000000000001E-2</v>
      </c>
      <c r="F48" s="44">
        <v>182919.477273</v>
      </c>
      <c r="G48" s="66">
        <v>0.28409099999999998</v>
      </c>
      <c r="H48" s="43">
        <v>20</v>
      </c>
      <c r="I48" s="44">
        <v>191940.45</v>
      </c>
      <c r="J48" s="74">
        <v>0.3</v>
      </c>
      <c r="K48" s="44">
        <v>68</v>
      </c>
      <c r="L48" s="44">
        <v>180266.25</v>
      </c>
      <c r="M48" s="66">
        <v>0.27941199999999999</v>
      </c>
      <c r="N48" s="43">
        <v>0</v>
      </c>
      <c r="O48" s="44">
        <v>0</v>
      </c>
      <c r="P48" s="74">
        <v>0</v>
      </c>
    </row>
    <row r="49" spans="1:16" ht="15" customHeight="1" x14ac:dyDescent="0.2">
      <c r="A49" s="111"/>
      <c r="B49" s="114"/>
      <c r="C49" s="84" t="s">
        <v>51</v>
      </c>
      <c r="D49" s="44">
        <v>104</v>
      </c>
      <c r="E49" s="53">
        <v>5.9598999999999999E-2</v>
      </c>
      <c r="F49" s="44">
        <v>194307.63461499999</v>
      </c>
      <c r="G49" s="66">
        <v>0.50961500000000004</v>
      </c>
      <c r="H49" s="43">
        <v>27</v>
      </c>
      <c r="I49" s="44">
        <v>202097.66666700001</v>
      </c>
      <c r="J49" s="74">
        <v>0.62963000000000002</v>
      </c>
      <c r="K49" s="44">
        <v>77</v>
      </c>
      <c r="L49" s="44">
        <v>191576.064935</v>
      </c>
      <c r="M49" s="66">
        <v>0.467532</v>
      </c>
      <c r="N49" s="43">
        <v>0</v>
      </c>
      <c r="O49" s="44">
        <v>0</v>
      </c>
      <c r="P49" s="74">
        <v>0</v>
      </c>
    </row>
    <row r="50" spans="1:16" s="3" customFormat="1" ht="15" customHeight="1" x14ac:dyDescent="0.2">
      <c r="A50" s="111"/>
      <c r="B50" s="114"/>
      <c r="C50" s="84" t="s">
        <v>52</v>
      </c>
      <c r="D50" s="35">
        <v>89</v>
      </c>
      <c r="E50" s="55">
        <v>6.0297999999999997E-2</v>
      </c>
      <c r="F50" s="35">
        <v>213155.752809</v>
      </c>
      <c r="G50" s="68">
        <v>0.65168499999999996</v>
      </c>
      <c r="H50" s="43">
        <v>37</v>
      </c>
      <c r="I50" s="44">
        <v>207520.45945900001</v>
      </c>
      <c r="J50" s="74">
        <v>0.56756799999999996</v>
      </c>
      <c r="K50" s="35">
        <v>52</v>
      </c>
      <c r="L50" s="35">
        <v>217165.48076899999</v>
      </c>
      <c r="M50" s="68">
        <v>0.711538</v>
      </c>
      <c r="N50" s="43">
        <v>0</v>
      </c>
      <c r="O50" s="44">
        <v>0</v>
      </c>
      <c r="P50" s="74">
        <v>0</v>
      </c>
    </row>
    <row r="51" spans="1:16" ht="15" customHeight="1" x14ac:dyDescent="0.2">
      <c r="A51" s="111"/>
      <c r="B51" s="114"/>
      <c r="C51" s="84" t="s">
        <v>53</v>
      </c>
      <c r="D51" s="44">
        <v>64</v>
      </c>
      <c r="E51" s="53">
        <v>4.5134000000000001E-2</v>
      </c>
      <c r="F51" s="44">
        <v>199603.71875</v>
      </c>
      <c r="G51" s="66">
        <v>0.453125</v>
      </c>
      <c r="H51" s="43">
        <v>20</v>
      </c>
      <c r="I51" s="44">
        <v>202572.45</v>
      </c>
      <c r="J51" s="74">
        <v>0.3</v>
      </c>
      <c r="K51" s="44">
        <v>44</v>
      </c>
      <c r="L51" s="44">
        <v>198254.29545500001</v>
      </c>
      <c r="M51" s="66">
        <v>0.52272700000000005</v>
      </c>
      <c r="N51" s="43">
        <v>0</v>
      </c>
      <c r="O51" s="44">
        <v>0</v>
      </c>
      <c r="P51" s="74">
        <v>0</v>
      </c>
    </row>
    <row r="52" spans="1:16" ht="15" customHeight="1" x14ac:dyDescent="0.2">
      <c r="A52" s="111"/>
      <c r="B52" s="114"/>
      <c r="C52" s="84" t="s">
        <v>54</v>
      </c>
      <c r="D52" s="44">
        <v>24</v>
      </c>
      <c r="E52" s="53">
        <v>2.3715E-2</v>
      </c>
      <c r="F52" s="44">
        <v>221063.54166700001</v>
      </c>
      <c r="G52" s="66">
        <v>0.375</v>
      </c>
      <c r="H52" s="43">
        <v>6</v>
      </c>
      <c r="I52" s="44">
        <v>216373.66666700001</v>
      </c>
      <c r="J52" s="74">
        <v>0.33333299999999999</v>
      </c>
      <c r="K52" s="44">
        <v>18</v>
      </c>
      <c r="L52" s="44">
        <v>222626.83333299999</v>
      </c>
      <c r="M52" s="66">
        <v>0.38888899999999998</v>
      </c>
      <c r="N52" s="43">
        <v>0</v>
      </c>
      <c r="O52" s="44">
        <v>0</v>
      </c>
      <c r="P52" s="74">
        <v>0</v>
      </c>
    </row>
    <row r="53" spans="1:16" ht="15" customHeight="1" x14ac:dyDescent="0.2">
      <c r="A53" s="111"/>
      <c r="B53" s="114"/>
      <c r="C53" s="84" t="s">
        <v>55</v>
      </c>
      <c r="D53" s="44">
        <v>10</v>
      </c>
      <c r="E53" s="53">
        <v>1.1976000000000001E-2</v>
      </c>
      <c r="F53" s="44">
        <v>251027.7</v>
      </c>
      <c r="G53" s="66">
        <v>0.5</v>
      </c>
      <c r="H53" s="43">
        <v>2</v>
      </c>
      <c r="I53" s="44">
        <v>201304.5</v>
      </c>
      <c r="J53" s="74">
        <v>0</v>
      </c>
      <c r="K53" s="44">
        <v>8</v>
      </c>
      <c r="L53" s="44">
        <v>263458.5</v>
      </c>
      <c r="M53" s="66">
        <v>0.625</v>
      </c>
      <c r="N53" s="43">
        <v>0</v>
      </c>
      <c r="O53" s="44">
        <v>0</v>
      </c>
      <c r="P53" s="74">
        <v>0</v>
      </c>
    </row>
    <row r="54" spans="1:16" s="3" customFormat="1" ht="15" customHeight="1" x14ac:dyDescent="0.2">
      <c r="A54" s="111"/>
      <c r="B54" s="114"/>
      <c r="C54" s="84" t="s">
        <v>56</v>
      </c>
      <c r="D54" s="35">
        <v>3</v>
      </c>
      <c r="E54" s="55">
        <v>2.3270000000000001E-3</v>
      </c>
      <c r="F54" s="35">
        <v>322491.33333300002</v>
      </c>
      <c r="G54" s="68">
        <v>0.66666700000000001</v>
      </c>
      <c r="H54" s="43">
        <v>2</v>
      </c>
      <c r="I54" s="44">
        <v>333991</v>
      </c>
      <c r="J54" s="74">
        <v>0.5</v>
      </c>
      <c r="K54" s="35">
        <v>1</v>
      </c>
      <c r="L54" s="35">
        <v>299492</v>
      </c>
      <c r="M54" s="68">
        <v>1</v>
      </c>
      <c r="N54" s="43">
        <v>0</v>
      </c>
      <c r="O54" s="44">
        <v>0</v>
      </c>
      <c r="P54" s="74">
        <v>0</v>
      </c>
    </row>
    <row r="55" spans="1:16" s="3" customFormat="1" ht="15" customHeight="1" x14ac:dyDescent="0.2">
      <c r="A55" s="112"/>
      <c r="B55" s="115"/>
      <c r="C55" s="85" t="s">
        <v>9</v>
      </c>
      <c r="D55" s="46">
        <v>505</v>
      </c>
      <c r="E55" s="54">
        <v>4.5446E-2</v>
      </c>
      <c r="F55" s="46">
        <v>192420.550495</v>
      </c>
      <c r="G55" s="67">
        <v>0.42574299999999998</v>
      </c>
      <c r="H55" s="87">
        <v>147</v>
      </c>
      <c r="I55" s="46">
        <v>198120.09523800001</v>
      </c>
      <c r="J55" s="75">
        <v>0.42857099999999998</v>
      </c>
      <c r="K55" s="46">
        <v>358</v>
      </c>
      <c r="L55" s="46">
        <v>190080.23463699999</v>
      </c>
      <c r="M55" s="67">
        <v>0.42458099999999999</v>
      </c>
      <c r="N55" s="87">
        <v>0</v>
      </c>
      <c r="O55" s="46">
        <v>0</v>
      </c>
      <c r="P55" s="75">
        <v>0</v>
      </c>
    </row>
    <row r="56" spans="1:16" ht="15" customHeight="1" x14ac:dyDescent="0.2">
      <c r="A56" s="110">
        <v>5</v>
      </c>
      <c r="B56" s="113" t="s">
        <v>60</v>
      </c>
      <c r="C56" s="84" t="s">
        <v>46</v>
      </c>
      <c r="D56" s="44">
        <v>8</v>
      </c>
      <c r="E56" s="53">
        <v>1</v>
      </c>
      <c r="F56" s="44">
        <v>43622.75</v>
      </c>
      <c r="G56" s="66">
        <v>0.125</v>
      </c>
      <c r="H56" s="43">
        <v>5</v>
      </c>
      <c r="I56" s="44">
        <v>29996.799999999999</v>
      </c>
      <c r="J56" s="74">
        <v>0</v>
      </c>
      <c r="K56" s="44">
        <v>3</v>
      </c>
      <c r="L56" s="44">
        <v>66332.666666999998</v>
      </c>
      <c r="M56" s="66">
        <v>0.33333299999999999</v>
      </c>
      <c r="N56" s="43">
        <v>0</v>
      </c>
      <c r="O56" s="44">
        <v>0</v>
      </c>
      <c r="P56" s="74">
        <v>0</v>
      </c>
    </row>
    <row r="57" spans="1:16" ht="15" customHeight="1" x14ac:dyDescent="0.2">
      <c r="A57" s="111"/>
      <c r="B57" s="114"/>
      <c r="C57" s="84" t="s">
        <v>47</v>
      </c>
      <c r="D57" s="44">
        <v>48</v>
      </c>
      <c r="E57" s="53">
        <v>1</v>
      </c>
      <c r="F57" s="44">
        <v>107746.645833</v>
      </c>
      <c r="G57" s="66">
        <v>6.25E-2</v>
      </c>
      <c r="H57" s="43">
        <v>14</v>
      </c>
      <c r="I57" s="44">
        <v>107781.071429</v>
      </c>
      <c r="J57" s="74">
        <v>0</v>
      </c>
      <c r="K57" s="44">
        <v>34</v>
      </c>
      <c r="L57" s="44">
        <v>107732.470588</v>
      </c>
      <c r="M57" s="66">
        <v>8.8234999999999994E-2</v>
      </c>
      <c r="N57" s="43">
        <v>0</v>
      </c>
      <c r="O57" s="44">
        <v>0</v>
      </c>
      <c r="P57" s="74">
        <v>0</v>
      </c>
    </row>
    <row r="58" spans="1:16" ht="15" customHeight="1" x14ac:dyDescent="0.2">
      <c r="A58" s="111"/>
      <c r="B58" s="114"/>
      <c r="C58" s="84" t="s">
        <v>48</v>
      </c>
      <c r="D58" s="44">
        <v>432</v>
      </c>
      <c r="E58" s="53">
        <v>1</v>
      </c>
      <c r="F58" s="44">
        <v>139207.46759300001</v>
      </c>
      <c r="G58" s="66">
        <v>8.1018999999999994E-2</v>
      </c>
      <c r="H58" s="43">
        <v>137</v>
      </c>
      <c r="I58" s="44">
        <v>144547.56934300001</v>
      </c>
      <c r="J58" s="74">
        <v>0.109489</v>
      </c>
      <c r="K58" s="44">
        <v>295</v>
      </c>
      <c r="L58" s="44">
        <v>136727.488136</v>
      </c>
      <c r="M58" s="66">
        <v>6.7796999999999996E-2</v>
      </c>
      <c r="N58" s="43">
        <v>0</v>
      </c>
      <c r="O58" s="44">
        <v>0</v>
      </c>
      <c r="P58" s="74">
        <v>0</v>
      </c>
    </row>
    <row r="59" spans="1:16" ht="15" customHeight="1" x14ac:dyDescent="0.2">
      <c r="A59" s="111"/>
      <c r="B59" s="114"/>
      <c r="C59" s="84" t="s">
        <v>49</v>
      </c>
      <c r="D59" s="44">
        <v>1172</v>
      </c>
      <c r="E59" s="53">
        <v>1</v>
      </c>
      <c r="F59" s="44">
        <v>160111.79436900001</v>
      </c>
      <c r="G59" s="66">
        <v>0.18856700000000001</v>
      </c>
      <c r="H59" s="43">
        <v>351</v>
      </c>
      <c r="I59" s="44">
        <v>165231.051282</v>
      </c>
      <c r="J59" s="74">
        <v>0.24216499999999999</v>
      </c>
      <c r="K59" s="44">
        <v>821</v>
      </c>
      <c r="L59" s="44">
        <v>157923.17174200001</v>
      </c>
      <c r="M59" s="66">
        <v>0.16565199999999999</v>
      </c>
      <c r="N59" s="43">
        <v>0</v>
      </c>
      <c r="O59" s="44">
        <v>0</v>
      </c>
      <c r="P59" s="74">
        <v>0</v>
      </c>
    </row>
    <row r="60" spans="1:16" ht="15" customHeight="1" x14ac:dyDescent="0.2">
      <c r="A60" s="111"/>
      <c r="B60" s="114"/>
      <c r="C60" s="84" t="s">
        <v>50</v>
      </c>
      <c r="D60" s="44">
        <v>1677</v>
      </c>
      <c r="E60" s="53">
        <v>1</v>
      </c>
      <c r="F60" s="44">
        <v>181483.33333299999</v>
      </c>
      <c r="G60" s="66">
        <v>0.37984499999999999</v>
      </c>
      <c r="H60" s="43">
        <v>508</v>
      </c>
      <c r="I60" s="44">
        <v>185454.417323</v>
      </c>
      <c r="J60" s="74">
        <v>0.42913400000000002</v>
      </c>
      <c r="K60" s="44">
        <v>1169</v>
      </c>
      <c r="L60" s="44">
        <v>179757.661249</v>
      </c>
      <c r="M60" s="66">
        <v>0.35842600000000002</v>
      </c>
      <c r="N60" s="43">
        <v>0</v>
      </c>
      <c r="O60" s="44">
        <v>0</v>
      </c>
      <c r="P60" s="74">
        <v>0</v>
      </c>
    </row>
    <row r="61" spans="1:16" ht="15" customHeight="1" x14ac:dyDescent="0.2">
      <c r="A61" s="111"/>
      <c r="B61" s="114"/>
      <c r="C61" s="84" t="s">
        <v>51</v>
      </c>
      <c r="D61" s="44">
        <v>1745</v>
      </c>
      <c r="E61" s="53">
        <v>1</v>
      </c>
      <c r="F61" s="44">
        <v>196626.59713499999</v>
      </c>
      <c r="G61" s="66">
        <v>0.57020099999999996</v>
      </c>
      <c r="H61" s="43">
        <v>543</v>
      </c>
      <c r="I61" s="44">
        <v>197064.895028</v>
      </c>
      <c r="J61" s="74">
        <v>0.52486200000000005</v>
      </c>
      <c r="K61" s="44">
        <v>1202</v>
      </c>
      <c r="L61" s="44">
        <v>196428.59733799999</v>
      </c>
      <c r="M61" s="66">
        <v>0.59068200000000004</v>
      </c>
      <c r="N61" s="43">
        <v>0</v>
      </c>
      <c r="O61" s="44">
        <v>0</v>
      </c>
      <c r="P61" s="74">
        <v>0</v>
      </c>
    </row>
    <row r="62" spans="1:16" s="3" customFormat="1" ht="15" customHeight="1" x14ac:dyDescent="0.2">
      <c r="A62" s="111"/>
      <c r="B62" s="114"/>
      <c r="C62" s="84" t="s">
        <v>52</v>
      </c>
      <c r="D62" s="35">
        <v>1476</v>
      </c>
      <c r="E62" s="55">
        <v>1</v>
      </c>
      <c r="F62" s="35">
        <v>209078.79607000001</v>
      </c>
      <c r="G62" s="68">
        <v>0.72831999999999997</v>
      </c>
      <c r="H62" s="43">
        <v>503</v>
      </c>
      <c r="I62" s="44">
        <v>199827.28826999999</v>
      </c>
      <c r="J62" s="74">
        <v>0.564612</v>
      </c>
      <c r="K62" s="35">
        <v>973</v>
      </c>
      <c r="L62" s="35">
        <v>213861.43576600001</v>
      </c>
      <c r="M62" s="68">
        <v>0.81294999999999995</v>
      </c>
      <c r="N62" s="43">
        <v>0</v>
      </c>
      <c r="O62" s="44">
        <v>0</v>
      </c>
      <c r="P62" s="74">
        <v>0</v>
      </c>
    </row>
    <row r="63" spans="1:16" ht="15" customHeight="1" x14ac:dyDescent="0.2">
      <c r="A63" s="111"/>
      <c r="B63" s="114"/>
      <c r="C63" s="84" t="s">
        <v>53</v>
      </c>
      <c r="D63" s="44">
        <v>1418</v>
      </c>
      <c r="E63" s="53">
        <v>1</v>
      </c>
      <c r="F63" s="44">
        <v>213991.10366699999</v>
      </c>
      <c r="G63" s="66">
        <v>0.81593800000000005</v>
      </c>
      <c r="H63" s="43">
        <v>465</v>
      </c>
      <c r="I63" s="44">
        <v>200905.81505400001</v>
      </c>
      <c r="J63" s="74">
        <v>0.55698899999999996</v>
      </c>
      <c r="K63" s="44">
        <v>953</v>
      </c>
      <c r="L63" s="44">
        <v>220375.84575000001</v>
      </c>
      <c r="M63" s="66">
        <v>0.94228800000000001</v>
      </c>
      <c r="N63" s="43">
        <v>0</v>
      </c>
      <c r="O63" s="44">
        <v>0</v>
      </c>
      <c r="P63" s="74">
        <v>0</v>
      </c>
    </row>
    <row r="64" spans="1:16" ht="15" customHeight="1" x14ac:dyDescent="0.2">
      <c r="A64" s="111"/>
      <c r="B64" s="114"/>
      <c r="C64" s="84" t="s">
        <v>54</v>
      </c>
      <c r="D64" s="44">
        <v>1012</v>
      </c>
      <c r="E64" s="53">
        <v>1</v>
      </c>
      <c r="F64" s="44">
        <v>219120.58498000001</v>
      </c>
      <c r="G64" s="66">
        <v>0.75395299999999998</v>
      </c>
      <c r="H64" s="43">
        <v>339</v>
      </c>
      <c r="I64" s="44">
        <v>202066.40708</v>
      </c>
      <c r="J64" s="74">
        <v>0.448378</v>
      </c>
      <c r="K64" s="44">
        <v>673</v>
      </c>
      <c r="L64" s="44">
        <v>227711.02525999999</v>
      </c>
      <c r="M64" s="66">
        <v>0.90787499999999999</v>
      </c>
      <c r="N64" s="43">
        <v>0</v>
      </c>
      <c r="O64" s="44">
        <v>0</v>
      </c>
      <c r="P64" s="74">
        <v>0</v>
      </c>
    </row>
    <row r="65" spans="1:16" ht="15" customHeight="1" x14ac:dyDescent="0.2">
      <c r="A65" s="111"/>
      <c r="B65" s="114"/>
      <c r="C65" s="84" t="s">
        <v>55</v>
      </c>
      <c r="D65" s="44">
        <v>835</v>
      </c>
      <c r="E65" s="53">
        <v>1</v>
      </c>
      <c r="F65" s="44">
        <v>224108.60838300001</v>
      </c>
      <c r="G65" s="66">
        <v>0.59640700000000002</v>
      </c>
      <c r="H65" s="43">
        <v>317</v>
      </c>
      <c r="I65" s="44">
        <v>208237.28706599999</v>
      </c>
      <c r="J65" s="74">
        <v>0.26813900000000002</v>
      </c>
      <c r="K65" s="44">
        <v>518</v>
      </c>
      <c r="L65" s="44">
        <v>233821.36679500001</v>
      </c>
      <c r="M65" s="66">
        <v>0.79729700000000003</v>
      </c>
      <c r="N65" s="43">
        <v>0</v>
      </c>
      <c r="O65" s="44">
        <v>0</v>
      </c>
      <c r="P65" s="74">
        <v>0</v>
      </c>
    </row>
    <row r="66" spans="1:16" s="3" customFormat="1" ht="15" customHeight="1" x14ac:dyDescent="0.2">
      <c r="A66" s="111"/>
      <c r="B66" s="114"/>
      <c r="C66" s="84" t="s">
        <v>56</v>
      </c>
      <c r="D66" s="35">
        <v>1289</v>
      </c>
      <c r="E66" s="55">
        <v>1</v>
      </c>
      <c r="F66" s="35">
        <v>216515.05895999999</v>
      </c>
      <c r="G66" s="68">
        <v>0.35686600000000002</v>
      </c>
      <c r="H66" s="43">
        <v>559</v>
      </c>
      <c r="I66" s="44">
        <v>188305.951699</v>
      </c>
      <c r="J66" s="74">
        <v>0.112701</v>
      </c>
      <c r="K66" s="35">
        <v>730</v>
      </c>
      <c r="L66" s="35">
        <v>238116.27945199999</v>
      </c>
      <c r="M66" s="68">
        <v>0.54383599999999999</v>
      </c>
      <c r="N66" s="43">
        <v>0</v>
      </c>
      <c r="O66" s="44">
        <v>0</v>
      </c>
      <c r="P66" s="74">
        <v>0</v>
      </c>
    </row>
    <row r="67" spans="1:16" s="3" customFormat="1" ht="15" customHeight="1" x14ac:dyDescent="0.2">
      <c r="A67" s="112"/>
      <c r="B67" s="115"/>
      <c r="C67" s="85" t="s">
        <v>9</v>
      </c>
      <c r="D67" s="46">
        <v>11112</v>
      </c>
      <c r="E67" s="54">
        <v>1</v>
      </c>
      <c r="F67" s="46">
        <v>198054.24325100001</v>
      </c>
      <c r="G67" s="67">
        <v>0.52600800000000003</v>
      </c>
      <c r="H67" s="87">
        <v>3741</v>
      </c>
      <c r="I67" s="46">
        <v>190960.760759</v>
      </c>
      <c r="J67" s="75">
        <v>0.38652799999999998</v>
      </c>
      <c r="K67" s="46">
        <v>7371</v>
      </c>
      <c r="L67" s="46">
        <v>201654.39492600001</v>
      </c>
      <c r="M67" s="67">
        <v>0.59679800000000005</v>
      </c>
      <c r="N67" s="87">
        <v>0</v>
      </c>
      <c r="O67" s="46">
        <v>0</v>
      </c>
      <c r="P67" s="75">
        <v>0</v>
      </c>
    </row>
    <row r="68" spans="1:16" s="3" customFormat="1" ht="15" customHeight="1" x14ac:dyDescent="0.2">
      <c r="A68" s="78"/>
      <c r="B68" s="79"/>
      <c r="C68" s="81"/>
      <c r="D68" s="45"/>
      <c r="E68" s="76"/>
      <c r="F68" s="45"/>
      <c r="G68" s="77"/>
      <c r="H68" s="45"/>
      <c r="I68" s="45"/>
      <c r="J68" s="77"/>
      <c r="K68" s="45"/>
      <c r="L68" s="45"/>
      <c r="M68" s="77"/>
      <c r="N68" s="45"/>
      <c r="O68" s="45"/>
      <c r="P68" s="77"/>
    </row>
    <row r="69" spans="1:16" s="37" customFormat="1" ht="15" customHeight="1" x14ac:dyDescent="0.2">
      <c r="A69" s="38" t="s">
        <v>2</v>
      </c>
      <c r="C69" s="82"/>
      <c r="D69" s="86">
        <f>+Nacional!D69</f>
        <v>45621</v>
      </c>
      <c r="F69" s="60"/>
      <c r="G69" s="69"/>
      <c r="H69" s="60"/>
      <c r="I69" s="60"/>
      <c r="J69" s="69"/>
      <c r="K69" s="60"/>
      <c r="L69" s="60"/>
      <c r="M69" s="69"/>
      <c r="N69" s="60"/>
      <c r="O69" s="60"/>
      <c r="P69" s="69"/>
    </row>
    <row r="70" spans="1:16" ht="15" customHeight="1" x14ac:dyDescent="0.2">
      <c r="A70" s="47"/>
      <c r="B70" s="24"/>
      <c r="C70" s="83"/>
      <c r="D70" s="61"/>
      <c r="E70" s="56"/>
      <c r="F70" s="61"/>
      <c r="G70" s="70"/>
      <c r="H70" s="61"/>
      <c r="I70" s="61"/>
      <c r="J70" s="70"/>
      <c r="K70" s="61"/>
      <c r="L70" s="61"/>
      <c r="M70" s="70"/>
      <c r="N70" s="61"/>
      <c r="O70" s="61"/>
      <c r="P70" s="70"/>
    </row>
    <row r="71" spans="1:16" ht="15" customHeight="1" x14ac:dyDescent="0.2">
      <c r="A71" s="48"/>
      <c r="C71" s="23"/>
      <c r="D71" s="35"/>
      <c r="E71" s="55"/>
      <c r="F71" s="35"/>
      <c r="G71" s="68"/>
      <c r="H71" s="35"/>
      <c r="I71" s="35"/>
      <c r="J71" s="68"/>
      <c r="K71" s="35"/>
      <c r="L71" s="35"/>
      <c r="M71" s="68"/>
      <c r="N71" s="35"/>
      <c r="O71" s="35"/>
      <c r="P71" s="68"/>
    </row>
    <row r="72" spans="1:16" ht="15" customHeight="1" x14ac:dyDescent="0.2">
      <c r="A72" s="48"/>
      <c r="C72" s="23"/>
      <c r="D72" s="35"/>
      <c r="E72" s="55"/>
      <c r="F72" s="35"/>
      <c r="G72" s="68"/>
      <c r="H72" s="35"/>
      <c r="I72" s="35"/>
      <c r="J72" s="68"/>
      <c r="K72" s="35"/>
      <c r="L72" s="35"/>
      <c r="M72" s="68"/>
      <c r="N72" s="35"/>
      <c r="O72" s="35"/>
      <c r="P72" s="68"/>
    </row>
    <row r="73" spans="1:16" ht="15" customHeight="1" x14ac:dyDescent="0.2">
      <c r="A73" s="48"/>
      <c r="C73" s="23"/>
      <c r="D73" s="35"/>
      <c r="E73" s="55"/>
      <c r="F73" s="35"/>
      <c r="G73" s="68"/>
      <c r="H73" s="35"/>
      <c r="I73" s="35"/>
      <c r="J73" s="68"/>
      <c r="K73" s="35"/>
      <c r="L73" s="35"/>
      <c r="M73" s="68"/>
      <c r="N73" s="35"/>
      <c r="O73" s="35"/>
      <c r="P73" s="68"/>
    </row>
    <row r="74" spans="1:16" ht="15" customHeight="1" x14ac:dyDescent="0.2">
      <c r="A74" s="48"/>
      <c r="C74" s="23"/>
      <c r="D74" s="35"/>
      <c r="E74" s="55"/>
      <c r="F74" s="35"/>
      <c r="G74" s="68"/>
      <c r="H74" s="35"/>
      <c r="I74" s="35"/>
      <c r="J74" s="68"/>
      <c r="K74" s="35"/>
      <c r="L74" s="35"/>
      <c r="M74" s="68"/>
      <c r="N74" s="35"/>
      <c r="O74" s="35"/>
      <c r="P74" s="68"/>
    </row>
    <row r="75" spans="1:16" ht="15" customHeight="1" x14ac:dyDescent="0.2">
      <c r="A75" s="48"/>
      <c r="C75" s="23"/>
      <c r="D75" s="35"/>
      <c r="E75" s="55"/>
      <c r="F75" s="35"/>
      <c r="G75" s="68"/>
      <c r="H75" s="35"/>
      <c r="I75" s="35"/>
      <c r="J75" s="68"/>
      <c r="K75" s="35"/>
      <c r="L75" s="35"/>
      <c r="M75" s="68"/>
      <c r="N75" s="35"/>
      <c r="O75" s="35"/>
      <c r="P75" s="68"/>
    </row>
    <row r="76" spans="1:16" ht="15" customHeight="1" x14ac:dyDescent="0.2">
      <c r="A76" s="48"/>
      <c r="C76" s="23"/>
      <c r="D76" s="35"/>
      <c r="E76" s="55"/>
      <c r="F76" s="35"/>
      <c r="G76" s="68"/>
      <c r="H76" s="35"/>
      <c r="I76" s="35"/>
      <c r="J76" s="68"/>
      <c r="K76" s="35"/>
      <c r="L76" s="35"/>
      <c r="M76" s="68"/>
      <c r="N76" s="35"/>
      <c r="O76" s="35"/>
      <c r="P76" s="68"/>
    </row>
    <row r="77" spans="1:16" ht="15" customHeight="1" x14ac:dyDescent="0.2">
      <c r="A77" s="48"/>
      <c r="C77" s="23"/>
      <c r="D77" s="35"/>
      <c r="E77" s="55"/>
      <c r="F77" s="35"/>
      <c r="G77" s="68"/>
      <c r="H77" s="35"/>
      <c r="I77" s="35"/>
      <c r="J77" s="68"/>
      <c r="K77" s="35"/>
      <c r="L77" s="35"/>
      <c r="M77" s="68"/>
      <c r="N77" s="35"/>
      <c r="O77" s="35"/>
      <c r="P77" s="68"/>
    </row>
    <row r="78" spans="1:16" ht="15" customHeight="1" x14ac:dyDescent="0.2">
      <c r="A78" s="48"/>
      <c r="C78" s="23"/>
      <c r="D78" s="35"/>
      <c r="E78" s="55"/>
      <c r="F78" s="35"/>
      <c r="G78" s="68"/>
      <c r="H78" s="35"/>
      <c r="I78" s="35"/>
      <c r="J78" s="68"/>
      <c r="K78" s="35"/>
      <c r="L78" s="35"/>
      <c r="M78" s="68"/>
      <c r="N78" s="35"/>
      <c r="O78" s="35"/>
      <c r="P78" s="68"/>
    </row>
    <row r="79" spans="1:16" ht="15" customHeight="1" x14ac:dyDescent="0.2">
      <c r="A79" s="48"/>
      <c r="C79" s="23"/>
      <c r="D79" s="35"/>
      <c r="E79" s="55"/>
      <c r="F79" s="35"/>
      <c r="G79" s="68"/>
      <c r="H79" s="35"/>
      <c r="I79" s="35"/>
      <c r="J79" s="68"/>
      <c r="K79" s="35"/>
      <c r="L79" s="35"/>
      <c r="M79" s="68"/>
      <c r="N79" s="35"/>
      <c r="O79" s="35"/>
      <c r="P79" s="68"/>
    </row>
    <row r="80" spans="1:16" ht="15" customHeight="1" x14ac:dyDescent="0.2">
      <c r="A80" s="48"/>
      <c r="C80" s="23"/>
      <c r="D80" s="35"/>
      <c r="E80" s="55"/>
      <c r="F80" s="35"/>
      <c r="G80" s="68"/>
      <c r="H80" s="35"/>
      <c r="I80" s="35"/>
      <c r="J80" s="68"/>
      <c r="K80" s="35"/>
      <c r="L80" s="35"/>
      <c r="M80" s="68"/>
      <c r="N80" s="35"/>
      <c r="O80" s="35"/>
      <c r="P80" s="68"/>
    </row>
    <row r="81" spans="1:16" ht="15" customHeight="1" x14ac:dyDescent="0.2">
      <c r="A81" s="48"/>
      <c r="C81" s="23"/>
      <c r="D81" s="35"/>
      <c r="E81" s="55"/>
      <c r="F81" s="35"/>
      <c r="G81" s="68"/>
      <c r="H81" s="35"/>
      <c r="I81" s="35"/>
      <c r="J81" s="68"/>
      <c r="K81" s="35"/>
      <c r="L81" s="35"/>
      <c r="M81" s="68"/>
      <c r="N81" s="35"/>
      <c r="O81" s="35"/>
      <c r="P81" s="68"/>
    </row>
    <row r="82" spans="1:16" ht="15" customHeight="1" x14ac:dyDescent="0.2">
      <c r="A82" s="48"/>
      <c r="C82" s="23"/>
      <c r="D82" s="35"/>
      <c r="E82" s="55"/>
      <c r="F82" s="35"/>
      <c r="G82" s="68"/>
      <c r="H82" s="35"/>
      <c r="I82" s="35"/>
      <c r="J82" s="68"/>
      <c r="K82" s="35"/>
      <c r="L82" s="35"/>
      <c r="M82" s="68"/>
      <c r="N82" s="35"/>
      <c r="O82" s="35"/>
      <c r="P82" s="68"/>
    </row>
    <row r="83" spans="1:16" ht="15" customHeight="1" x14ac:dyDescent="0.2">
      <c r="A83" s="48"/>
      <c r="C83" s="23"/>
      <c r="D83" s="35"/>
      <c r="E83" s="55"/>
      <c r="F83" s="35"/>
      <c r="G83" s="68"/>
      <c r="H83" s="35"/>
      <c r="I83" s="35"/>
      <c r="J83" s="68"/>
      <c r="K83" s="35"/>
      <c r="L83" s="35"/>
      <c r="M83" s="68"/>
      <c r="N83" s="35"/>
      <c r="O83" s="35"/>
      <c r="P83" s="68"/>
    </row>
    <row r="84" spans="1:16" ht="15" customHeight="1" x14ac:dyDescent="0.2">
      <c r="A84" s="48"/>
      <c r="C84" s="23"/>
      <c r="D84" s="35"/>
      <c r="E84" s="55"/>
      <c r="F84" s="35"/>
      <c r="G84" s="68"/>
      <c r="H84" s="35"/>
      <c r="I84" s="35"/>
      <c r="J84" s="68"/>
      <c r="K84" s="35"/>
      <c r="L84" s="35"/>
      <c r="M84" s="68"/>
      <c r="N84" s="35"/>
      <c r="O84" s="35"/>
      <c r="P84" s="68"/>
    </row>
    <row r="85" spans="1:16" ht="15" customHeight="1" x14ac:dyDescent="0.2">
      <c r="A85" s="48"/>
      <c r="C85" s="23"/>
      <c r="D85" s="35"/>
      <c r="E85" s="55"/>
      <c r="F85" s="35"/>
      <c r="G85" s="68"/>
      <c r="H85" s="35"/>
      <c r="I85" s="35"/>
      <c r="J85" s="68"/>
      <c r="K85" s="35"/>
      <c r="L85" s="35"/>
      <c r="M85" s="68"/>
      <c r="N85" s="35"/>
      <c r="O85" s="35"/>
      <c r="P85" s="68"/>
    </row>
    <row r="86" spans="1:16" ht="15" customHeight="1" x14ac:dyDescent="0.2">
      <c r="A86" s="48"/>
      <c r="C86" s="23"/>
      <c r="D86" s="35"/>
      <c r="E86" s="55"/>
      <c r="F86" s="35"/>
      <c r="G86" s="68"/>
      <c r="H86" s="35"/>
      <c r="I86" s="35"/>
      <c r="J86" s="68"/>
      <c r="K86" s="35"/>
      <c r="L86" s="35"/>
      <c r="M86" s="68"/>
      <c r="N86" s="35"/>
      <c r="O86" s="35"/>
      <c r="P86" s="68"/>
    </row>
    <row r="87" spans="1:16" ht="15" customHeight="1" x14ac:dyDescent="0.2">
      <c r="A87" s="48"/>
      <c r="C87" s="23"/>
      <c r="D87" s="35"/>
      <c r="E87" s="55"/>
      <c r="F87" s="35"/>
      <c r="G87" s="68"/>
      <c r="H87" s="35"/>
      <c r="I87" s="35"/>
      <c r="J87" s="68"/>
      <c r="K87" s="35"/>
      <c r="L87" s="35"/>
      <c r="M87" s="68"/>
      <c r="N87" s="35"/>
      <c r="O87" s="35"/>
      <c r="P87" s="68"/>
    </row>
    <row r="88" spans="1:16" ht="15" customHeight="1" x14ac:dyDescent="0.2">
      <c r="A88" s="48"/>
      <c r="C88" s="23"/>
      <c r="D88" s="35"/>
      <c r="E88" s="55"/>
      <c r="F88" s="35"/>
      <c r="G88" s="68"/>
      <c r="H88" s="35"/>
      <c r="I88" s="35"/>
      <c r="J88" s="68"/>
      <c r="K88" s="35"/>
      <c r="L88" s="35"/>
      <c r="M88" s="68"/>
      <c r="N88" s="35"/>
      <c r="O88" s="35"/>
      <c r="P88" s="68"/>
    </row>
    <row r="89" spans="1:16" ht="15" customHeight="1" x14ac:dyDescent="0.2">
      <c r="A89" s="48"/>
      <c r="C89" s="23"/>
      <c r="D89" s="35"/>
      <c r="E89" s="55"/>
      <c r="F89" s="35"/>
      <c r="G89" s="68"/>
      <c r="H89" s="35"/>
      <c r="I89" s="35"/>
      <c r="J89" s="68"/>
      <c r="K89" s="35"/>
      <c r="L89" s="35"/>
      <c r="M89" s="68"/>
      <c r="N89" s="35"/>
      <c r="O89" s="35"/>
      <c r="P89" s="68"/>
    </row>
    <row r="90" spans="1:16" ht="15" customHeight="1" x14ac:dyDescent="0.2">
      <c r="A90" s="48"/>
      <c r="C90" s="23"/>
      <c r="D90" s="35"/>
      <c r="E90" s="55"/>
      <c r="F90" s="35"/>
      <c r="G90" s="68"/>
      <c r="H90" s="35"/>
      <c r="I90" s="35"/>
      <c r="J90" s="68"/>
      <c r="K90" s="35"/>
      <c r="L90" s="35"/>
      <c r="M90" s="68"/>
      <c r="N90" s="35"/>
      <c r="O90" s="35"/>
      <c r="P90" s="68"/>
    </row>
    <row r="91" spans="1:16" ht="15" customHeight="1" x14ac:dyDescent="0.2">
      <c r="A91" s="48"/>
      <c r="C91" s="23"/>
      <c r="D91" s="35"/>
      <c r="E91" s="55"/>
      <c r="F91" s="35"/>
      <c r="G91" s="68"/>
      <c r="H91" s="35"/>
      <c r="I91" s="35"/>
      <c r="J91" s="68"/>
      <c r="K91" s="35"/>
      <c r="L91" s="35"/>
      <c r="M91" s="68"/>
      <c r="N91" s="35"/>
      <c r="O91" s="35"/>
      <c r="P91" s="68"/>
    </row>
    <row r="92" spans="1:16" ht="15" customHeight="1" x14ac:dyDescent="0.2">
      <c r="A92" s="48"/>
      <c r="C92" s="23"/>
      <c r="D92" s="35"/>
      <c r="E92" s="55"/>
      <c r="F92" s="35"/>
      <c r="G92" s="68"/>
      <c r="H92" s="35"/>
      <c r="I92" s="35"/>
      <c r="J92" s="68"/>
      <c r="K92" s="35"/>
      <c r="L92" s="35"/>
      <c r="M92" s="68"/>
      <c r="N92" s="35"/>
      <c r="O92" s="35"/>
      <c r="P92" s="68"/>
    </row>
    <row r="93" spans="1:16" ht="15" customHeight="1" x14ac:dyDescent="0.2">
      <c r="A93" s="48"/>
      <c r="C93" s="23"/>
      <c r="D93" s="35"/>
      <c r="E93" s="55"/>
      <c r="F93" s="35"/>
      <c r="G93" s="68"/>
      <c r="H93" s="35"/>
      <c r="I93" s="35"/>
      <c r="J93" s="68"/>
      <c r="K93" s="35"/>
      <c r="L93" s="35"/>
      <c r="M93" s="68"/>
      <c r="N93" s="35"/>
      <c r="O93" s="35"/>
      <c r="P93" s="68"/>
    </row>
    <row r="94" spans="1:16" ht="15" customHeight="1" x14ac:dyDescent="0.2">
      <c r="A94" s="48"/>
      <c r="C94" s="23"/>
      <c r="D94" s="35"/>
      <c r="E94" s="55"/>
      <c r="F94" s="35"/>
      <c r="G94" s="68"/>
      <c r="H94" s="35"/>
      <c r="I94" s="35"/>
      <c r="J94" s="68"/>
      <c r="K94" s="35"/>
      <c r="L94" s="35"/>
      <c r="M94" s="68"/>
      <c r="N94" s="35"/>
      <c r="O94" s="35"/>
      <c r="P94" s="68"/>
    </row>
    <row r="95" spans="1:16" ht="15" customHeight="1" x14ac:dyDescent="0.2">
      <c r="A95" s="48"/>
      <c r="C95" s="23"/>
      <c r="D95" s="35"/>
      <c r="E95" s="55"/>
      <c r="F95" s="35"/>
      <c r="G95" s="68"/>
      <c r="H95" s="35"/>
      <c r="I95" s="35"/>
      <c r="J95" s="68"/>
      <c r="K95" s="35"/>
      <c r="L95" s="35"/>
      <c r="M95" s="68"/>
      <c r="N95" s="35"/>
      <c r="O95" s="35"/>
      <c r="P95" s="68"/>
    </row>
  </sheetData>
  <mergeCells count="19">
    <mergeCell ref="A2:P2"/>
    <mergeCell ref="A3:P3"/>
    <mergeCell ref="A6:A7"/>
    <mergeCell ref="B6:B7"/>
    <mergeCell ref="C6:C7"/>
    <mergeCell ref="D6:G6"/>
    <mergeCell ref="H6:J6"/>
    <mergeCell ref="K6:M6"/>
    <mergeCell ref="N6:P6"/>
    <mergeCell ref="A44:A55"/>
    <mergeCell ref="B44:B55"/>
    <mergeCell ref="A56:A67"/>
    <mergeCell ref="B56:B67"/>
    <mergeCell ref="A8:A19"/>
    <mergeCell ref="B8:B19"/>
    <mergeCell ref="A20:A31"/>
    <mergeCell ref="B20:B31"/>
    <mergeCell ref="A32:A43"/>
    <mergeCell ref="B32:B43"/>
  </mergeCells>
  <conditionalFormatting sqref="D8:D19">
    <cfRule type="cellIs" dxfId="550" priority="30" operator="notEqual">
      <formula>H8+K8+N8</formula>
    </cfRule>
  </conditionalFormatting>
  <conditionalFormatting sqref="D20:D30">
    <cfRule type="cellIs" dxfId="549" priority="29" operator="notEqual">
      <formula>H20+K20+N20</formula>
    </cfRule>
  </conditionalFormatting>
  <conditionalFormatting sqref="D32:D42">
    <cfRule type="cellIs" dxfId="548" priority="28" operator="notEqual">
      <formula>H32+K32+N32</formula>
    </cfRule>
  </conditionalFormatting>
  <conditionalFormatting sqref="D44:D54">
    <cfRule type="cellIs" dxfId="547" priority="27" operator="notEqual">
      <formula>H44+K44+N44</formula>
    </cfRule>
  </conditionalFormatting>
  <conditionalFormatting sqref="D56:D66">
    <cfRule type="cellIs" dxfId="546" priority="26" operator="notEqual">
      <formula>H56+K56+N56</formula>
    </cfRule>
  </conditionalFormatting>
  <conditionalFormatting sqref="D19">
    <cfRule type="cellIs" dxfId="545" priority="25" operator="notEqual">
      <formula>SUM(D8:D18)</formula>
    </cfRule>
  </conditionalFormatting>
  <conditionalFormatting sqref="D31">
    <cfRule type="cellIs" dxfId="544" priority="24" operator="notEqual">
      <formula>H31+K31+N31</formula>
    </cfRule>
  </conditionalFormatting>
  <conditionalFormatting sqref="D31">
    <cfRule type="cellIs" dxfId="543" priority="23" operator="notEqual">
      <formula>SUM(D20:D30)</formula>
    </cfRule>
  </conditionalFormatting>
  <conditionalFormatting sqref="D43">
    <cfRule type="cellIs" dxfId="542" priority="22" operator="notEqual">
      <formula>H43+K43+N43</formula>
    </cfRule>
  </conditionalFormatting>
  <conditionalFormatting sqref="D43">
    <cfRule type="cellIs" dxfId="541" priority="21" operator="notEqual">
      <formula>SUM(D32:D42)</formula>
    </cfRule>
  </conditionalFormatting>
  <conditionalFormatting sqref="D55">
    <cfRule type="cellIs" dxfId="540" priority="20" operator="notEqual">
      <formula>H55+K55+N55</formula>
    </cfRule>
  </conditionalFormatting>
  <conditionalFormatting sqref="D55">
    <cfRule type="cellIs" dxfId="539" priority="19" operator="notEqual">
      <formula>SUM(D44:D54)</formula>
    </cfRule>
  </conditionalFormatting>
  <conditionalFormatting sqref="D67">
    <cfRule type="cellIs" dxfId="538" priority="18" operator="notEqual">
      <formula>H67+K67+N67</formula>
    </cfRule>
  </conditionalFormatting>
  <conditionalFormatting sqref="D67">
    <cfRule type="cellIs" dxfId="537" priority="17" operator="notEqual">
      <formula>SUM(D56:D66)</formula>
    </cfRule>
  </conditionalFormatting>
  <conditionalFormatting sqref="H19">
    <cfRule type="cellIs" dxfId="536" priority="16" operator="notEqual">
      <formula>SUM(H8:H18)</formula>
    </cfRule>
  </conditionalFormatting>
  <conditionalFormatting sqref="K19">
    <cfRule type="cellIs" dxfId="535" priority="15" operator="notEqual">
      <formula>SUM(K8:K18)</formula>
    </cfRule>
  </conditionalFormatting>
  <conditionalFormatting sqref="N19">
    <cfRule type="cellIs" dxfId="534" priority="14" operator="notEqual">
      <formula>SUM(N8:N18)</formula>
    </cfRule>
  </conditionalFormatting>
  <conditionalFormatting sqref="H31">
    <cfRule type="cellIs" dxfId="533" priority="13" operator="notEqual">
      <formula>SUM(H20:H30)</formula>
    </cfRule>
  </conditionalFormatting>
  <conditionalFormatting sqref="K31">
    <cfRule type="cellIs" dxfId="532" priority="12" operator="notEqual">
      <formula>SUM(K20:K30)</formula>
    </cfRule>
  </conditionalFormatting>
  <conditionalFormatting sqref="N31">
    <cfRule type="cellIs" dxfId="531" priority="11" operator="notEqual">
      <formula>SUM(N20:N30)</formula>
    </cfRule>
  </conditionalFormatting>
  <conditionalFormatting sqref="H43">
    <cfRule type="cellIs" dxfId="530" priority="10" operator="notEqual">
      <formula>SUM(H32:H42)</formula>
    </cfRule>
  </conditionalFormatting>
  <conditionalFormatting sqref="K43">
    <cfRule type="cellIs" dxfId="529" priority="9" operator="notEqual">
      <formula>SUM(K32:K42)</formula>
    </cfRule>
  </conditionalFormatting>
  <conditionalFormatting sqref="N43">
    <cfRule type="cellIs" dxfId="528" priority="8" operator="notEqual">
      <formula>SUM(N32:N42)</formula>
    </cfRule>
  </conditionalFormatting>
  <conditionalFormatting sqref="H55">
    <cfRule type="cellIs" dxfId="527" priority="7" operator="notEqual">
      <formula>SUM(H44:H54)</formula>
    </cfRule>
  </conditionalFormatting>
  <conditionalFormatting sqref="K55">
    <cfRule type="cellIs" dxfId="526" priority="6" operator="notEqual">
      <formula>SUM(K44:K54)</formula>
    </cfRule>
  </conditionalFormatting>
  <conditionalFormatting sqref="N55">
    <cfRule type="cellIs" dxfId="525" priority="5" operator="notEqual">
      <formula>SUM(N44:N54)</formula>
    </cfRule>
  </conditionalFormatting>
  <conditionalFormatting sqref="H67">
    <cfRule type="cellIs" dxfId="524" priority="4" operator="notEqual">
      <formula>SUM(H56:H66)</formula>
    </cfRule>
  </conditionalFormatting>
  <conditionalFormatting sqref="K67">
    <cfRule type="cellIs" dxfId="523" priority="3" operator="notEqual">
      <formula>SUM(K56:K66)</formula>
    </cfRule>
  </conditionalFormatting>
  <conditionalFormatting sqref="N67">
    <cfRule type="cellIs" dxfId="522" priority="2" operator="notEqual">
      <formula>SUM(N56:N66)</formula>
    </cfRule>
  </conditionalFormatting>
  <conditionalFormatting sqref="D32:D43">
    <cfRule type="cellIs" dxfId="521" priority="1" operator="notEqual">
      <formula>D20-D8</formula>
    </cfRule>
  </conditionalFormatting>
  <printOptions horizontalCentered="1"/>
  <pageMargins left="0.31496062992125984" right="0.31496062992125984" top="0.74803149606299213" bottom="0.74803149606299213" header="0.31496062992125984" footer="0.31496062992125984"/>
  <pageSetup scale="66" fitToHeight="0" orientation="landscape" r:id="rId1"/>
  <rowBreaks count="1" manualBreakCount="1">
    <brk id="43" max="15"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P95"/>
  <sheetViews>
    <sheetView zoomScaleNormal="100" workbookViewId="0">
      <pane xSplit="2" ySplit="7" topLeftCell="C8" activePane="bottomRight" state="frozen"/>
      <selection pane="topRight" activeCell="C1" sqref="C1"/>
      <selection pane="bottomLeft" activeCell="A9" sqref="A9"/>
      <selection pane="bottomRight" activeCell="C8" sqref="C8"/>
    </sheetView>
  </sheetViews>
  <sheetFormatPr baseColWidth="10" defaultColWidth="10.5" defaultRowHeight="15" customHeight="1" x14ac:dyDescent="0.2"/>
  <cols>
    <col min="1" max="1" width="5" style="3" customWidth="1"/>
    <col min="2" max="2" width="15.83203125" style="1" customWidth="1"/>
    <col min="3" max="3" width="15.6640625" style="80" customWidth="1"/>
    <col min="4" max="4" width="16.5" style="36" customWidth="1"/>
    <col min="5" max="5" width="12.33203125" style="49" customWidth="1"/>
    <col min="6" max="6" width="16.5" style="36" customWidth="1"/>
    <col min="7" max="7" width="16.5" style="62" customWidth="1"/>
    <col min="8" max="9" width="16.5" style="36" customWidth="1"/>
    <col min="10" max="10" width="16.5" style="62" customWidth="1"/>
    <col min="11" max="12" width="16.5" style="36" customWidth="1"/>
    <col min="13" max="13" width="16.5" style="62" customWidth="1"/>
    <col min="14" max="15" width="16.5" style="36" customWidth="1"/>
    <col min="16" max="16" width="16.5" style="62" customWidth="1"/>
    <col min="17" max="28" width="16.5" style="1" customWidth="1"/>
    <col min="29" max="16384" width="10.5" style="1"/>
  </cols>
  <sheetData>
    <row r="1" spans="1:16" ht="15" customHeight="1" x14ac:dyDescent="0.2">
      <c r="B1" s="42"/>
    </row>
    <row r="2" spans="1:16" ht="24.6" customHeight="1" x14ac:dyDescent="0.2">
      <c r="A2" s="116" t="s">
        <v>62</v>
      </c>
      <c r="B2" s="116"/>
      <c r="C2" s="116"/>
      <c r="D2" s="116"/>
      <c r="E2" s="116"/>
      <c r="F2" s="116"/>
      <c r="G2" s="116"/>
      <c r="H2" s="116"/>
      <c r="I2" s="116"/>
      <c r="J2" s="116"/>
      <c r="K2" s="116"/>
      <c r="L2" s="116"/>
      <c r="M2" s="116"/>
      <c r="N2" s="116"/>
      <c r="O2" s="116"/>
      <c r="P2" s="116"/>
    </row>
    <row r="3" spans="1:16" s="21" customFormat="1" ht="15" customHeight="1" x14ac:dyDescent="0.2">
      <c r="A3" s="117" t="str">
        <f>+Notas!C6</f>
        <v>OCTUBRE 2023 Y OCTUBRE 2024</v>
      </c>
      <c r="B3" s="117"/>
      <c r="C3" s="117"/>
      <c r="D3" s="117"/>
      <c r="E3" s="117"/>
      <c r="F3" s="117"/>
      <c r="G3" s="117"/>
      <c r="H3" s="117"/>
      <c r="I3" s="117"/>
      <c r="J3" s="117"/>
      <c r="K3" s="117"/>
      <c r="L3" s="117"/>
      <c r="M3" s="117"/>
      <c r="N3" s="117"/>
      <c r="O3" s="117"/>
      <c r="P3" s="117"/>
    </row>
    <row r="4" spans="1:16" ht="15" customHeight="1" x14ac:dyDescent="0.2">
      <c r="A4" s="34"/>
      <c r="B4" s="34"/>
      <c r="C4" s="40"/>
      <c r="D4" s="57"/>
      <c r="E4" s="50"/>
      <c r="F4" s="57"/>
      <c r="G4" s="63"/>
      <c r="H4" s="57"/>
      <c r="I4" s="57"/>
      <c r="J4" s="63"/>
      <c r="K4" s="57"/>
      <c r="L4" s="57"/>
      <c r="M4" s="63"/>
      <c r="N4" s="57"/>
      <c r="O4" s="57"/>
      <c r="P4" s="63"/>
    </row>
    <row r="5" spans="1:16" ht="15" customHeight="1" x14ac:dyDescent="0.2">
      <c r="A5" s="20"/>
      <c r="B5" s="20"/>
      <c r="C5" s="20"/>
      <c r="D5" s="58"/>
      <c r="E5" s="51"/>
      <c r="F5" s="58"/>
      <c r="G5" s="64"/>
      <c r="H5" s="58"/>
      <c r="I5" s="58"/>
      <c r="J5" s="64"/>
      <c r="K5" s="58"/>
      <c r="L5" s="58"/>
      <c r="M5" s="64"/>
      <c r="N5" s="58"/>
      <c r="O5" s="58"/>
      <c r="P5" s="64"/>
    </row>
    <row r="6" spans="1:16" ht="21.6" customHeight="1" x14ac:dyDescent="0.2">
      <c r="A6" s="118" t="s">
        <v>5</v>
      </c>
      <c r="B6" s="118" t="s">
        <v>35</v>
      </c>
      <c r="C6" s="120" t="s">
        <v>36</v>
      </c>
      <c r="D6" s="122" t="s">
        <v>37</v>
      </c>
      <c r="E6" s="122"/>
      <c r="F6" s="122"/>
      <c r="G6" s="122"/>
      <c r="H6" s="123" t="s">
        <v>42</v>
      </c>
      <c r="I6" s="122"/>
      <c r="J6" s="124"/>
      <c r="K6" s="122" t="s">
        <v>43</v>
      </c>
      <c r="L6" s="122"/>
      <c r="M6" s="122"/>
      <c r="N6" s="123" t="s">
        <v>44</v>
      </c>
      <c r="O6" s="122"/>
      <c r="P6" s="124"/>
    </row>
    <row r="7" spans="1:16" s="2" customFormat="1" ht="42" x14ac:dyDescent="0.2">
      <c r="A7" s="119"/>
      <c r="B7" s="119"/>
      <c r="C7" s="121"/>
      <c r="D7" s="71" t="s">
        <v>38</v>
      </c>
      <c r="E7" s="52" t="s">
        <v>39</v>
      </c>
      <c r="F7" s="59" t="s">
        <v>40</v>
      </c>
      <c r="G7" s="65" t="s">
        <v>41</v>
      </c>
      <c r="H7" s="72" t="s">
        <v>38</v>
      </c>
      <c r="I7" s="59" t="s">
        <v>40</v>
      </c>
      <c r="J7" s="73" t="s">
        <v>41</v>
      </c>
      <c r="K7" s="71" t="s">
        <v>38</v>
      </c>
      <c r="L7" s="59" t="s">
        <v>40</v>
      </c>
      <c r="M7" s="65" t="s">
        <v>41</v>
      </c>
      <c r="N7" s="72" t="s">
        <v>38</v>
      </c>
      <c r="O7" s="59" t="s">
        <v>40</v>
      </c>
      <c r="P7" s="73" t="s">
        <v>41</v>
      </c>
    </row>
    <row r="8" spans="1:16" ht="15" customHeight="1" x14ac:dyDescent="0.2">
      <c r="A8" s="110">
        <v>1</v>
      </c>
      <c r="B8" s="113" t="s">
        <v>45</v>
      </c>
      <c r="C8" s="84" t="s">
        <v>46</v>
      </c>
      <c r="D8" s="44">
        <v>3</v>
      </c>
      <c r="E8" s="53">
        <v>9.6773999999999999E-2</v>
      </c>
      <c r="F8" s="44">
        <v>50582.608180000003</v>
      </c>
      <c r="G8" s="66">
        <v>0</v>
      </c>
      <c r="H8" s="43">
        <v>1</v>
      </c>
      <c r="I8" s="44">
        <v>10122.937379000001</v>
      </c>
      <c r="J8" s="74">
        <v>0</v>
      </c>
      <c r="K8" s="44">
        <v>2</v>
      </c>
      <c r="L8" s="44">
        <v>70812.443581</v>
      </c>
      <c r="M8" s="66">
        <v>0</v>
      </c>
      <c r="N8" s="43">
        <v>0</v>
      </c>
      <c r="O8" s="44">
        <v>0</v>
      </c>
      <c r="P8" s="74">
        <v>0</v>
      </c>
    </row>
    <row r="9" spans="1:16" ht="15" customHeight="1" x14ac:dyDescent="0.2">
      <c r="A9" s="111"/>
      <c r="B9" s="114"/>
      <c r="C9" s="84" t="s">
        <v>47</v>
      </c>
      <c r="D9" s="44">
        <v>75</v>
      </c>
      <c r="E9" s="53">
        <v>0.22058800000000001</v>
      </c>
      <c r="F9" s="44">
        <v>81020.542054000005</v>
      </c>
      <c r="G9" s="66">
        <v>6.6667000000000004E-2</v>
      </c>
      <c r="H9" s="43">
        <v>16</v>
      </c>
      <c r="I9" s="44">
        <v>75693.173702999993</v>
      </c>
      <c r="J9" s="74">
        <v>6.25E-2</v>
      </c>
      <c r="K9" s="44">
        <v>59</v>
      </c>
      <c r="L9" s="44">
        <v>82465.252114999996</v>
      </c>
      <c r="M9" s="66">
        <v>6.7796999999999996E-2</v>
      </c>
      <c r="N9" s="43">
        <v>0</v>
      </c>
      <c r="O9" s="44">
        <v>0</v>
      </c>
      <c r="P9" s="74">
        <v>0</v>
      </c>
    </row>
    <row r="10" spans="1:16" ht="15" customHeight="1" x14ac:dyDescent="0.2">
      <c r="A10" s="111"/>
      <c r="B10" s="114"/>
      <c r="C10" s="84" t="s">
        <v>48</v>
      </c>
      <c r="D10" s="44">
        <v>280</v>
      </c>
      <c r="E10" s="53">
        <v>0.21163999999999999</v>
      </c>
      <c r="F10" s="44">
        <v>99485.730473999996</v>
      </c>
      <c r="G10" s="66">
        <v>0.2</v>
      </c>
      <c r="H10" s="43">
        <v>112</v>
      </c>
      <c r="I10" s="44">
        <v>103838.884565</v>
      </c>
      <c r="J10" s="74">
        <v>0.25</v>
      </c>
      <c r="K10" s="44">
        <v>168</v>
      </c>
      <c r="L10" s="44">
        <v>96583.627745999998</v>
      </c>
      <c r="M10" s="66">
        <v>0.16666700000000001</v>
      </c>
      <c r="N10" s="43">
        <v>0</v>
      </c>
      <c r="O10" s="44">
        <v>0</v>
      </c>
      <c r="P10" s="74">
        <v>0</v>
      </c>
    </row>
    <row r="11" spans="1:16" ht="15" customHeight="1" x14ac:dyDescent="0.2">
      <c r="A11" s="111"/>
      <c r="B11" s="114"/>
      <c r="C11" s="84" t="s">
        <v>49</v>
      </c>
      <c r="D11" s="44">
        <v>484</v>
      </c>
      <c r="E11" s="53">
        <v>0.170183</v>
      </c>
      <c r="F11" s="44">
        <v>112261.666721</v>
      </c>
      <c r="G11" s="66">
        <v>0.35950399999999999</v>
      </c>
      <c r="H11" s="43">
        <v>160</v>
      </c>
      <c r="I11" s="44">
        <v>125459.95218399999</v>
      </c>
      <c r="J11" s="74">
        <v>0.42499999999999999</v>
      </c>
      <c r="K11" s="44">
        <v>324</v>
      </c>
      <c r="L11" s="44">
        <v>105743.99488699999</v>
      </c>
      <c r="M11" s="66">
        <v>0.32716000000000001</v>
      </c>
      <c r="N11" s="43">
        <v>0</v>
      </c>
      <c r="O11" s="44">
        <v>0</v>
      </c>
      <c r="P11" s="74">
        <v>0</v>
      </c>
    </row>
    <row r="12" spans="1:16" ht="15" customHeight="1" x14ac:dyDescent="0.2">
      <c r="A12" s="111"/>
      <c r="B12" s="114"/>
      <c r="C12" s="84" t="s">
        <v>50</v>
      </c>
      <c r="D12" s="44">
        <v>481</v>
      </c>
      <c r="E12" s="53">
        <v>0.13473399999999999</v>
      </c>
      <c r="F12" s="44">
        <v>129566.35408600001</v>
      </c>
      <c r="G12" s="66">
        <v>0.51975099999999996</v>
      </c>
      <c r="H12" s="43">
        <v>158</v>
      </c>
      <c r="I12" s="44">
        <v>142797.40438399999</v>
      </c>
      <c r="J12" s="74">
        <v>0.54430400000000001</v>
      </c>
      <c r="K12" s="44">
        <v>323</v>
      </c>
      <c r="L12" s="44">
        <v>123094.19945099999</v>
      </c>
      <c r="M12" s="66">
        <v>0.50773999999999997</v>
      </c>
      <c r="N12" s="43">
        <v>0</v>
      </c>
      <c r="O12" s="44">
        <v>0</v>
      </c>
      <c r="P12" s="74">
        <v>0</v>
      </c>
    </row>
    <row r="13" spans="1:16" ht="15" customHeight="1" x14ac:dyDescent="0.2">
      <c r="A13" s="111"/>
      <c r="B13" s="114"/>
      <c r="C13" s="84" t="s">
        <v>51</v>
      </c>
      <c r="D13" s="44">
        <v>404</v>
      </c>
      <c r="E13" s="53">
        <v>0.119209</v>
      </c>
      <c r="F13" s="44">
        <v>141935.77627999999</v>
      </c>
      <c r="G13" s="66">
        <v>0.72277199999999997</v>
      </c>
      <c r="H13" s="43">
        <v>109</v>
      </c>
      <c r="I13" s="44">
        <v>152391.27073600001</v>
      </c>
      <c r="J13" s="74">
        <v>0.61467899999999998</v>
      </c>
      <c r="K13" s="44">
        <v>295</v>
      </c>
      <c r="L13" s="44">
        <v>138072.55968400001</v>
      </c>
      <c r="M13" s="66">
        <v>0.76271199999999995</v>
      </c>
      <c r="N13" s="43">
        <v>0</v>
      </c>
      <c r="O13" s="44">
        <v>0</v>
      </c>
      <c r="P13" s="74">
        <v>0</v>
      </c>
    </row>
    <row r="14" spans="1:16" s="3" customFormat="1" ht="15" customHeight="1" x14ac:dyDescent="0.2">
      <c r="A14" s="111"/>
      <c r="B14" s="114"/>
      <c r="C14" s="84" t="s">
        <v>52</v>
      </c>
      <c r="D14" s="35">
        <v>343</v>
      </c>
      <c r="E14" s="55">
        <v>0.117025</v>
      </c>
      <c r="F14" s="35">
        <v>157931.181545</v>
      </c>
      <c r="G14" s="68">
        <v>0.87463599999999997</v>
      </c>
      <c r="H14" s="43">
        <v>92</v>
      </c>
      <c r="I14" s="44">
        <v>154306.75065500001</v>
      </c>
      <c r="J14" s="74">
        <v>0.64130399999999999</v>
      </c>
      <c r="K14" s="35">
        <v>251</v>
      </c>
      <c r="L14" s="35">
        <v>159259.65820500001</v>
      </c>
      <c r="M14" s="68">
        <v>0.96015899999999998</v>
      </c>
      <c r="N14" s="43">
        <v>0</v>
      </c>
      <c r="O14" s="44">
        <v>0</v>
      </c>
      <c r="P14" s="74">
        <v>0</v>
      </c>
    </row>
    <row r="15" spans="1:16" ht="15" customHeight="1" x14ac:dyDescent="0.2">
      <c r="A15" s="111"/>
      <c r="B15" s="114"/>
      <c r="C15" s="84" t="s">
        <v>53</v>
      </c>
      <c r="D15" s="44">
        <v>288</v>
      </c>
      <c r="E15" s="53">
        <v>0.113924</v>
      </c>
      <c r="F15" s="44">
        <v>165927.71935500001</v>
      </c>
      <c r="G15" s="66">
        <v>0.97222200000000003</v>
      </c>
      <c r="H15" s="43">
        <v>88</v>
      </c>
      <c r="I15" s="44">
        <v>154440.03408899999</v>
      </c>
      <c r="J15" s="74">
        <v>0.64772700000000005</v>
      </c>
      <c r="K15" s="44">
        <v>200</v>
      </c>
      <c r="L15" s="44">
        <v>170982.30087100001</v>
      </c>
      <c r="M15" s="66">
        <v>1.115</v>
      </c>
      <c r="N15" s="43">
        <v>0</v>
      </c>
      <c r="O15" s="44">
        <v>0</v>
      </c>
      <c r="P15" s="74">
        <v>0</v>
      </c>
    </row>
    <row r="16" spans="1:16" ht="15" customHeight="1" x14ac:dyDescent="0.2">
      <c r="A16" s="111"/>
      <c r="B16" s="114"/>
      <c r="C16" s="84" t="s">
        <v>54</v>
      </c>
      <c r="D16" s="44">
        <v>199</v>
      </c>
      <c r="E16" s="53">
        <v>0.107335</v>
      </c>
      <c r="F16" s="44">
        <v>166241.51493199999</v>
      </c>
      <c r="G16" s="66">
        <v>0.76884399999999997</v>
      </c>
      <c r="H16" s="43">
        <v>47</v>
      </c>
      <c r="I16" s="44">
        <v>142595.22066799999</v>
      </c>
      <c r="J16" s="74">
        <v>0.31914900000000002</v>
      </c>
      <c r="K16" s="44">
        <v>152</v>
      </c>
      <c r="L16" s="44">
        <v>173553.19802700001</v>
      </c>
      <c r="M16" s="66">
        <v>0.90789500000000001</v>
      </c>
      <c r="N16" s="43">
        <v>0</v>
      </c>
      <c r="O16" s="44">
        <v>0</v>
      </c>
      <c r="P16" s="74">
        <v>0</v>
      </c>
    </row>
    <row r="17" spans="1:16" ht="15" customHeight="1" x14ac:dyDescent="0.2">
      <c r="A17" s="111"/>
      <c r="B17" s="114"/>
      <c r="C17" s="84" t="s">
        <v>55</v>
      </c>
      <c r="D17" s="44">
        <v>177</v>
      </c>
      <c r="E17" s="53">
        <v>0.12642900000000001</v>
      </c>
      <c r="F17" s="44">
        <v>174001.502271</v>
      </c>
      <c r="G17" s="66">
        <v>0.61016899999999996</v>
      </c>
      <c r="H17" s="43">
        <v>60</v>
      </c>
      <c r="I17" s="44">
        <v>153947.89835100001</v>
      </c>
      <c r="J17" s="74">
        <v>0.13333300000000001</v>
      </c>
      <c r="K17" s="44">
        <v>117</v>
      </c>
      <c r="L17" s="44">
        <v>184285.401717</v>
      </c>
      <c r="M17" s="66">
        <v>0.85470100000000004</v>
      </c>
      <c r="N17" s="43">
        <v>0</v>
      </c>
      <c r="O17" s="44">
        <v>0</v>
      </c>
      <c r="P17" s="74">
        <v>0</v>
      </c>
    </row>
    <row r="18" spans="1:16" s="3" customFormat="1" ht="15" customHeight="1" x14ac:dyDescent="0.2">
      <c r="A18" s="111"/>
      <c r="B18" s="114"/>
      <c r="C18" s="84" t="s">
        <v>56</v>
      </c>
      <c r="D18" s="35">
        <v>208</v>
      </c>
      <c r="E18" s="55">
        <v>0.11022800000000001</v>
      </c>
      <c r="F18" s="35">
        <v>188883.41837900001</v>
      </c>
      <c r="G18" s="68">
        <v>0.418269</v>
      </c>
      <c r="H18" s="43">
        <v>74</v>
      </c>
      <c r="I18" s="44">
        <v>159433.81730200001</v>
      </c>
      <c r="J18" s="74">
        <v>0.13513500000000001</v>
      </c>
      <c r="K18" s="35">
        <v>134</v>
      </c>
      <c r="L18" s="35">
        <v>205146.63091400001</v>
      </c>
      <c r="M18" s="68">
        <v>0.574627</v>
      </c>
      <c r="N18" s="43">
        <v>0</v>
      </c>
      <c r="O18" s="44">
        <v>0</v>
      </c>
      <c r="P18" s="74">
        <v>0</v>
      </c>
    </row>
    <row r="19" spans="1:16" s="3" customFormat="1" ht="15" customHeight="1" x14ac:dyDescent="0.2">
      <c r="A19" s="112"/>
      <c r="B19" s="115"/>
      <c r="C19" s="85" t="s">
        <v>9</v>
      </c>
      <c r="D19" s="46">
        <v>2942</v>
      </c>
      <c r="E19" s="54">
        <v>0.13314000000000001</v>
      </c>
      <c r="F19" s="46">
        <v>140451.41620599999</v>
      </c>
      <c r="G19" s="67">
        <v>0.579538</v>
      </c>
      <c r="H19" s="87">
        <v>917</v>
      </c>
      <c r="I19" s="46">
        <v>139172.62306799999</v>
      </c>
      <c r="J19" s="75">
        <v>0.43511499999999997</v>
      </c>
      <c r="K19" s="46">
        <v>2025</v>
      </c>
      <c r="L19" s="46">
        <v>141030.50425900001</v>
      </c>
      <c r="M19" s="67">
        <v>0.64493800000000001</v>
      </c>
      <c r="N19" s="87">
        <v>0</v>
      </c>
      <c r="O19" s="46">
        <v>0</v>
      </c>
      <c r="P19" s="75">
        <v>0</v>
      </c>
    </row>
    <row r="20" spans="1:16" ht="15" customHeight="1" x14ac:dyDescent="0.2">
      <c r="A20" s="110">
        <v>2</v>
      </c>
      <c r="B20" s="113" t="s">
        <v>57</v>
      </c>
      <c r="C20" s="84" t="s">
        <v>46</v>
      </c>
      <c r="D20" s="44">
        <v>17</v>
      </c>
      <c r="E20" s="53">
        <v>0.54838699999999996</v>
      </c>
      <c r="F20" s="44">
        <v>100130.823529</v>
      </c>
      <c r="G20" s="66">
        <v>0.117647</v>
      </c>
      <c r="H20" s="43">
        <v>4</v>
      </c>
      <c r="I20" s="44">
        <v>182671.25</v>
      </c>
      <c r="J20" s="74">
        <v>0.5</v>
      </c>
      <c r="K20" s="44">
        <v>13</v>
      </c>
      <c r="L20" s="44">
        <v>74733.769230999998</v>
      </c>
      <c r="M20" s="66">
        <v>0</v>
      </c>
      <c r="N20" s="43">
        <v>0</v>
      </c>
      <c r="O20" s="44">
        <v>0</v>
      </c>
      <c r="P20" s="74">
        <v>0</v>
      </c>
    </row>
    <row r="21" spans="1:16" ht="15" customHeight="1" x14ac:dyDescent="0.2">
      <c r="A21" s="111"/>
      <c r="B21" s="114"/>
      <c r="C21" s="84" t="s">
        <v>47</v>
      </c>
      <c r="D21" s="44">
        <v>94</v>
      </c>
      <c r="E21" s="53">
        <v>0.27647100000000002</v>
      </c>
      <c r="F21" s="44">
        <v>152093.92553199999</v>
      </c>
      <c r="G21" s="66">
        <v>0.12766</v>
      </c>
      <c r="H21" s="43">
        <v>27</v>
      </c>
      <c r="I21" s="44">
        <v>148076.85185199999</v>
      </c>
      <c r="J21" s="74">
        <v>0.111111</v>
      </c>
      <c r="K21" s="44">
        <v>67</v>
      </c>
      <c r="L21" s="44">
        <v>153712.746269</v>
      </c>
      <c r="M21" s="66">
        <v>0.134328</v>
      </c>
      <c r="N21" s="43">
        <v>0</v>
      </c>
      <c r="O21" s="44">
        <v>0</v>
      </c>
      <c r="P21" s="74">
        <v>0</v>
      </c>
    </row>
    <row r="22" spans="1:16" ht="15" customHeight="1" x14ac:dyDescent="0.2">
      <c r="A22" s="111"/>
      <c r="B22" s="114"/>
      <c r="C22" s="84" t="s">
        <v>48</v>
      </c>
      <c r="D22" s="44">
        <v>218</v>
      </c>
      <c r="E22" s="53">
        <v>0.16477700000000001</v>
      </c>
      <c r="F22" s="44">
        <v>146402.45412800001</v>
      </c>
      <c r="G22" s="66">
        <v>6.8806999999999993E-2</v>
      </c>
      <c r="H22" s="43">
        <v>56</v>
      </c>
      <c r="I22" s="44">
        <v>152677.482143</v>
      </c>
      <c r="J22" s="74">
        <v>5.3571000000000001E-2</v>
      </c>
      <c r="K22" s="44">
        <v>162</v>
      </c>
      <c r="L22" s="44">
        <v>144233.30864199999</v>
      </c>
      <c r="M22" s="66">
        <v>7.4074000000000001E-2</v>
      </c>
      <c r="N22" s="43">
        <v>0</v>
      </c>
      <c r="O22" s="44">
        <v>0</v>
      </c>
      <c r="P22" s="74">
        <v>0</v>
      </c>
    </row>
    <row r="23" spans="1:16" ht="15" customHeight="1" x14ac:dyDescent="0.2">
      <c r="A23" s="111"/>
      <c r="B23" s="114"/>
      <c r="C23" s="84" t="s">
        <v>49</v>
      </c>
      <c r="D23" s="44">
        <v>198</v>
      </c>
      <c r="E23" s="53">
        <v>6.9620000000000001E-2</v>
      </c>
      <c r="F23" s="44">
        <v>158840.48484799999</v>
      </c>
      <c r="G23" s="66">
        <v>0.287879</v>
      </c>
      <c r="H23" s="43">
        <v>71</v>
      </c>
      <c r="I23" s="44">
        <v>166764.76056299999</v>
      </c>
      <c r="J23" s="74">
        <v>0.29577500000000001</v>
      </c>
      <c r="K23" s="44">
        <v>127</v>
      </c>
      <c r="L23" s="44">
        <v>154410.37795299999</v>
      </c>
      <c r="M23" s="66">
        <v>0.28346500000000002</v>
      </c>
      <c r="N23" s="43">
        <v>0</v>
      </c>
      <c r="O23" s="44">
        <v>0</v>
      </c>
      <c r="P23" s="74">
        <v>0</v>
      </c>
    </row>
    <row r="24" spans="1:16" ht="15" customHeight="1" x14ac:dyDescent="0.2">
      <c r="A24" s="111"/>
      <c r="B24" s="114"/>
      <c r="C24" s="84" t="s">
        <v>50</v>
      </c>
      <c r="D24" s="44">
        <v>157</v>
      </c>
      <c r="E24" s="53">
        <v>4.3978000000000003E-2</v>
      </c>
      <c r="F24" s="44">
        <v>184662.14649700001</v>
      </c>
      <c r="G24" s="66">
        <v>0.38216600000000001</v>
      </c>
      <c r="H24" s="43">
        <v>56</v>
      </c>
      <c r="I24" s="44">
        <v>195598.053571</v>
      </c>
      <c r="J24" s="74">
        <v>0.5</v>
      </c>
      <c r="K24" s="44">
        <v>101</v>
      </c>
      <c r="L24" s="44">
        <v>178598.67326700001</v>
      </c>
      <c r="M24" s="66">
        <v>0.316832</v>
      </c>
      <c r="N24" s="43">
        <v>0</v>
      </c>
      <c r="O24" s="44">
        <v>0</v>
      </c>
      <c r="P24" s="74">
        <v>0</v>
      </c>
    </row>
    <row r="25" spans="1:16" ht="15" customHeight="1" x14ac:dyDescent="0.2">
      <c r="A25" s="111"/>
      <c r="B25" s="114"/>
      <c r="C25" s="84" t="s">
        <v>51</v>
      </c>
      <c r="D25" s="44">
        <v>110</v>
      </c>
      <c r="E25" s="53">
        <v>3.2458000000000001E-2</v>
      </c>
      <c r="F25" s="44">
        <v>177670.43636399999</v>
      </c>
      <c r="G25" s="66">
        <v>0.25454500000000002</v>
      </c>
      <c r="H25" s="43">
        <v>33</v>
      </c>
      <c r="I25" s="44">
        <v>195381.66666700001</v>
      </c>
      <c r="J25" s="74">
        <v>0.45454499999999998</v>
      </c>
      <c r="K25" s="44">
        <v>77</v>
      </c>
      <c r="L25" s="44">
        <v>170079.90909100001</v>
      </c>
      <c r="M25" s="66">
        <v>0.16883100000000001</v>
      </c>
      <c r="N25" s="43">
        <v>0</v>
      </c>
      <c r="O25" s="44">
        <v>0</v>
      </c>
      <c r="P25" s="74">
        <v>0</v>
      </c>
    </row>
    <row r="26" spans="1:16" s="3" customFormat="1" ht="15" customHeight="1" x14ac:dyDescent="0.2">
      <c r="A26" s="111"/>
      <c r="B26" s="114"/>
      <c r="C26" s="84" t="s">
        <v>52</v>
      </c>
      <c r="D26" s="35">
        <v>77</v>
      </c>
      <c r="E26" s="55">
        <v>2.6270999999999999E-2</v>
      </c>
      <c r="F26" s="35">
        <v>199622.506494</v>
      </c>
      <c r="G26" s="68">
        <v>0.38961000000000001</v>
      </c>
      <c r="H26" s="43">
        <v>21</v>
      </c>
      <c r="I26" s="44">
        <v>196628.571429</v>
      </c>
      <c r="J26" s="74">
        <v>0.33333299999999999</v>
      </c>
      <c r="K26" s="35">
        <v>56</v>
      </c>
      <c r="L26" s="35">
        <v>200745.232143</v>
      </c>
      <c r="M26" s="68">
        <v>0.41071400000000002</v>
      </c>
      <c r="N26" s="43">
        <v>0</v>
      </c>
      <c r="O26" s="44">
        <v>0</v>
      </c>
      <c r="P26" s="74">
        <v>0</v>
      </c>
    </row>
    <row r="27" spans="1:16" ht="15" customHeight="1" x14ac:dyDescent="0.2">
      <c r="A27" s="111"/>
      <c r="B27" s="114"/>
      <c r="C27" s="84" t="s">
        <v>53</v>
      </c>
      <c r="D27" s="44">
        <v>66</v>
      </c>
      <c r="E27" s="53">
        <v>2.6107999999999999E-2</v>
      </c>
      <c r="F27" s="44">
        <v>199371.51515200001</v>
      </c>
      <c r="G27" s="66">
        <v>0.42424200000000001</v>
      </c>
      <c r="H27" s="43">
        <v>7</v>
      </c>
      <c r="I27" s="44">
        <v>187033.714286</v>
      </c>
      <c r="J27" s="74">
        <v>0.14285700000000001</v>
      </c>
      <c r="K27" s="44">
        <v>59</v>
      </c>
      <c r="L27" s="44">
        <v>200835.32203400001</v>
      </c>
      <c r="M27" s="66">
        <v>0.45762700000000001</v>
      </c>
      <c r="N27" s="43">
        <v>0</v>
      </c>
      <c r="O27" s="44">
        <v>0</v>
      </c>
      <c r="P27" s="74">
        <v>0</v>
      </c>
    </row>
    <row r="28" spans="1:16" ht="15" customHeight="1" x14ac:dyDescent="0.2">
      <c r="A28" s="111"/>
      <c r="B28" s="114"/>
      <c r="C28" s="84" t="s">
        <v>54</v>
      </c>
      <c r="D28" s="44">
        <v>23</v>
      </c>
      <c r="E28" s="53">
        <v>1.2406E-2</v>
      </c>
      <c r="F28" s="44">
        <v>201500.47826100001</v>
      </c>
      <c r="G28" s="66">
        <v>0.217391</v>
      </c>
      <c r="H28" s="43">
        <v>8</v>
      </c>
      <c r="I28" s="44">
        <v>160180.5</v>
      </c>
      <c r="J28" s="74">
        <v>0</v>
      </c>
      <c r="K28" s="44">
        <v>15</v>
      </c>
      <c r="L28" s="44">
        <v>223537.8</v>
      </c>
      <c r="M28" s="66">
        <v>0.33333299999999999</v>
      </c>
      <c r="N28" s="43">
        <v>0</v>
      </c>
      <c r="O28" s="44">
        <v>0</v>
      </c>
      <c r="P28" s="74">
        <v>0</v>
      </c>
    </row>
    <row r="29" spans="1:16" ht="15" customHeight="1" x14ac:dyDescent="0.2">
      <c r="A29" s="111"/>
      <c r="B29" s="114"/>
      <c r="C29" s="84" t="s">
        <v>55</v>
      </c>
      <c r="D29" s="44">
        <v>11</v>
      </c>
      <c r="E29" s="53">
        <v>7.8569999999999994E-3</v>
      </c>
      <c r="F29" s="44">
        <v>242511.272727</v>
      </c>
      <c r="G29" s="66">
        <v>0.272727</v>
      </c>
      <c r="H29" s="43">
        <v>2</v>
      </c>
      <c r="I29" s="44">
        <v>180956</v>
      </c>
      <c r="J29" s="74">
        <v>0</v>
      </c>
      <c r="K29" s="44">
        <v>9</v>
      </c>
      <c r="L29" s="44">
        <v>256190.22222200001</v>
      </c>
      <c r="M29" s="66">
        <v>0.33333299999999999</v>
      </c>
      <c r="N29" s="43">
        <v>0</v>
      </c>
      <c r="O29" s="44">
        <v>0</v>
      </c>
      <c r="P29" s="74">
        <v>0</v>
      </c>
    </row>
    <row r="30" spans="1:16" s="3" customFormat="1" ht="15" customHeight="1" x14ac:dyDescent="0.2">
      <c r="A30" s="111"/>
      <c r="B30" s="114"/>
      <c r="C30" s="84" t="s">
        <v>56</v>
      </c>
      <c r="D30" s="35">
        <v>6</v>
      </c>
      <c r="E30" s="55">
        <v>3.1800000000000001E-3</v>
      </c>
      <c r="F30" s="35">
        <v>111217</v>
      </c>
      <c r="G30" s="68">
        <v>0</v>
      </c>
      <c r="H30" s="43">
        <v>5</v>
      </c>
      <c r="I30" s="44">
        <v>89014.2</v>
      </c>
      <c r="J30" s="74">
        <v>0</v>
      </c>
      <c r="K30" s="35">
        <v>1</v>
      </c>
      <c r="L30" s="35">
        <v>222231</v>
      </c>
      <c r="M30" s="68">
        <v>0</v>
      </c>
      <c r="N30" s="43">
        <v>0</v>
      </c>
      <c r="O30" s="44">
        <v>0</v>
      </c>
      <c r="P30" s="74">
        <v>0</v>
      </c>
    </row>
    <row r="31" spans="1:16" s="3" customFormat="1" ht="15" customHeight="1" x14ac:dyDescent="0.2">
      <c r="A31" s="112"/>
      <c r="B31" s="115"/>
      <c r="C31" s="85" t="s">
        <v>9</v>
      </c>
      <c r="D31" s="46">
        <v>977</v>
      </c>
      <c r="E31" s="54">
        <v>4.4214000000000003E-2</v>
      </c>
      <c r="F31" s="46">
        <v>168270.009212</v>
      </c>
      <c r="G31" s="67">
        <v>0.24565000000000001</v>
      </c>
      <c r="H31" s="87">
        <v>290</v>
      </c>
      <c r="I31" s="46">
        <v>172575.675862</v>
      </c>
      <c r="J31" s="75">
        <v>0.275862</v>
      </c>
      <c r="K31" s="46">
        <v>687</v>
      </c>
      <c r="L31" s="46">
        <v>166452.478894</v>
      </c>
      <c r="M31" s="67">
        <v>0.23289699999999999</v>
      </c>
      <c r="N31" s="87">
        <v>0</v>
      </c>
      <c r="O31" s="46">
        <v>0</v>
      </c>
      <c r="P31" s="75">
        <v>0</v>
      </c>
    </row>
    <row r="32" spans="1:16" ht="15" customHeight="1" x14ac:dyDescent="0.2">
      <c r="A32" s="110">
        <v>3</v>
      </c>
      <c r="B32" s="113" t="s">
        <v>58</v>
      </c>
      <c r="C32" s="84" t="s">
        <v>46</v>
      </c>
      <c r="D32" s="44">
        <v>14</v>
      </c>
      <c r="E32" s="44">
        <v>0</v>
      </c>
      <c r="F32" s="44">
        <v>49548.215348999998</v>
      </c>
      <c r="G32" s="66">
        <v>0.117647</v>
      </c>
      <c r="H32" s="43">
        <v>3</v>
      </c>
      <c r="I32" s="44">
        <v>172548.31262099999</v>
      </c>
      <c r="J32" s="74">
        <v>0.5</v>
      </c>
      <c r="K32" s="44">
        <v>11</v>
      </c>
      <c r="L32" s="44">
        <v>3921.3256500000002</v>
      </c>
      <c r="M32" s="66">
        <v>0</v>
      </c>
      <c r="N32" s="43">
        <v>0</v>
      </c>
      <c r="O32" s="44">
        <v>0</v>
      </c>
      <c r="P32" s="74">
        <v>0</v>
      </c>
    </row>
    <row r="33" spans="1:16" ht="15" customHeight="1" x14ac:dyDescent="0.2">
      <c r="A33" s="111"/>
      <c r="B33" s="114"/>
      <c r="C33" s="84" t="s">
        <v>47</v>
      </c>
      <c r="D33" s="44">
        <v>19</v>
      </c>
      <c r="E33" s="44">
        <v>0</v>
      </c>
      <c r="F33" s="44">
        <v>71073.383478000003</v>
      </c>
      <c r="G33" s="66">
        <v>6.0992999999999999E-2</v>
      </c>
      <c r="H33" s="43">
        <v>11</v>
      </c>
      <c r="I33" s="44">
        <v>72383.678148000006</v>
      </c>
      <c r="J33" s="74">
        <v>4.8611000000000001E-2</v>
      </c>
      <c r="K33" s="44">
        <v>8</v>
      </c>
      <c r="L33" s="44">
        <v>71247.494154</v>
      </c>
      <c r="M33" s="66">
        <v>6.6531999999999994E-2</v>
      </c>
      <c r="N33" s="43">
        <v>0</v>
      </c>
      <c r="O33" s="44">
        <v>0</v>
      </c>
      <c r="P33" s="74">
        <v>0</v>
      </c>
    </row>
    <row r="34" spans="1:16" ht="15" customHeight="1" x14ac:dyDescent="0.2">
      <c r="A34" s="111"/>
      <c r="B34" s="114"/>
      <c r="C34" s="84" t="s">
        <v>48</v>
      </c>
      <c r="D34" s="44">
        <v>-62</v>
      </c>
      <c r="E34" s="44">
        <v>0</v>
      </c>
      <c r="F34" s="44">
        <v>46916.723655000002</v>
      </c>
      <c r="G34" s="66">
        <v>-0.131193</v>
      </c>
      <c r="H34" s="43">
        <v>-56</v>
      </c>
      <c r="I34" s="44">
        <v>48838.597578000001</v>
      </c>
      <c r="J34" s="74">
        <v>-0.19642899999999999</v>
      </c>
      <c r="K34" s="44">
        <v>-6</v>
      </c>
      <c r="L34" s="44">
        <v>47649.680895999998</v>
      </c>
      <c r="M34" s="66">
        <v>-9.2592999999999995E-2</v>
      </c>
      <c r="N34" s="43">
        <v>0</v>
      </c>
      <c r="O34" s="44">
        <v>0</v>
      </c>
      <c r="P34" s="74">
        <v>0</v>
      </c>
    </row>
    <row r="35" spans="1:16" ht="15" customHeight="1" x14ac:dyDescent="0.2">
      <c r="A35" s="111"/>
      <c r="B35" s="114"/>
      <c r="C35" s="84" t="s">
        <v>49</v>
      </c>
      <c r="D35" s="44">
        <v>-286</v>
      </c>
      <c r="E35" s="44">
        <v>0</v>
      </c>
      <c r="F35" s="44">
        <v>46578.818127999999</v>
      </c>
      <c r="G35" s="66">
        <v>-7.1624999999999994E-2</v>
      </c>
      <c r="H35" s="43">
        <v>-89</v>
      </c>
      <c r="I35" s="44">
        <v>41304.808379000002</v>
      </c>
      <c r="J35" s="74">
        <v>-0.12922500000000001</v>
      </c>
      <c r="K35" s="44">
        <v>-197</v>
      </c>
      <c r="L35" s="44">
        <v>48666.383066000002</v>
      </c>
      <c r="M35" s="66">
        <v>-4.3695999999999999E-2</v>
      </c>
      <c r="N35" s="43">
        <v>0</v>
      </c>
      <c r="O35" s="44">
        <v>0</v>
      </c>
      <c r="P35" s="74">
        <v>0</v>
      </c>
    </row>
    <row r="36" spans="1:16" ht="15" customHeight="1" x14ac:dyDescent="0.2">
      <c r="A36" s="111"/>
      <c r="B36" s="114"/>
      <c r="C36" s="84" t="s">
        <v>50</v>
      </c>
      <c r="D36" s="44">
        <v>-324</v>
      </c>
      <c r="E36" s="44">
        <v>0</v>
      </c>
      <c r="F36" s="44">
        <v>55095.792411000002</v>
      </c>
      <c r="G36" s="66">
        <v>-0.13758500000000001</v>
      </c>
      <c r="H36" s="43">
        <v>-102</v>
      </c>
      <c r="I36" s="44">
        <v>52800.649187000003</v>
      </c>
      <c r="J36" s="74">
        <v>-4.4304000000000003E-2</v>
      </c>
      <c r="K36" s="44">
        <v>-222</v>
      </c>
      <c r="L36" s="44">
        <v>55504.473815999998</v>
      </c>
      <c r="M36" s="66">
        <v>-0.19090799999999999</v>
      </c>
      <c r="N36" s="43">
        <v>0</v>
      </c>
      <c r="O36" s="44">
        <v>0</v>
      </c>
      <c r="P36" s="74">
        <v>0</v>
      </c>
    </row>
    <row r="37" spans="1:16" ht="15" customHeight="1" x14ac:dyDescent="0.2">
      <c r="A37" s="111"/>
      <c r="B37" s="114"/>
      <c r="C37" s="84" t="s">
        <v>51</v>
      </c>
      <c r="D37" s="44">
        <v>-294</v>
      </c>
      <c r="E37" s="44">
        <v>0</v>
      </c>
      <c r="F37" s="44">
        <v>35734.660084000003</v>
      </c>
      <c r="G37" s="66">
        <v>-0.468227</v>
      </c>
      <c r="H37" s="43">
        <v>-76</v>
      </c>
      <c r="I37" s="44">
        <v>42990.395930999999</v>
      </c>
      <c r="J37" s="74">
        <v>-0.160133</v>
      </c>
      <c r="K37" s="44">
        <v>-218</v>
      </c>
      <c r="L37" s="44">
        <v>32007.349407000002</v>
      </c>
      <c r="M37" s="66">
        <v>-0.59388099999999999</v>
      </c>
      <c r="N37" s="43">
        <v>0</v>
      </c>
      <c r="O37" s="44">
        <v>0</v>
      </c>
      <c r="P37" s="74">
        <v>0</v>
      </c>
    </row>
    <row r="38" spans="1:16" s="3" customFormat="1" ht="15" customHeight="1" x14ac:dyDescent="0.2">
      <c r="A38" s="111"/>
      <c r="B38" s="114"/>
      <c r="C38" s="84" t="s">
        <v>52</v>
      </c>
      <c r="D38" s="35">
        <v>-266</v>
      </c>
      <c r="E38" s="35">
        <v>0</v>
      </c>
      <c r="F38" s="35">
        <v>41691.324949000002</v>
      </c>
      <c r="G38" s="68">
        <v>-0.48502499999999998</v>
      </c>
      <c r="H38" s="43">
        <v>-71</v>
      </c>
      <c r="I38" s="44">
        <v>42321.820774</v>
      </c>
      <c r="J38" s="74">
        <v>-0.30797099999999999</v>
      </c>
      <c r="K38" s="35">
        <v>-195</v>
      </c>
      <c r="L38" s="35">
        <v>41485.573938000001</v>
      </c>
      <c r="M38" s="68">
        <v>-0.54944499999999996</v>
      </c>
      <c r="N38" s="43">
        <v>0</v>
      </c>
      <c r="O38" s="44">
        <v>0</v>
      </c>
      <c r="P38" s="74">
        <v>0</v>
      </c>
    </row>
    <row r="39" spans="1:16" ht="15" customHeight="1" x14ac:dyDescent="0.2">
      <c r="A39" s="111"/>
      <c r="B39" s="114"/>
      <c r="C39" s="84" t="s">
        <v>53</v>
      </c>
      <c r="D39" s="44">
        <v>-222</v>
      </c>
      <c r="E39" s="44">
        <v>0</v>
      </c>
      <c r="F39" s="44">
        <v>33443.795796999999</v>
      </c>
      <c r="G39" s="66">
        <v>-0.54798000000000002</v>
      </c>
      <c r="H39" s="43">
        <v>-81</v>
      </c>
      <c r="I39" s="44">
        <v>32593.680197000001</v>
      </c>
      <c r="J39" s="74">
        <v>-0.50487000000000004</v>
      </c>
      <c r="K39" s="44">
        <v>-141</v>
      </c>
      <c r="L39" s="44">
        <v>29853.021163000001</v>
      </c>
      <c r="M39" s="66">
        <v>-0.65737299999999999</v>
      </c>
      <c r="N39" s="43">
        <v>0</v>
      </c>
      <c r="O39" s="44">
        <v>0</v>
      </c>
      <c r="P39" s="74">
        <v>0</v>
      </c>
    </row>
    <row r="40" spans="1:16" ht="15" customHeight="1" x14ac:dyDescent="0.2">
      <c r="A40" s="111"/>
      <c r="B40" s="114"/>
      <c r="C40" s="84" t="s">
        <v>54</v>
      </c>
      <c r="D40" s="44">
        <v>-176</v>
      </c>
      <c r="E40" s="44">
        <v>0</v>
      </c>
      <c r="F40" s="44">
        <v>35258.963328999998</v>
      </c>
      <c r="G40" s="66">
        <v>-0.55145299999999997</v>
      </c>
      <c r="H40" s="43">
        <v>-39</v>
      </c>
      <c r="I40" s="44">
        <v>17585.279331999998</v>
      </c>
      <c r="J40" s="74">
        <v>-0.31914900000000002</v>
      </c>
      <c r="K40" s="44">
        <v>-137</v>
      </c>
      <c r="L40" s="44">
        <v>49984.601972999997</v>
      </c>
      <c r="M40" s="66">
        <v>-0.57456099999999999</v>
      </c>
      <c r="N40" s="43">
        <v>0</v>
      </c>
      <c r="O40" s="44">
        <v>0</v>
      </c>
      <c r="P40" s="74">
        <v>0</v>
      </c>
    </row>
    <row r="41" spans="1:16" ht="15" customHeight="1" x14ac:dyDescent="0.2">
      <c r="A41" s="111"/>
      <c r="B41" s="114"/>
      <c r="C41" s="84" t="s">
        <v>55</v>
      </c>
      <c r="D41" s="44">
        <v>-166</v>
      </c>
      <c r="E41" s="44">
        <v>0</v>
      </c>
      <c r="F41" s="44">
        <v>68509.770455999998</v>
      </c>
      <c r="G41" s="66">
        <v>-0.33744200000000002</v>
      </c>
      <c r="H41" s="43">
        <v>-58</v>
      </c>
      <c r="I41" s="44">
        <v>27008.101649</v>
      </c>
      <c r="J41" s="74">
        <v>-0.13333300000000001</v>
      </c>
      <c r="K41" s="44">
        <v>-108</v>
      </c>
      <c r="L41" s="44">
        <v>71904.820504999996</v>
      </c>
      <c r="M41" s="66">
        <v>-0.52136800000000005</v>
      </c>
      <c r="N41" s="43">
        <v>0</v>
      </c>
      <c r="O41" s="44">
        <v>0</v>
      </c>
      <c r="P41" s="74">
        <v>0</v>
      </c>
    </row>
    <row r="42" spans="1:16" s="3" customFormat="1" ht="15" customHeight="1" x14ac:dyDescent="0.2">
      <c r="A42" s="111"/>
      <c r="B42" s="114"/>
      <c r="C42" s="84" t="s">
        <v>56</v>
      </c>
      <c r="D42" s="35">
        <v>-202</v>
      </c>
      <c r="E42" s="35">
        <v>0</v>
      </c>
      <c r="F42" s="35">
        <v>-77666.418378999995</v>
      </c>
      <c r="G42" s="68">
        <v>-0.418269</v>
      </c>
      <c r="H42" s="43">
        <v>-69</v>
      </c>
      <c r="I42" s="44">
        <v>-70419.617301999999</v>
      </c>
      <c r="J42" s="74">
        <v>-0.13513500000000001</v>
      </c>
      <c r="K42" s="35">
        <v>-133</v>
      </c>
      <c r="L42" s="35">
        <v>17084.369085999999</v>
      </c>
      <c r="M42" s="68">
        <v>-0.574627</v>
      </c>
      <c r="N42" s="43">
        <v>0</v>
      </c>
      <c r="O42" s="44">
        <v>0</v>
      </c>
      <c r="P42" s="74">
        <v>0</v>
      </c>
    </row>
    <row r="43" spans="1:16" s="3" customFormat="1" ht="15" customHeight="1" x14ac:dyDescent="0.2">
      <c r="A43" s="112"/>
      <c r="B43" s="115"/>
      <c r="C43" s="85" t="s">
        <v>9</v>
      </c>
      <c r="D43" s="46">
        <v>-1965</v>
      </c>
      <c r="E43" s="46">
        <v>0</v>
      </c>
      <c r="F43" s="46">
        <v>27818.593005999999</v>
      </c>
      <c r="G43" s="67">
        <v>-0.33388800000000002</v>
      </c>
      <c r="H43" s="87">
        <v>-627</v>
      </c>
      <c r="I43" s="46">
        <v>33403.052794000003</v>
      </c>
      <c r="J43" s="75">
        <v>-0.159252</v>
      </c>
      <c r="K43" s="46">
        <v>-1338</v>
      </c>
      <c r="L43" s="46">
        <v>25421.974634999999</v>
      </c>
      <c r="M43" s="67">
        <v>-0.41204200000000002</v>
      </c>
      <c r="N43" s="87">
        <v>0</v>
      </c>
      <c r="O43" s="46">
        <v>0</v>
      </c>
      <c r="P43" s="75">
        <v>0</v>
      </c>
    </row>
    <row r="44" spans="1:16" ht="15" customHeight="1" x14ac:dyDescent="0.2">
      <c r="A44" s="110">
        <v>4</v>
      </c>
      <c r="B44" s="113" t="s">
        <v>59</v>
      </c>
      <c r="C44" s="84" t="s">
        <v>46</v>
      </c>
      <c r="D44" s="44">
        <v>1</v>
      </c>
      <c r="E44" s="53">
        <v>3.2258000000000002E-2</v>
      </c>
      <c r="F44" s="44">
        <v>119721</v>
      </c>
      <c r="G44" s="66">
        <v>0</v>
      </c>
      <c r="H44" s="43">
        <v>0</v>
      </c>
      <c r="I44" s="44">
        <v>0</v>
      </c>
      <c r="J44" s="74">
        <v>0</v>
      </c>
      <c r="K44" s="44">
        <v>1</v>
      </c>
      <c r="L44" s="44">
        <v>119721</v>
      </c>
      <c r="M44" s="66">
        <v>0</v>
      </c>
      <c r="N44" s="43">
        <v>0</v>
      </c>
      <c r="O44" s="44">
        <v>0</v>
      </c>
      <c r="P44" s="74">
        <v>0</v>
      </c>
    </row>
    <row r="45" spans="1:16" ht="15" customHeight="1" x14ac:dyDescent="0.2">
      <c r="A45" s="111"/>
      <c r="B45" s="114"/>
      <c r="C45" s="84" t="s">
        <v>47</v>
      </c>
      <c r="D45" s="44">
        <v>35</v>
      </c>
      <c r="E45" s="53">
        <v>0.102941</v>
      </c>
      <c r="F45" s="44">
        <v>205311.971429</v>
      </c>
      <c r="G45" s="66">
        <v>0.2</v>
      </c>
      <c r="H45" s="43">
        <v>5</v>
      </c>
      <c r="I45" s="44">
        <v>226204</v>
      </c>
      <c r="J45" s="74">
        <v>0.4</v>
      </c>
      <c r="K45" s="44">
        <v>30</v>
      </c>
      <c r="L45" s="44">
        <v>201829.966667</v>
      </c>
      <c r="M45" s="66">
        <v>0.16666700000000001</v>
      </c>
      <c r="N45" s="43">
        <v>0</v>
      </c>
      <c r="O45" s="44">
        <v>0</v>
      </c>
      <c r="P45" s="74">
        <v>0</v>
      </c>
    </row>
    <row r="46" spans="1:16" ht="15" customHeight="1" x14ac:dyDescent="0.2">
      <c r="A46" s="111"/>
      <c r="B46" s="114"/>
      <c r="C46" s="84" t="s">
        <v>48</v>
      </c>
      <c r="D46" s="44">
        <v>128</v>
      </c>
      <c r="E46" s="53">
        <v>9.6750000000000003E-2</v>
      </c>
      <c r="F46" s="44">
        <v>186158.226563</v>
      </c>
      <c r="G46" s="66">
        <v>0.46093800000000001</v>
      </c>
      <c r="H46" s="43">
        <v>33</v>
      </c>
      <c r="I46" s="44">
        <v>173171.30303000001</v>
      </c>
      <c r="J46" s="74">
        <v>0.272727</v>
      </c>
      <c r="K46" s="44">
        <v>95</v>
      </c>
      <c r="L46" s="44">
        <v>190669.473684</v>
      </c>
      <c r="M46" s="66">
        <v>0.52631600000000001</v>
      </c>
      <c r="N46" s="43">
        <v>0</v>
      </c>
      <c r="O46" s="44">
        <v>0</v>
      </c>
      <c r="P46" s="74">
        <v>0</v>
      </c>
    </row>
    <row r="47" spans="1:16" ht="15" customHeight="1" x14ac:dyDescent="0.2">
      <c r="A47" s="111"/>
      <c r="B47" s="114"/>
      <c r="C47" s="84" t="s">
        <v>49</v>
      </c>
      <c r="D47" s="44">
        <v>208</v>
      </c>
      <c r="E47" s="53">
        <v>7.3136000000000007E-2</v>
      </c>
      <c r="F47" s="44">
        <v>179737.913462</v>
      </c>
      <c r="G47" s="66">
        <v>0.413462</v>
      </c>
      <c r="H47" s="43">
        <v>60</v>
      </c>
      <c r="I47" s="44">
        <v>180911.58333299999</v>
      </c>
      <c r="J47" s="74">
        <v>0.43333300000000002</v>
      </c>
      <c r="K47" s="44">
        <v>148</v>
      </c>
      <c r="L47" s="44">
        <v>179262.10135099999</v>
      </c>
      <c r="M47" s="66">
        <v>0.40540500000000002</v>
      </c>
      <c r="N47" s="43">
        <v>0</v>
      </c>
      <c r="O47" s="44">
        <v>0</v>
      </c>
      <c r="P47" s="74">
        <v>0</v>
      </c>
    </row>
    <row r="48" spans="1:16" ht="15" customHeight="1" x14ac:dyDescent="0.2">
      <c r="A48" s="111"/>
      <c r="B48" s="114"/>
      <c r="C48" s="84" t="s">
        <v>50</v>
      </c>
      <c r="D48" s="44">
        <v>248</v>
      </c>
      <c r="E48" s="53">
        <v>6.9468000000000002E-2</v>
      </c>
      <c r="F48" s="44">
        <v>203233.616935</v>
      </c>
      <c r="G48" s="66">
        <v>0.62096799999999996</v>
      </c>
      <c r="H48" s="43">
        <v>78</v>
      </c>
      <c r="I48" s="44">
        <v>195054.397436</v>
      </c>
      <c r="J48" s="74">
        <v>0.51282099999999997</v>
      </c>
      <c r="K48" s="44">
        <v>170</v>
      </c>
      <c r="L48" s="44">
        <v>206986.435294</v>
      </c>
      <c r="M48" s="66">
        <v>0.67058799999999996</v>
      </c>
      <c r="N48" s="43">
        <v>0</v>
      </c>
      <c r="O48" s="44">
        <v>0</v>
      </c>
      <c r="P48" s="74">
        <v>0</v>
      </c>
    </row>
    <row r="49" spans="1:16" ht="15" customHeight="1" x14ac:dyDescent="0.2">
      <c r="A49" s="111"/>
      <c r="B49" s="114"/>
      <c r="C49" s="84" t="s">
        <v>51</v>
      </c>
      <c r="D49" s="44">
        <v>194</v>
      </c>
      <c r="E49" s="53">
        <v>5.7244000000000003E-2</v>
      </c>
      <c r="F49" s="44">
        <v>220427.61340199999</v>
      </c>
      <c r="G49" s="66">
        <v>0.78350500000000001</v>
      </c>
      <c r="H49" s="43">
        <v>63</v>
      </c>
      <c r="I49" s="44">
        <v>217317.03174599999</v>
      </c>
      <c r="J49" s="74">
        <v>0.68254000000000004</v>
      </c>
      <c r="K49" s="44">
        <v>131</v>
      </c>
      <c r="L49" s="44">
        <v>221923.54198499999</v>
      </c>
      <c r="M49" s="66">
        <v>0.83206100000000005</v>
      </c>
      <c r="N49" s="43">
        <v>0</v>
      </c>
      <c r="O49" s="44">
        <v>0</v>
      </c>
      <c r="P49" s="74">
        <v>0</v>
      </c>
    </row>
    <row r="50" spans="1:16" s="3" customFormat="1" ht="15" customHeight="1" x14ac:dyDescent="0.2">
      <c r="A50" s="111"/>
      <c r="B50" s="114"/>
      <c r="C50" s="84" t="s">
        <v>52</v>
      </c>
      <c r="D50" s="35">
        <v>134</v>
      </c>
      <c r="E50" s="55">
        <v>4.5718000000000002E-2</v>
      </c>
      <c r="F50" s="35">
        <v>232423.328358</v>
      </c>
      <c r="G50" s="68">
        <v>0.783582</v>
      </c>
      <c r="H50" s="43">
        <v>26</v>
      </c>
      <c r="I50" s="44">
        <v>229987.88461499999</v>
      </c>
      <c r="J50" s="74">
        <v>0.61538499999999996</v>
      </c>
      <c r="K50" s="35">
        <v>108</v>
      </c>
      <c r="L50" s="35">
        <v>233009.63888899999</v>
      </c>
      <c r="M50" s="68">
        <v>0.82407399999999997</v>
      </c>
      <c r="N50" s="43">
        <v>0</v>
      </c>
      <c r="O50" s="44">
        <v>0</v>
      </c>
      <c r="P50" s="74">
        <v>0</v>
      </c>
    </row>
    <row r="51" spans="1:16" ht="15" customHeight="1" x14ac:dyDescent="0.2">
      <c r="A51" s="111"/>
      <c r="B51" s="114"/>
      <c r="C51" s="84" t="s">
        <v>53</v>
      </c>
      <c r="D51" s="44">
        <v>93</v>
      </c>
      <c r="E51" s="53">
        <v>3.6788000000000001E-2</v>
      </c>
      <c r="F51" s="44">
        <v>233236.32258099999</v>
      </c>
      <c r="G51" s="66">
        <v>0.88171999999999995</v>
      </c>
      <c r="H51" s="43">
        <v>23</v>
      </c>
      <c r="I51" s="44">
        <v>221621</v>
      </c>
      <c r="J51" s="74">
        <v>0.73912999999999995</v>
      </c>
      <c r="K51" s="44">
        <v>70</v>
      </c>
      <c r="L51" s="44">
        <v>237052.785714</v>
      </c>
      <c r="M51" s="66">
        <v>0.92857100000000004</v>
      </c>
      <c r="N51" s="43">
        <v>0</v>
      </c>
      <c r="O51" s="44">
        <v>0</v>
      </c>
      <c r="P51" s="74">
        <v>0</v>
      </c>
    </row>
    <row r="52" spans="1:16" ht="15" customHeight="1" x14ac:dyDescent="0.2">
      <c r="A52" s="111"/>
      <c r="B52" s="114"/>
      <c r="C52" s="84" t="s">
        <v>54</v>
      </c>
      <c r="D52" s="44">
        <v>60</v>
      </c>
      <c r="E52" s="53">
        <v>3.2362000000000002E-2</v>
      </c>
      <c r="F52" s="44">
        <v>247477.31666700001</v>
      </c>
      <c r="G52" s="66">
        <v>0.7</v>
      </c>
      <c r="H52" s="43">
        <v>12</v>
      </c>
      <c r="I52" s="44">
        <v>238308</v>
      </c>
      <c r="J52" s="74">
        <v>0.58333299999999999</v>
      </c>
      <c r="K52" s="44">
        <v>48</v>
      </c>
      <c r="L52" s="44">
        <v>249769.64583299999</v>
      </c>
      <c r="M52" s="66">
        <v>0.72916700000000001</v>
      </c>
      <c r="N52" s="43">
        <v>0</v>
      </c>
      <c r="O52" s="44">
        <v>0</v>
      </c>
      <c r="P52" s="74">
        <v>0</v>
      </c>
    </row>
    <row r="53" spans="1:16" ht="15" customHeight="1" x14ac:dyDescent="0.2">
      <c r="A53" s="111"/>
      <c r="B53" s="114"/>
      <c r="C53" s="84" t="s">
        <v>55</v>
      </c>
      <c r="D53" s="44">
        <v>20</v>
      </c>
      <c r="E53" s="53">
        <v>1.4286E-2</v>
      </c>
      <c r="F53" s="44">
        <v>241294.25</v>
      </c>
      <c r="G53" s="66">
        <v>0.55000000000000004</v>
      </c>
      <c r="H53" s="43">
        <v>6</v>
      </c>
      <c r="I53" s="44">
        <v>245280.5</v>
      </c>
      <c r="J53" s="74">
        <v>0.5</v>
      </c>
      <c r="K53" s="44">
        <v>14</v>
      </c>
      <c r="L53" s="44">
        <v>239585.857143</v>
      </c>
      <c r="M53" s="66">
        <v>0.57142899999999996</v>
      </c>
      <c r="N53" s="43">
        <v>0</v>
      </c>
      <c r="O53" s="44">
        <v>0</v>
      </c>
      <c r="P53" s="74">
        <v>0</v>
      </c>
    </row>
    <row r="54" spans="1:16" s="3" customFormat="1" ht="15" customHeight="1" x14ac:dyDescent="0.2">
      <c r="A54" s="111"/>
      <c r="B54" s="114"/>
      <c r="C54" s="84" t="s">
        <v>56</v>
      </c>
      <c r="D54" s="35">
        <v>3</v>
      </c>
      <c r="E54" s="55">
        <v>1.5900000000000001E-3</v>
      </c>
      <c r="F54" s="35">
        <v>266080.33333300002</v>
      </c>
      <c r="G54" s="68">
        <v>0</v>
      </c>
      <c r="H54" s="43">
        <v>1</v>
      </c>
      <c r="I54" s="44">
        <v>244635</v>
      </c>
      <c r="J54" s="74">
        <v>0</v>
      </c>
      <c r="K54" s="35">
        <v>2</v>
      </c>
      <c r="L54" s="35">
        <v>276803</v>
      </c>
      <c r="M54" s="68">
        <v>0</v>
      </c>
      <c r="N54" s="43">
        <v>0</v>
      </c>
      <c r="O54" s="44">
        <v>0</v>
      </c>
      <c r="P54" s="74">
        <v>0</v>
      </c>
    </row>
    <row r="55" spans="1:16" s="3" customFormat="1" ht="15" customHeight="1" x14ac:dyDescent="0.2">
      <c r="A55" s="112"/>
      <c r="B55" s="115"/>
      <c r="C55" s="85" t="s">
        <v>9</v>
      </c>
      <c r="D55" s="46">
        <v>1124</v>
      </c>
      <c r="E55" s="54">
        <v>5.0867000000000002E-2</v>
      </c>
      <c r="F55" s="46">
        <v>209068.27580100001</v>
      </c>
      <c r="G55" s="67">
        <v>0.62099599999999999</v>
      </c>
      <c r="H55" s="87">
        <v>307</v>
      </c>
      <c r="I55" s="46">
        <v>202796.631922</v>
      </c>
      <c r="J55" s="75">
        <v>0.530945</v>
      </c>
      <c r="K55" s="46">
        <v>817</v>
      </c>
      <c r="L55" s="46">
        <v>211424.94002400001</v>
      </c>
      <c r="M55" s="67">
        <v>0.65483499999999994</v>
      </c>
      <c r="N55" s="87">
        <v>0</v>
      </c>
      <c r="O55" s="46">
        <v>0</v>
      </c>
      <c r="P55" s="75">
        <v>0</v>
      </c>
    </row>
    <row r="56" spans="1:16" ht="15" customHeight="1" x14ac:dyDescent="0.2">
      <c r="A56" s="110">
        <v>5</v>
      </c>
      <c r="B56" s="113" t="s">
        <v>60</v>
      </c>
      <c r="C56" s="84" t="s">
        <v>46</v>
      </c>
      <c r="D56" s="44">
        <v>31</v>
      </c>
      <c r="E56" s="53">
        <v>1</v>
      </c>
      <c r="F56" s="44">
        <v>82617.548387000003</v>
      </c>
      <c r="G56" s="66">
        <v>6.4516000000000004E-2</v>
      </c>
      <c r="H56" s="43">
        <v>6</v>
      </c>
      <c r="I56" s="44">
        <v>125685</v>
      </c>
      <c r="J56" s="74">
        <v>0.33333299999999999</v>
      </c>
      <c r="K56" s="44">
        <v>25</v>
      </c>
      <c r="L56" s="44">
        <v>72281.36</v>
      </c>
      <c r="M56" s="66">
        <v>0</v>
      </c>
      <c r="N56" s="43">
        <v>0</v>
      </c>
      <c r="O56" s="44">
        <v>0</v>
      </c>
      <c r="P56" s="74">
        <v>0</v>
      </c>
    </row>
    <row r="57" spans="1:16" ht="15" customHeight="1" x14ac:dyDescent="0.2">
      <c r="A57" s="111"/>
      <c r="B57" s="114"/>
      <c r="C57" s="84" t="s">
        <v>47</v>
      </c>
      <c r="D57" s="44">
        <v>340</v>
      </c>
      <c r="E57" s="53">
        <v>1</v>
      </c>
      <c r="F57" s="44">
        <v>164181.197059</v>
      </c>
      <c r="G57" s="66">
        <v>0.132353</v>
      </c>
      <c r="H57" s="43">
        <v>76</v>
      </c>
      <c r="I57" s="44">
        <v>169495.671053</v>
      </c>
      <c r="J57" s="74">
        <v>0.105263</v>
      </c>
      <c r="K57" s="44">
        <v>264</v>
      </c>
      <c r="L57" s="44">
        <v>162651.272727</v>
      </c>
      <c r="M57" s="66">
        <v>0.140152</v>
      </c>
      <c r="N57" s="43">
        <v>0</v>
      </c>
      <c r="O57" s="44">
        <v>0</v>
      </c>
      <c r="P57" s="74">
        <v>0</v>
      </c>
    </row>
    <row r="58" spans="1:16" ht="15" customHeight="1" x14ac:dyDescent="0.2">
      <c r="A58" s="111"/>
      <c r="B58" s="114"/>
      <c r="C58" s="84" t="s">
        <v>48</v>
      </c>
      <c r="D58" s="44">
        <v>1323</v>
      </c>
      <c r="E58" s="53">
        <v>1</v>
      </c>
      <c r="F58" s="44">
        <v>162509.223734</v>
      </c>
      <c r="G58" s="66">
        <v>0.20408200000000001</v>
      </c>
      <c r="H58" s="43">
        <v>417</v>
      </c>
      <c r="I58" s="44">
        <v>166049.213429</v>
      </c>
      <c r="J58" s="74">
        <v>0.18465200000000001</v>
      </c>
      <c r="K58" s="44">
        <v>906</v>
      </c>
      <c r="L58" s="44">
        <v>160879.890728</v>
      </c>
      <c r="M58" s="66">
        <v>0.21302399999999999</v>
      </c>
      <c r="N58" s="43">
        <v>0</v>
      </c>
      <c r="O58" s="44">
        <v>0</v>
      </c>
      <c r="P58" s="74">
        <v>0</v>
      </c>
    </row>
    <row r="59" spans="1:16" ht="15" customHeight="1" x14ac:dyDescent="0.2">
      <c r="A59" s="111"/>
      <c r="B59" s="114"/>
      <c r="C59" s="84" t="s">
        <v>49</v>
      </c>
      <c r="D59" s="44">
        <v>2844</v>
      </c>
      <c r="E59" s="53">
        <v>1</v>
      </c>
      <c r="F59" s="44">
        <v>174372.26512</v>
      </c>
      <c r="G59" s="66">
        <v>0.32384000000000002</v>
      </c>
      <c r="H59" s="43">
        <v>960</v>
      </c>
      <c r="I59" s="44">
        <v>175203.046875</v>
      </c>
      <c r="J59" s="74">
        <v>0.326042</v>
      </c>
      <c r="K59" s="44">
        <v>1884</v>
      </c>
      <c r="L59" s="44">
        <v>173948.93683699999</v>
      </c>
      <c r="M59" s="66">
        <v>0.322718</v>
      </c>
      <c r="N59" s="43">
        <v>0</v>
      </c>
      <c r="O59" s="44">
        <v>0</v>
      </c>
      <c r="P59" s="74">
        <v>0</v>
      </c>
    </row>
    <row r="60" spans="1:16" ht="15" customHeight="1" x14ac:dyDescent="0.2">
      <c r="A60" s="111"/>
      <c r="B60" s="114"/>
      <c r="C60" s="84" t="s">
        <v>50</v>
      </c>
      <c r="D60" s="44">
        <v>3570</v>
      </c>
      <c r="E60" s="53">
        <v>1</v>
      </c>
      <c r="F60" s="44">
        <v>193650.27423000001</v>
      </c>
      <c r="G60" s="66">
        <v>0.53025199999999995</v>
      </c>
      <c r="H60" s="43">
        <v>1179</v>
      </c>
      <c r="I60" s="44">
        <v>194984.895674</v>
      </c>
      <c r="J60" s="74">
        <v>0.52671800000000002</v>
      </c>
      <c r="K60" s="44">
        <v>2391</v>
      </c>
      <c r="L60" s="44">
        <v>192992.173568</v>
      </c>
      <c r="M60" s="66">
        <v>0.531995</v>
      </c>
      <c r="N60" s="43">
        <v>0</v>
      </c>
      <c r="O60" s="44">
        <v>0</v>
      </c>
      <c r="P60" s="74">
        <v>0</v>
      </c>
    </row>
    <row r="61" spans="1:16" ht="15" customHeight="1" x14ac:dyDescent="0.2">
      <c r="A61" s="111"/>
      <c r="B61" s="114"/>
      <c r="C61" s="84" t="s">
        <v>51</v>
      </c>
      <c r="D61" s="44">
        <v>3389</v>
      </c>
      <c r="E61" s="53">
        <v>1</v>
      </c>
      <c r="F61" s="44">
        <v>213863.58070200001</v>
      </c>
      <c r="G61" s="66">
        <v>0.75892599999999999</v>
      </c>
      <c r="H61" s="43">
        <v>1132</v>
      </c>
      <c r="I61" s="44">
        <v>210712.65635999999</v>
      </c>
      <c r="J61" s="74">
        <v>0.63250899999999999</v>
      </c>
      <c r="K61" s="44">
        <v>2257</v>
      </c>
      <c r="L61" s="44">
        <v>215443.92910899999</v>
      </c>
      <c r="M61" s="66">
        <v>0.82233100000000003</v>
      </c>
      <c r="N61" s="43">
        <v>0</v>
      </c>
      <c r="O61" s="44">
        <v>0</v>
      </c>
      <c r="P61" s="74">
        <v>0</v>
      </c>
    </row>
    <row r="62" spans="1:16" s="3" customFormat="1" ht="15" customHeight="1" x14ac:dyDescent="0.2">
      <c r="A62" s="111"/>
      <c r="B62" s="114"/>
      <c r="C62" s="84" t="s">
        <v>52</v>
      </c>
      <c r="D62" s="35">
        <v>2931</v>
      </c>
      <c r="E62" s="55">
        <v>1</v>
      </c>
      <c r="F62" s="35">
        <v>226515.80382100001</v>
      </c>
      <c r="G62" s="68">
        <v>0.92766999999999999</v>
      </c>
      <c r="H62" s="43">
        <v>935</v>
      </c>
      <c r="I62" s="44">
        <v>208118.213904</v>
      </c>
      <c r="J62" s="74">
        <v>0.57967900000000006</v>
      </c>
      <c r="K62" s="35">
        <v>1996</v>
      </c>
      <c r="L62" s="35">
        <v>235133.91332699999</v>
      </c>
      <c r="M62" s="68">
        <v>1.090681</v>
      </c>
      <c r="N62" s="43">
        <v>0</v>
      </c>
      <c r="O62" s="44">
        <v>0</v>
      </c>
      <c r="P62" s="74">
        <v>0</v>
      </c>
    </row>
    <row r="63" spans="1:16" ht="15" customHeight="1" x14ac:dyDescent="0.2">
      <c r="A63" s="111"/>
      <c r="B63" s="114"/>
      <c r="C63" s="84" t="s">
        <v>53</v>
      </c>
      <c r="D63" s="44">
        <v>2528</v>
      </c>
      <c r="E63" s="53">
        <v>1</v>
      </c>
      <c r="F63" s="44">
        <v>232044.186709</v>
      </c>
      <c r="G63" s="66">
        <v>0.95292699999999997</v>
      </c>
      <c r="H63" s="43">
        <v>754</v>
      </c>
      <c r="I63" s="44">
        <v>206646.27321000001</v>
      </c>
      <c r="J63" s="74">
        <v>0.50663100000000005</v>
      </c>
      <c r="K63" s="44">
        <v>1774</v>
      </c>
      <c r="L63" s="44">
        <v>242839.01578399999</v>
      </c>
      <c r="M63" s="66">
        <v>1.1426160000000001</v>
      </c>
      <c r="N63" s="43">
        <v>0</v>
      </c>
      <c r="O63" s="44">
        <v>0</v>
      </c>
      <c r="P63" s="74">
        <v>0</v>
      </c>
    </row>
    <row r="64" spans="1:16" ht="15" customHeight="1" x14ac:dyDescent="0.2">
      <c r="A64" s="111"/>
      <c r="B64" s="114"/>
      <c r="C64" s="84" t="s">
        <v>54</v>
      </c>
      <c r="D64" s="44">
        <v>1854</v>
      </c>
      <c r="E64" s="53">
        <v>1</v>
      </c>
      <c r="F64" s="44">
        <v>230794.028047</v>
      </c>
      <c r="G64" s="66">
        <v>0.81661300000000003</v>
      </c>
      <c r="H64" s="43">
        <v>570</v>
      </c>
      <c r="I64" s="44">
        <v>201039.05614</v>
      </c>
      <c r="J64" s="74">
        <v>0.4</v>
      </c>
      <c r="K64" s="44">
        <v>1284</v>
      </c>
      <c r="L64" s="44">
        <v>244003.01090299999</v>
      </c>
      <c r="M64" s="66">
        <v>1.0015579999999999</v>
      </c>
      <c r="N64" s="43">
        <v>0</v>
      </c>
      <c r="O64" s="44">
        <v>0</v>
      </c>
      <c r="P64" s="74">
        <v>0</v>
      </c>
    </row>
    <row r="65" spans="1:16" ht="15" customHeight="1" x14ac:dyDescent="0.2">
      <c r="A65" s="111"/>
      <c r="B65" s="114"/>
      <c r="C65" s="84" t="s">
        <v>55</v>
      </c>
      <c r="D65" s="44">
        <v>1400</v>
      </c>
      <c r="E65" s="53">
        <v>1</v>
      </c>
      <c r="F65" s="44">
        <v>248251.72857100001</v>
      </c>
      <c r="G65" s="66">
        <v>0.72428599999999999</v>
      </c>
      <c r="H65" s="43">
        <v>468</v>
      </c>
      <c r="I65" s="44">
        <v>215713.52777799999</v>
      </c>
      <c r="J65" s="74">
        <v>0.31410300000000002</v>
      </c>
      <c r="K65" s="44">
        <v>932</v>
      </c>
      <c r="L65" s="44">
        <v>264590.65343300003</v>
      </c>
      <c r="M65" s="66">
        <v>0.93025800000000003</v>
      </c>
      <c r="N65" s="43">
        <v>0</v>
      </c>
      <c r="O65" s="44">
        <v>0</v>
      </c>
      <c r="P65" s="74">
        <v>0</v>
      </c>
    </row>
    <row r="66" spans="1:16" s="3" customFormat="1" ht="15" customHeight="1" x14ac:dyDescent="0.2">
      <c r="A66" s="111"/>
      <c r="B66" s="114"/>
      <c r="C66" s="84" t="s">
        <v>56</v>
      </c>
      <c r="D66" s="35">
        <v>1887</v>
      </c>
      <c r="E66" s="55">
        <v>1</v>
      </c>
      <c r="F66" s="35">
        <v>241273.848967</v>
      </c>
      <c r="G66" s="68">
        <v>0.44356099999999998</v>
      </c>
      <c r="H66" s="43">
        <v>705</v>
      </c>
      <c r="I66" s="44">
        <v>199375.96312100001</v>
      </c>
      <c r="J66" s="74">
        <v>0.104965</v>
      </c>
      <c r="K66" s="35">
        <v>1182</v>
      </c>
      <c r="L66" s="35">
        <v>266263.704738</v>
      </c>
      <c r="M66" s="68">
        <v>0.64551599999999998</v>
      </c>
      <c r="N66" s="43">
        <v>0</v>
      </c>
      <c r="O66" s="44">
        <v>0</v>
      </c>
      <c r="P66" s="74">
        <v>0</v>
      </c>
    </row>
    <row r="67" spans="1:16" s="3" customFormat="1" ht="15" customHeight="1" x14ac:dyDescent="0.2">
      <c r="A67" s="112"/>
      <c r="B67" s="115"/>
      <c r="C67" s="85" t="s">
        <v>9</v>
      </c>
      <c r="D67" s="46">
        <v>22097</v>
      </c>
      <c r="E67" s="54">
        <v>1</v>
      </c>
      <c r="F67" s="46">
        <v>211190.032855</v>
      </c>
      <c r="G67" s="67">
        <v>0.64244000000000001</v>
      </c>
      <c r="H67" s="87">
        <v>7202</v>
      </c>
      <c r="I67" s="46">
        <v>197999.89086399999</v>
      </c>
      <c r="J67" s="75">
        <v>0.43182399999999999</v>
      </c>
      <c r="K67" s="46">
        <v>14895</v>
      </c>
      <c r="L67" s="46">
        <v>217567.70339000001</v>
      </c>
      <c r="M67" s="67">
        <v>0.74427699999999997</v>
      </c>
      <c r="N67" s="87">
        <v>0</v>
      </c>
      <c r="O67" s="46">
        <v>0</v>
      </c>
      <c r="P67" s="75">
        <v>0</v>
      </c>
    </row>
    <row r="68" spans="1:16" s="3" customFormat="1" ht="15" customHeight="1" x14ac:dyDescent="0.2">
      <c r="A68" s="78"/>
      <c r="B68" s="79"/>
      <c r="C68" s="81"/>
      <c r="D68" s="45"/>
      <c r="E68" s="76"/>
      <c r="F68" s="45"/>
      <c r="G68" s="77"/>
      <c r="H68" s="45"/>
      <c r="I68" s="45"/>
      <c r="J68" s="77"/>
      <c r="K68" s="45"/>
      <c r="L68" s="45"/>
      <c r="M68" s="77"/>
      <c r="N68" s="45"/>
      <c r="O68" s="45"/>
      <c r="P68" s="77"/>
    </row>
    <row r="69" spans="1:16" s="37" customFormat="1" ht="15" customHeight="1" x14ac:dyDescent="0.2">
      <c r="A69" s="38" t="s">
        <v>2</v>
      </c>
      <c r="C69" s="82"/>
      <c r="D69" s="86">
        <f>+Nacional!D69</f>
        <v>45621</v>
      </c>
      <c r="F69" s="60"/>
      <c r="G69" s="69"/>
      <c r="H69" s="60"/>
      <c r="I69" s="60"/>
      <c r="J69" s="69"/>
      <c r="K69" s="60"/>
      <c r="L69" s="60"/>
      <c r="M69" s="69"/>
      <c r="N69" s="60"/>
      <c r="O69" s="60"/>
      <c r="P69" s="69"/>
    </row>
    <row r="70" spans="1:16" ht="15" customHeight="1" x14ac:dyDescent="0.2">
      <c r="A70" s="47"/>
      <c r="B70" s="24"/>
      <c r="C70" s="83"/>
      <c r="D70" s="61"/>
      <c r="E70" s="56"/>
      <c r="F70" s="61"/>
      <c r="G70" s="70"/>
      <c r="H70" s="61"/>
      <c r="I70" s="61"/>
      <c r="J70" s="70"/>
      <c r="K70" s="61"/>
      <c r="L70" s="61"/>
      <c r="M70" s="70"/>
      <c r="N70" s="61"/>
      <c r="O70" s="61"/>
      <c r="P70" s="70"/>
    </row>
    <row r="71" spans="1:16" ht="15" customHeight="1" x14ac:dyDescent="0.2">
      <c r="A71" s="48"/>
      <c r="C71" s="23"/>
      <c r="D71" s="35"/>
      <c r="E71" s="55"/>
      <c r="F71" s="35"/>
      <c r="G71" s="68"/>
      <c r="H71" s="35"/>
      <c r="I71" s="35"/>
      <c r="J71" s="68"/>
      <c r="K71" s="35"/>
      <c r="L71" s="35"/>
      <c r="M71" s="68"/>
      <c r="N71" s="35"/>
      <c r="O71" s="35"/>
      <c r="P71" s="68"/>
    </row>
    <row r="72" spans="1:16" ht="15" customHeight="1" x14ac:dyDescent="0.2">
      <c r="A72" s="48"/>
      <c r="C72" s="23"/>
      <c r="D72" s="35"/>
      <c r="E72" s="55"/>
      <c r="F72" s="35"/>
      <c r="G72" s="68"/>
      <c r="H72" s="35"/>
      <c r="I72" s="35"/>
      <c r="J72" s="68"/>
      <c r="K72" s="35"/>
      <c r="L72" s="35"/>
      <c r="M72" s="68"/>
      <c r="N72" s="35"/>
      <c r="O72" s="35"/>
      <c r="P72" s="68"/>
    </row>
    <row r="73" spans="1:16" ht="15" customHeight="1" x14ac:dyDescent="0.2">
      <c r="A73" s="48"/>
      <c r="C73" s="23"/>
      <c r="D73" s="35"/>
      <c r="E73" s="55"/>
      <c r="F73" s="35"/>
      <c r="G73" s="68"/>
      <c r="H73" s="35"/>
      <c r="I73" s="35"/>
      <c r="J73" s="68"/>
      <c r="K73" s="35"/>
      <c r="L73" s="35"/>
      <c r="M73" s="68"/>
      <c r="N73" s="35"/>
      <c r="O73" s="35"/>
      <c r="P73" s="68"/>
    </row>
    <row r="74" spans="1:16" ht="15" customHeight="1" x14ac:dyDescent="0.2">
      <c r="A74" s="48"/>
      <c r="C74" s="23"/>
      <c r="D74" s="35"/>
      <c r="E74" s="55"/>
      <c r="F74" s="35"/>
      <c r="G74" s="68"/>
      <c r="H74" s="35"/>
      <c r="I74" s="35"/>
      <c r="J74" s="68"/>
      <c r="K74" s="35"/>
      <c r="L74" s="35"/>
      <c r="M74" s="68"/>
      <c r="N74" s="35"/>
      <c r="O74" s="35"/>
      <c r="P74" s="68"/>
    </row>
    <row r="75" spans="1:16" ht="15" customHeight="1" x14ac:dyDescent="0.2">
      <c r="A75" s="48"/>
      <c r="C75" s="23"/>
      <c r="D75" s="35"/>
      <c r="E75" s="55"/>
      <c r="F75" s="35"/>
      <c r="G75" s="68"/>
      <c r="H75" s="35"/>
      <c r="I75" s="35"/>
      <c r="J75" s="68"/>
      <c r="K75" s="35"/>
      <c r="L75" s="35"/>
      <c r="M75" s="68"/>
      <c r="N75" s="35"/>
      <c r="O75" s="35"/>
      <c r="P75" s="68"/>
    </row>
    <row r="76" spans="1:16" ht="15" customHeight="1" x14ac:dyDescent="0.2">
      <c r="A76" s="48"/>
      <c r="C76" s="23"/>
      <c r="D76" s="35"/>
      <c r="E76" s="55"/>
      <c r="F76" s="35"/>
      <c r="G76" s="68"/>
      <c r="H76" s="35"/>
      <c r="I76" s="35"/>
      <c r="J76" s="68"/>
      <c r="K76" s="35"/>
      <c r="L76" s="35"/>
      <c r="M76" s="68"/>
      <c r="N76" s="35"/>
      <c r="O76" s="35"/>
      <c r="P76" s="68"/>
    </row>
    <row r="77" spans="1:16" ht="15" customHeight="1" x14ac:dyDescent="0.2">
      <c r="A77" s="48"/>
      <c r="C77" s="23"/>
      <c r="D77" s="35"/>
      <c r="E77" s="55"/>
      <c r="F77" s="35"/>
      <c r="G77" s="68"/>
      <c r="H77" s="35"/>
      <c r="I77" s="35"/>
      <c r="J77" s="68"/>
      <c r="K77" s="35"/>
      <c r="L77" s="35"/>
      <c r="M77" s="68"/>
      <c r="N77" s="35"/>
      <c r="O77" s="35"/>
      <c r="P77" s="68"/>
    </row>
    <row r="78" spans="1:16" ht="15" customHeight="1" x14ac:dyDescent="0.2">
      <c r="A78" s="48"/>
      <c r="C78" s="23"/>
      <c r="D78" s="35"/>
      <c r="E78" s="55"/>
      <c r="F78" s="35"/>
      <c r="G78" s="68"/>
      <c r="H78" s="35"/>
      <c r="I78" s="35"/>
      <c r="J78" s="68"/>
      <c r="K78" s="35"/>
      <c r="L78" s="35"/>
      <c r="M78" s="68"/>
      <c r="N78" s="35"/>
      <c r="O78" s="35"/>
      <c r="P78" s="68"/>
    </row>
    <row r="79" spans="1:16" ht="15" customHeight="1" x14ac:dyDescent="0.2">
      <c r="A79" s="48"/>
      <c r="C79" s="23"/>
      <c r="D79" s="35"/>
      <c r="E79" s="55"/>
      <c r="F79" s="35"/>
      <c r="G79" s="68"/>
      <c r="H79" s="35"/>
      <c r="I79" s="35"/>
      <c r="J79" s="68"/>
      <c r="K79" s="35"/>
      <c r="L79" s="35"/>
      <c r="M79" s="68"/>
      <c r="N79" s="35"/>
      <c r="O79" s="35"/>
      <c r="P79" s="68"/>
    </row>
    <row r="80" spans="1:16" ht="15" customHeight="1" x14ac:dyDescent="0.2">
      <c r="A80" s="48"/>
      <c r="C80" s="23"/>
      <c r="D80" s="35"/>
      <c r="E80" s="55"/>
      <c r="F80" s="35"/>
      <c r="G80" s="68"/>
      <c r="H80" s="35"/>
      <c r="I80" s="35"/>
      <c r="J80" s="68"/>
      <c r="K80" s="35"/>
      <c r="L80" s="35"/>
      <c r="M80" s="68"/>
      <c r="N80" s="35"/>
      <c r="O80" s="35"/>
      <c r="P80" s="68"/>
    </row>
    <row r="81" spans="1:16" ht="15" customHeight="1" x14ac:dyDescent="0.2">
      <c r="A81" s="48"/>
      <c r="C81" s="23"/>
      <c r="D81" s="35"/>
      <c r="E81" s="55"/>
      <c r="F81" s="35"/>
      <c r="G81" s="68"/>
      <c r="H81" s="35"/>
      <c r="I81" s="35"/>
      <c r="J81" s="68"/>
      <c r="K81" s="35"/>
      <c r="L81" s="35"/>
      <c r="M81" s="68"/>
      <c r="N81" s="35"/>
      <c r="O81" s="35"/>
      <c r="P81" s="68"/>
    </row>
    <row r="82" spans="1:16" ht="15" customHeight="1" x14ac:dyDescent="0.2">
      <c r="A82" s="48"/>
      <c r="C82" s="23"/>
      <c r="D82" s="35"/>
      <c r="E82" s="55"/>
      <c r="F82" s="35"/>
      <c r="G82" s="68"/>
      <c r="H82" s="35"/>
      <c r="I82" s="35"/>
      <c r="J82" s="68"/>
      <c r="K82" s="35"/>
      <c r="L82" s="35"/>
      <c r="M82" s="68"/>
      <c r="N82" s="35"/>
      <c r="O82" s="35"/>
      <c r="P82" s="68"/>
    </row>
    <row r="83" spans="1:16" ht="15" customHeight="1" x14ac:dyDescent="0.2">
      <c r="A83" s="48"/>
      <c r="C83" s="23"/>
      <c r="D83" s="35"/>
      <c r="E83" s="55"/>
      <c r="F83" s="35"/>
      <c r="G83" s="68"/>
      <c r="H83" s="35"/>
      <c r="I83" s="35"/>
      <c r="J83" s="68"/>
      <c r="K83" s="35"/>
      <c r="L83" s="35"/>
      <c r="M83" s="68"/>
      <c r="N83" s="35"/>
      <c r="O83" s="35"/>
      <c r="P83" s="68"/>
    </row>
    <row r="84" spans="1:16" ht="15" customHeight="1" x14ac:dyDescent="0.2">
      <c r="A84" s="48"/>
      <c r="C84" s="23"/>
      <c r="D84" s="35"/>
      <c r="E84" s="55"/>
      <c r="F84" s="35"/>
      <c r="G84" s="68"/>
      <c r="H84" s="35"/>
      <c r="I84" s="35"/>
      <c r="J84" s="68"/>
      <c r="K84" s="35"/>
      <c r="L84" s="35"/>
      <c r="M84" s="68"/>
      <c r="N84" s="35"/>
      <c r="O84" s="35"/>
      <c r="P84" s="68"/>
    </row>
    <row r="85" spans="1:16" ht="15" customHeight="1" x14ac:dyDescent="0.2">
      <c r="A85" s="48"/>
      <c r="C85" s="23"/>
      <c r="D85" s="35"/>
      <c r="E85" s="55"/>
      <c r="F85" s="35"/>
      <c r="G85" s="68"/>
      <c r="H85" s="35"/>
      <c r="I85" s="35"/>
      <c r="J85" s="68"/>
      <c r="K85" s="35"/>
      <c r="L85" s="35"/>
      <c r="M85" s="68"/>
      <c r="N85" s="35"/>
      <c r="O85" s="35"/>
      <c r="P85" s="68"/>
    </row>
    <row r="86" spans="1:16" ht="15" customHeight="1" x14ac:dyDescent="0.2">
      <c r="A86" s="48"/>
      <c r="C86" s="23"/>
      <c r="D86" s="35"/>
      <c r="E86" s="55"/>
      <c r="F86" s="35"/>
      <c r="G86" s="68"/>
      <c r="H86" s="35"/>
      <c r="I86" s="35"/>
      <c r="J86" s="68"/>
      <c r="K86" s="35"/>
      <c r="L86" s="35"/>
      <c r="M86" s="68"/>
      <c r="N86" s="35"/>
      <c r="O86" s="35"/>
      <c r="P86" s="68"/>
    </row>
    <row r="87" spans="1:16" ht="15" customHeight="1" x14ac:dyDescent="0.2">
      <c r="A87" s="48"/>
      <c r="C87" s="23"/>
      <c r="D87" s="35"/>
      <c r="E87" s="55"/>
      <c r="F87" s="35"/>
      <c r="G87" s="68"/>
      <c r="H87" s="35"/>
      <c r="I87" s="35"/>
      <c r="J87" s="68"/>
      <c r="K87" s="35"/>
      <c r="L87" s="35"/>
      <c r="M87" s="68"/>
      <c r="N87" s="35"/>
      <c r="O87" s="35"/>
      <c r="P87" s="68"/>
    </row>
    <row r="88" spans="1:16" ht="15" customHeight="1" x14ac:dyDescent="0.2">
      <c r="A88" s="48"/>
      <c r="C88" s="23"/>
      <c r="D88" s="35"/>
      <c r="E88" s="55"/>
      <c r="F88" s="35"/>
      <c r="G88" s="68"/>
      <c r="H88" s="35"/>
      <c r="I88" s="35"/>
      <c r="J88" s="68"/>
      <c r="K88" s="35"/>
      <c r="L88" s="35"/>
      <c r="M88" s="68"/>
      <c r="N88" s="35"/>
      <c r="O88" s="35"/>
      <c r="P88" s="68"/>
    </row>
    <row r="89" spans="1:16" ht="15" customHeight="1" x14ac:dyDescent="0.2">
      <c r="A89" s="48"/>
      <c r="C89" s="23"/>
      <c r="D89" s="35"/>
      <c r="E89" s="55"/>
      <c r="F89" s="35"/>
      <c r="G89" s="68"/>
      <c r="H89" s="35"/>
      <c r="I89" s="35"/>
      <c r="J89" s="68"/>
      <c r="K89" s="35"/>
      <c r="L89" s="35"/>
      <c r="M89" s="68"/>
      <c r="N89" s="35"/>
      <c r="O89" s="35"/>
      <c r="P89" s="68"/>
    </row>
    <row r="90" spans="1:16" ht="15" customHeight="1" x14ac:dyDescent="0.2">
      <c r="A90" s="48"/>
      <c r="C90" s="23"/>
      <c r="D90" s="35"/>
      <c r="E90" s="55"/>
      <c r="F90" s="35"/>
      <c r="G90" s="68"/>
      <c r="H90" s="35"/>
      <c r="I90" s="35"/>
      <c r="J90" s="68"/>
      <c r="K90" s="35"/>
      <c r="L90" s="35"/>
      <c r="M90" s="68"/>
      <c r="N90" s="35"/>
      <c r="O90" s="35"/>
      <c r="P90" s="68"/>
    </row>
    <row r="91" spans="1:16" ht="15" customHeight="1" x14ac:dyDescent="0.2">
      <c r="A91" s="48"/>
      <c r="C91" s="23"/>
      <c r="D91" s="35"/>
      <c r="E91" s="55"/>
      <c r="F91" s="35"/>
      <c r="G91" s="68"/>
      <c r="H91" s="35"/>
      <c r="I91" s="35"/>
      <c r="J91" s="68"/>
      <c r="K91" s="35"/>
      <c r="L91" s="35"/>
      <c r="M91" s="68"/>
      <c r="N91" s="35"/>
      <c r="O91" s="35"/>
      <c r="P91" s="68"/>
    </row>
    <row r="92" spans="1:16" ht="15" customHeight="1" x14ac:dyDescent="0.2">
      <c r="A92" s="48"/>
      <c r="C92" s="23"/>
      <c r="D92" s="35"/>
      <c r="E92" s="55"/>
      <c r="F92" s="35"/>
      <c r="G92" s="68"/>
      <c r="H92" s="35"/>
      <c r="I92" s="35"/>
      <c r="J92" s="68"/>
      <c r="K92" s="35"/>
      <c r="L92" s="35"/>
      <c r="M92" s="68"/>
      <c r="N92" s="35"/>
      <c r="O92" s="35"/>
      <c r="P92" s="68"/>
    </row>
    <row r="93" spans="1:16" ht="15" customHeight="1" x14ac:dyDescent="0.2">
      <c r="A93" s="48"/>
      <c r="C93" s="23"/>
      <c r="D93" s="35"/>
      <c r="E93" s="55"/>
      <c r="F93" s="35"/>
      <c r="G93" s="68"/>
      <c r="H93" s="35"/>
      <c r="I93" s="35"/>
      <c r="J93" s="68"/>
      <c r="K93" s="35"/>
      <c r="L93" s="35"/>
      <c r="M93" s="68"/>
      <c r="N93" s="35"/>
      <c r="O93" s="35"/>
      <c r="P93" s="68"/>
    </row>
    <row r="94" spans="1:16" ht="15" customHeight="1" x14ac:dyDescent="0.2">
      <c r="A94" s="48"/>
      <c r="C94" s="23"/>
      <c r="D94" s="35"/>
      <c r="E94" s="55"/>
      <c r="F94" s="35"/>
      <c r="G94" s="68"/>
      <c r="H94" s="35"/>
      <c r="I94" s="35"/>
      <c r="J94" s="68"/>
      <c r="K94" s="35"/>
      <c r="L94" s="35"/>
      <c r="M94" s="68"/>
      <c r="N94" s="35"/>
      <c r="O94" s="35"/>
      <c r="P94" s="68"/>
    </row>
    <row r="95" spans="1:16" ht="15" customHeight="1" x14ac:dyDescent="0.2">
      <c r="A95" s="48"/>
      <c r="C95" s="23"/>
      <c r="D95" s="35"/>
      <c r="E95" s="55"/>
      <c r="F95" s="35"/>
      <c r="G95" s="68"/>
      <c r="H95" s="35"/>
      <c r="I95" s="35"/>
      <c r="J95" s="68"/>
      <c r="K95" s="35"/>
      <c r="L95" s="35"/>
      <c r="M95" s="68"/>
      <c r="N95" s="35"/>
      <c r="O95" s="35"/>
      <c r="P95" s="68"/>
    </row>
  </sheetData>
  <mergeCells count="19">
    <mergeCell ref="A2:P2"/>
    <mergeCell ref="A3:P3"/>
    <mergeCell ref="A6:A7"/>
    <mergeCell ref="B6:B7"/>
    <mergeCell ref="C6:C7"/>
    <mergeCell ref="D6:G6"/>
    <mergeCell ref="H6:J6"/>
    <mergeCell ref="K6:M6"/>
    <mergeCell ref="N6:P6"/>
    <mergeCell ref="A44:A55"/>
    <mergeCell ref="B44:B55"/>
    <mergeCell ref="A56:A67"/>
    <mergeCell ref="B56:B67"/>
    <mergeCell ref="A8:A19"/>
    <mergeCell ref="B8:B19"/>
    <mergeCell ref="A20:A31"/>
    <mergeCell ref="B20:B31"/>
    <mergeCell ref="A32:A43"/>
    <mergeCell ref="B32:B43"/>
  </mergeCells>
  <conditionalFormatting sqref="D8:D19">
    <cfRule type="cellIs" dxfId="520" priority="30" operator="notEqual">
      <formula>H8+K8+N8</formula>
    </cfRule>
  </conditionalFormatting>
  <conditionalFormatting sqref="D20:D30">
    <cfRule type="cellIs" dxfId="519" priority="29" operator="notEqual">
      <formula>H20+K20+N20</formula>
    </cfRule>
  </conditionalFormatting>
  <conditionalFormatting sqref="D32:D42">
    <cfRule type="cellIs" dxfId="518" priority="28" operator="notEqual">
      <formula>H32+K32+N32</formula>
    </cfRule>
  </conditionalFormatting>
  <conditionalFormatting sqref="D44:D54">
    <cfRule type="cellIs" dxfId="517" priority="27" operator="notEqual">
      <formula>H44+K44+N44</formula>
    </cfRule>
  </conditionalFormatting>
  <conditionalFormatting sqref="D56:D66">
    <cfRule type="cellIs" dxfId="516" priority="26" operator="notEqual">
      <formula>H56+K56+N56</formula>
    </cfRule>
  </conditionalFormatting>
  <conditionalFormatting sqref="D19">
    <cfRule type="cellIs" dxfId="515" priority="25" operator="notEqual">
      <formula>SUM(D8:D18)</formula>
    </cfRule>
  </conditionalFormatting>
  <conditionalFormatting sqref="D31">
    <cfRule type="cellIs" dxfId="514" priority="24" operator="notEqual">
      <formula>H31+K31+N31</formula>
    </cfRule>
  </conditionalFormatting>
  <conditionalFormatting sqref="D31">
    <cfRule type="cellIs" dxfId="513" priority="23" operator="notEqual">
      <formula>SUM(D20:D30)</formula>
    </cfRule>
  </conditionalFormatting>
  <conditionalFormatting sqref="D43">
    <cfRule type="cellIs" dxfId="512" priority="22" operator="notEqual">
      <formula>H43+K43+N43</formula>
    </cfRule>
  </conditionalFormatting>
  <conditionalFormatting sqref="D43">
    <cfRule type="cellIs" dxfId="511" priority="21" operator="notEqual">
      <formula>SUM(D32:D42)</formula>
    </cfRule>
  </conditionalFormatting>
  <conditionalFormatting sqref="D55">
    <cfRule type="cellIs" dxfId="510" priority="20" operator="notEqual">
      <formula>H55+K55+N55</formula>
    </cfRule>
  </conditionalFormatting>
  <conditionalFormatting sqref="D55">
    <cfRule type="cellIs" dxfId="509" priority="19" operator="notEqual">
      <formula>SUM(D44:D54)</formula>
    </cfRule>
  </conditionalFormatting>
  <conditionalFormatting sqref="D67">
    <cfRule type="cellIs" dxfId="508" priority="18" operator="notEqual">
      <formula>H67+K67+N67</formula>
    </cfRule>
  </conditionalFormatting>
  <conditionalFormatting sqref="D67">
    <cfRule type="cellIs" dxfId="507" priority="17" operator="notEqual">
      <formula>SUM(D56:D66)</formula>
    </cfRule>
  </conditionalFormatting>
  <conditionalFormatting sqref="H19">
    <cfRule type="cellIs" dxfId="506" priority="16" operator="notEqual">
      <formula>SUM(H8:H18)</formula>
    </cfRule>
  </conditionalFormatting>
  <conditionalFormatting sqref="K19">
    <cfRule type="cellIs" dxfId="505" priority="15" operator="notEqual">
      <formula>SUM(K8:K18)</formula>
    </cfRule>
  </conditionalFormatting>
  <conditionalFormatting sqref="N19">
    <cfRule type="cellIs" dxfId="504" priority="14" operator="notEqual">
      <formula>SUM(N8:N18)</formula>
    </cfRule>
  </conditionalFormatting>
  <conditionalFormatting sqref="H31">
    <cfRule type="cellIs" dxfId="503" priority="13" operator="notEqual">
      <formula>SUM(H20:H30)</formula>
    </cfRule>
  </conditionalFormatting>
  <conditionalFormatting sqref="K31">
    <cfRule type="cellIs" dxfId="502" priority="12" operator="notEqual">
      <formula>SUM(K20:K30)</formula>
    </cfRule>
  </conditionalFormatting>
  <conditionalFormatting sqref="N31">
    <cfRule type="cellIs" dxfId="501" priority="11" operator="notEqual">
      <formula>SUM(N20:N30)</formula>
    </cfRule>
  </conditionalFormatting>
  <conditionalFormatting sqref="H43">
    <cfRule type="cellIs" dxfId="500" priority="10" operator="notEqual">
      <formula>SUM(H32:H42)</formula>
    </cfRule>
  </conditionalFormatting>
  <conditionalFormatting sqref="K43">
    <cfRule type="cellIs" dxfId="499" priority="9" operator="notEqual">
      <formula>SUM(K32:K42)</formula>
    </cfRule>
  </conditionalFormatting>
  <conditionalFormatting sqref="N43">
    <cfRule type="cellIs" dxfId="498" priority="8" operator="notEqual">
      <formula>SUM(N32:N42)</formula>
    </cfRule>
  </conditionalFormatting>
  <conditionalFormatting sqref="H55">
    <cfRule type="cellIs" dxfId="497" priority="7" operator="notEqual">
      <formula>SUM(H44:H54)</formula>
    </cfRule>
  </conditionalFormatting>
  <conditionalFormatting sqref="K55">
    <cfRule type="cellIs" dxfId="496" priority="6" operator="notEqual">
      <formula>SUM(K44:K54)</formula>
    </cfRule>
  </conditionalFormatting>
  <conditionalFormatting sqref="N55">
    <cfRule type="cellIs" dxfId="495" priority="5" operator="notEqual">
      <formula>SUM(N44:N54)</formula>
    </cfRule>
  </conditionalFormatting>
  <conditionalFormatting sqref="H67">
    <cfRule type="cellIs" dxfId="494" priority="4" operator="notEqual">
      <formula>SUM(H56:H66)</formula>
    </cfRule>
  </conditionalFormatting>
  <conditionalFormatting sqref="K67">
    <cfRule type="cellIs" dxfId="493" priority="3" operator="notEqual">
      <formula>SUM(K56:K66)</formula>
    </cfRule>
  </conditionalFormatting>
  <conditionalFormatting sqref="N67">
    <cfRule type="cellIs" dxfId="492" priority="2" operator="notEqual">
      <formula>SUM(N56:N66)</formula>
    </cfRule>
  </conditionalFormatting>
  <conditionalFormatting sqref="D32:D43">
    <cfRule type="cellIs" dxfId="491" priority="1" operator="notEqual">
      <formula>D20-D8</formula>
    </cfRule>
  </conditionalFormatting>
  <printOptions horizontalCentered="1"/>
  <pageMargins left="0.31496062992125984" right="0.31496062992125984" top="0.74803149606299213" bottom="0.74803149606299213" header="0.31496062992125984" footer="0.31496062992125984"/>
  <pageSetup scale="66" fitToHeight="0" orientation="landscape" r:id="rId1"/>
  <rowBreaks count="1" manualBreakCount="1">
    <brk id="43" max="15"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P95"/>
  <sheetViews>
    <sheetView zoomScaleNormal="100" workbookViewId="0">
      <pane xSplit="2" ySplit="7" topLeftCell="C8" activePane="bottomRight" state="frozen"/>
      <selection pane="topRight" activeCell="C1" sqref="C1"/>
      <selection pane="bottomLeft" activeCell="A9" sqref="A9"/>
      <selection pane="bottomRight" activeCell="C8" sqref="C8"/>
    </sheetView>
  </sheetViews>
  <sheetFormatPr baseColWidth="10" defaultColWidth="10.5" defaultRowHeight="15" customHeight="1" x14ac:dyDescent="0.2"/>
  <cols>
    <col min="1" max="1" width="5" style="3" customWidth="1"/>
    <col min="2" max="2" width="15.83203125" style="1" customWidth="1"/>
    <col min="3" max="3" width="15.6640625" style="80" customWidth="1"/>
    <col min="4" max="4" width="16.5" style="36" customWidth="1"/>
    <col min="5" max="5" width="12.33203125" style="49" customWidth="1"/>
    <col min="6" max="6" width="16.5" style="36" customWidth="1"/>
    <col min="7" max="7" width="16.5" style="62" customWidth="1"/>
    <col min="8" max="9" width="16.5" style="36" customWidth="1"/>
    <col min="10" max="10" width="16.5" style="62" customWidth="1"/>
    <col min="11" max="12" width="16.5" style="36" customWidth="1"/>
    <col min="13" max="13" width="16.5" style="62" customWidth="1"/>
    <col min="14" max="15" width="16.5" style="36" customWidth="1"/>
    <col min="16" max="16" width="16.5" style="62" customWidth="1"/>
    <col min="17" max="28" width="16.5" style="1" customWidth="1"/>
    <col min="29" max="16384" width="10.5" style="1"/>
  </cols>
  <sheetData>
    <row r="1" spans="1:16" ht="15" customHeight="1" x14ac:dyDescent="0.2">
      <c r="B1" s="42"/>
    </row>
    <row r="2" spans="1:16" ht="24.6" customHeight="1" x14ac:dyDescent="0.2">
      <c r="A2" s="116" t="s">
        <v>63</v>
      </c>
      <c r="B2" s="116"/>
      <c r="C2" s="116"/>
      <c r="D2" s="116"/>
      <c r="E2" s="116"/>
      <c r="F2" s="116"/>
      <c r="G2" s="116"/>
      <c r="H2" s="116"/>
      <c r="I2" s="116"/>
      <c r="J2" s="116"/>
      <c r="K2" s="116"/>
      <c r="L2" s="116"/>
      <c r="M2" s="116"/>
      <c r="N2" s="116"/>
      <c r="O2" s="116"/>
      <c r="P2" s="116"/>
    </row>
    <row r="3" spans="1:16" s="21" customFormat="1" ht="15" customHeight="1" x14ac:dyDescent="0.2">
      <c r="A3" s="117" t="str">
        <f>+Notas!C6</f>
        <v>OCTUBRE 2023 Y OCTUBRE 2024</v>
      </c>
      <c r="B3" s="117"/>
      <c r="C3" s="117"/>
      <c r="D3" s="117"/>
      <c r="E3" s="117"/>
      <c r="F3" s="117"/>
      <c r="G3" s="117"/>
      <c r="H3" s="117"/>
      <c r="I3" s="117"/>
      <c r="J3" s="117"/>
      <c r="K3" s="117"/>
      <c r="L3" s="117"/>
      <c r="M3" s="117"/>
      <c r="N3" s="117"/>
      <c r="O3" s="117"/>
      <c r="P3" s="117"/>
    </row>
    <row r="4" spans="1:16" ht="15" customHeight="1" x14ac:dyDescent="0.2">
      <c r="A4" s="34"/>
      <c r="B4" s="34"/>
      <c r="C4" s="40"/>
      <c r="D4" s="57"/>
      <c r="E4" s="50"/>
      <c r="F4" s="57"/>
      <c r="G4" s="63"/>
      <c r="H4" s="57"/>
      <c r="I4" s="57"/>
      <c r="J4" s="63"/>
      <c r="K4" s="57"/>
      <c r="L4" s="57"/>
      <c r="M4" s="63"/>
      <c r="N4" s="57"/>
      <c r="O4" s="57"/>
      <c r="P4" s="63"/>
    </row>
    <row r="5" spans="1:16" ht="15" customHeight="1" x14ac:dyDescent="0.2">
      <c r="A5" s="20"/>
      <c r="B5" s="20"/>
      <c r="C5" s="20"/>
      <c r="D5" s="58"/>
      <c r="E5" s="51"/>
      <c r="F5" s="58"/>
      <c r="G5" s="64"/>
      <c r="H5" s="58"/>
      <c r="I5" s="58"/>
      <c r="J5" s="64"/>
      <c r="K5" s="58"/>
      <c r="L5" s="58"/>
      <c r="M5" s="64"/>
      <c r="N5" s="58"/>
      <c r="O5" s="58"/>
      <c r="P5" s="64"/>
    </row>
    <row r="6" spans="1:16" ht="21.6" customHeight="1" x14ac:dyDescent="0.2">
      <c r="A6" s="118" t="s">
        <v>5</v>
      </c>
      <c r="B6" s="118" t="s">
        <v>35</v>
      </c>
      <c r="C6" s="120" t="s">
        <v>36</v>
      </c>
      <c r="D6" s="122" t="s">
        <v>37</v>
      </c>
      <c r="E6" s="122"/>
      <c r="F6" s="122"/>
      <c r="G6" s="122"/>
      <c r="H6" s="123" t="s">
        <v>42</v>
      </c>
      <c r="I6" s="122"/>
      <c r="J6" s="124"/>
      <c r="K6" s="122" t="s">
        <v>43</v>
      </c>
      <c r="L6" s="122"/>
      <c r="M6" s="122"/>
      <c r="N6" s="123" t="s">
        <v>44</v>
      </c>
      <c r="O6" s="122"/>
      <c r="P6" s="124"/>
    </row>
    <row r="7" spans="1:16" s="2" customFormat="1" ht="42" x14ac:dyDescent="0.2">
      <c r="A7" s="119"/>
      <c r="B7" s="119"/>
      <c r="C7" s="121"/>
      <c r="D7" s="71" t="s">
        <v>38</v>
      </c>
      <c r="E7" s="52" t="s">
        <v>39</v>
      </c>
      <c r="F7" s="59" t="s">
        <v>40</v>
      </c>
      <c r="G7" s="65" t="s">
        <v>41</v>
      </c>
      <c r="H7" s="72" t="s">
        <v>38</v>
      </c>
      <c r="I7" s="59" t="s">
        <v>40</v>
      </c>
      <c r="J7" s="73" t="s">
        <v>41</v>
      </c>
      <c r="K7" s="71" t="s">
        <v>38</v>
      </c>
      <c r="L7" s="59" t="s">
        <v>40</v>
      </c>
      <c r="M7" s="65" t="s">
        <v>41</v>
      </c>
      <c r="N7" s="72" t="s">
        <v>38</v>
      </c>
      <c r="O7" s="59" t="s">
        <v>40</v>
      </c>
      <c r="P7" s="73" t="s">
        <v>41</v>
      </c>
    </row>
    <row r="8" spans="1:16" ht="15" customHeight="1" x14ac:dyDescent="0.2">
      <c r="A8" s="110">
        <v>1</v>
      </c>
      <c r="B8" s="113" t="s">
        <v>45</v>
      </c>
      <c r="C8" s="84" t="s">
        <v>46</v>
      </c>
      <c r="D8" s="44">
        <v>15</v>
      </c>
      <c r="E8" s="53">
        <v>0.15957399999999999</v>
      </c>
      <c r="F8" s="44">
        <v>112594.49357799999</v>
      </c>
      <c r="G8" s="66">
        <v>0</v>
      </c>
      <c r="H8" s="43">
        <v>8</v>
      </c>
      <c r="I8" s="44">
        <v>40584.731766999997</v>
      </c>
      <c r="J8" s="74">
        <v>0</v>
      </c>
      <c r="K8" s="44">
        <v>7</v>
      </c>
      <c r="L8" s="44">
        <v>194891.364221</v>
      </c>
      <c r="M8" s="66">
        <v>0</v>
      </c>
      <c r="N8" s="43">
        <v>0</v>
      </c>
      <c r="O8" s="44">
        <v>0</v>
      </c>
      <c r="P8" s="74">
        <v>0</v>
      </c>
    </row>
    <row r="9" spans="1:16" ht="15" customHeight="1" x14ac:dyDescent="0.2">
      <c r="A9" s="111"/>
      <c r="B9" s="114"/>
      <c r="C9" s="84" t="s">
        <v>47</v>
      </c>
      <c r="D9" s="44">
        <v>189</v>
      </c>
      <c r="E9" s="53">
        <v>0.24045800000000001</v>
      </c>
      <c r="F9" s="44">
        <v>84280.064641999998</v>
      </c>
      <c r="G9" s="66">
        <v>8.9946999999999999E-2</v>
      </c>
      <c r="H9" s="43">
        <v>56</v>
      </c>
      <c r="I9" s="44">
        <v>91341.279628999997</v>
      </c>
      <c r="J9" s="74">
        <v>0.19642899999999999</v>
      </c>
      <c r="K9" s="44">
        <v>133</v>
      </c>
      <c r="L9" s="44">
        <v>81306.921489</v>
      </c>
      <c r="M9" s="66">
        <v>4.5113E-2</v>
      </c>
      <c r="N9" s="43">
        <v>0</v>
      </c>
      <c r="O9" s="44">
        <v>0</v>
      </c>
      <c r="P9" s="74">
        <v>0</v>
      </c>
    </row>
    <row r="10" spans="1:16" ht="15" customHeight="1" x14ac:dyDescent="0.2">
      <c r="A10" s="111"/>
      <c r="B10" s="114"/>
      <c r="C10" s="84" t="s">
        <v>48</v>
      </c>
      <c r="D10" s="44">
        <v>853</v>
      </c>
      <c r="E10" s="53">
        <v>0.17501</v>
      </c>
      <c r="F10" s="44">
        <v>102669.758724</v>
      </c>
      <c r="G10" s="66">
        <v>0.25087900000000002</v>
      </c>
      <c r="H10" s="43">
        <v>312</v>
      </c>
      <c r="I10" s="44">
        <v>108886.866911</v>
      </c>
      <c r="J10" s="74">
        <v>0.269231</v>
      </c>
      <c r="K10" s="44">
        <v>541</v>
      </c>
      <c r="L10" s="44">
        <v>99084.291526000001</v>
      </c>
      <c r="M10" s="66">
        <v>0.24029600000000001</v>
      </c>
      <c r="N10" s="43">
        <v>0</v>
      </c>
      <c r="O10" s="44">
        <v>0</v>
      </c>
      <c r="P10" s="74">
        <v>0</v>
      </c>
    </row>
    <row r="11" spans="1:16" ht="15" customHeight="1" x14ac:dyDescent="0.2">
      <c r="A11" s="111"/>
      <c r="B11" s="114"/>
      <c r="C11" s="84" t="s">
        <v>49</v>
      </c>
      <c r="D11" s="44">
        <v>1263</v>
      </c>
      <c r="E11" s="53">
        <v>0.120228</v>
      </c>
      <c r="F11" s="44">
        <v>120369.171256</v>
      </c>
      <c r="G11" s="66">
        <v>0.45605699999999999</v>
      </c>
      <c r="H11" s="43">
        <v>470</v>
      </c>
      <c r="I11" s="44">
        <v>125192.88211000001</v>
      </c>
      <c r="J11" s="74">
        <v>0.39361699999999999</v>
      </c>
      <c r="K11" s="44">
        <v>793</v>
      </c>
      <c r="L11" s="44">
        <v>117510.225353</v>
      </c>
      <c r="M11" s="66">
        <v>0.493064</v>
      </c>
      <c r="N11" s="43">
        <v>0</v>
      </c>
      <c r="O11" s="44">
        <v>0</v>
      </c>
      <c r="P11" s="74">
        <v>0</v>
      </c>
    </row>
    <row r="12" spans="1:16" ht="15" customHeight="1" x14ac:dyDescent="0.2">
      <c r="A12" s="111"/>
      <c r="B12" s="114"/>
      <c r="C12" s="84" t="s">
        <v>50</v>
      </c>
      <c r="D12" s="44">
        <v>1231</v>
      </c>
      <c r="E12" s="53">
        <v>0.106488</v>
      </c>
      <c r="F12" s="44">
        <v>139122.26248800001</v>
      </c>
      <c r="G12" s="66">
        <v>0.66937400000000002</v>
      </c>
      <c r="H12" s="43">
        <v>408</v>
      </c>
      <c r="I12" s="44">
        <v>142249.886512</v>
      </c>
      <c r="J12" s="74">
        <v>0.55637300000000001</v>
      </c>
      <c r="K12" s="44">
        <v>823</v>
      </c>
      <c r="L12" s="44">
        <v>137571.751429</v>
      </c>
      <c r="M12" s="66">
        <v>0.72539500000000001</v>
      </c>
      <c r="N12" s="43">
        <v>0</v>
      </c>
      <c r="O12" s="44">
        <v>0</v>
      </c>
      <c r="P12" s="74">
        <v>0</v>
      </c>
    </row>
    <row r="13" spans="1:16" ht="15" customHeight="1" x14ac:dyDescent="0.2">
      <c r="A13" s="111"/>
      <c r="B13" s="114"/>
      <c r="C13" s="84" t="s">
        <v>51</v>
      </c>
      <c r="D13" s="44">
        <v>933</v>
      </c>
      <c r="E13" s="53">
        <v>9.3590000000000007E-2</v>
      </c>
      <c r="F13" s="44">
        <v>158081.736856</v>
      </c>
      <c r="G13" s="66">
        <v>0.89496200000000004</v>
      </c>
      <c r="H13" s="43">
        <v>303</v>
      </c>
      <c r="I13" s="44">
        <v>154604.066571</v>
      </c>
      <c r="J13" s="74">
        <v>0.64026400000000006</v>
      </c>
      <c r="K13" s="44">
        <v>630</v>
      </c>
      <c r="L13" s="44">
        <v>159754.33066000001</v>
      </c>
      <c r="M13" s="66">
        <v>1.01746</v>
      </c>
      <c r="N13" s="43">
        <v>0</v>
      </c>
      <c r="O13" s="44">
        <v>0</v>
      </c>
      <c r="P13" s="74">
        <v>0</v>
      </c>
    </row>
    <row r="14" spans="1:16" s="3" customFormat="1" ht="15" customHeight="1" x14ac:dyDescent="0.2">
      <c r="A14" s="111"/>
      <c r="B14" s="114"/>
      <c r="C14" s="84" t="s">
        <v>52</v>
      </c>
      <c r="D14" s="35">
        <v>771</v>
      </c>
      <c r="E14" s="55">
        <v>8.5847999999999994E-2</v>
      </c>
      <c r="F14" s="35">
        <v>157181.42686199999</v>
      </c>
      <c r="G14" s="68">
        <v>0.89364500000000002</v>
      </c>
      <c r="H14" s="43">
        <v>238</v>
      </c>
      <c r="I14" s="44">
        <v>143508.47523899999</v>
      </c>
      <c r="J14" s="74">
        <v>0.53781500000000004</v>
      </c>
      <c r="K14" s="35">
        <v>533</v>
      </c>
      <c r="L14" s="35">
        <v>163286.79738</v>
      </c>
      <c r="M14" s="68">
        <v>1.0525329999999999</v>
      </c>
      <c r="N14" s="43">
        <v>0</v>
      </c>
      <c r="O14" s="44">
        <v>0</v>
      </c>
      <c r="P14" s="74">
        <v>0</v>
      </c>
    </row>
    <row r="15" spans="1:16" ht="15" customHeight="1" x14ac:dyDescent="0.2">
      <c r="A15" s="111"/>
      <c r="B15" s="114"/>
      <c r="C15" s="84" t="s">
        <v>53</v>
      </c>
      <c r="D15" s="44">
        <v>591</v>
      </c>
      <c r="E15" s="53">
        <v>7.4631000000000003E-2</v>
      </c>
      <c r="F15" s="44">
        <v>163385.604849</v>
      </c>
      <c r="G15" s="66">
        <v>0.84940800000000005</v>
      </c>
      <c r="H15" s="43">
        <v>172</v>
      </c>
      <c r="I15" s="44">
        <v>141800.87675200001</v>
      </c>
      <c r="J15" s="74">
        <v>0.38372099999999998</v>
      </c>
      <c r="K15" s="44">
        <v>419</v>
      </c>
      <c r="L15" s="44">
        <v>172246.16149</v>
      </c>
      <c r="M15" s="66">
        <v>1.040573</v>
      </c>
      <c r="N15" s="43">
        <v>0</v>
      </c>
      <c r="O15" s="44">
        <v>0</v>
      </c>
      <c r="P15" s="74">
        <v>0</v>
      </c>
    </row>
    <row r="16" spans="1:16" ht="15" customHeight="1" x14ac:dyDescent="0.2">
      <c r="A16" s="111"/>
      <c r="B16" s="114"/>
      <c r="C16" s="84" t="s">
        <v>54</v>
      </c>
      <c r="D16" s="44">
        <v>469</v>
      </c>
      <c r="E16" s="53">
        <v>8.1935999999999995E-2</v>
      </c>
      <c r="F16" s="44">
        <v>162486.61231699999</v>
      </c>
      <c r="G16" s="66">
        <v>0.74840099999999998</v>
      </c>
      <c r="H16" s="43">
        <v>133</v>
      </c>
      <c r="I16" s="44">
        <v>148631.50788600001</v>
      </c>
      <c r="J16" s="74">
        <v>0.30075200000000002</v>
      </c>
      <c r="K16" s="44">
        <v>336</v>
      </c>
      <c r="L16" s="44">
        <v>167970.92448799999</v>
      </c>
      <c r="M16" s="66">
        <v>0.92559499999999995</v>
      </c>
      <c r="N16" s="43">
        <v>0</v>
      </c>
      <c r="O16" s="44">
        <v>0</v>
      </c>
      <c r="P16" s="74">
        <v>0</v>
      </c>
    </row>
    <row r="17" spans="1:16" ht="15" customHeight="1" x14ac:dyDescent="0.2">
      <c r="A17" s="111"/>
      <c r="B17" s="114"/>
      <c r="C17" s="84" t="s">
        <v>55</v>
      </c>
      <c r="D17" s="44">
        <v>447</v>
      </c>
      <c r="E17" s="53">
        <v>9.6481999999999998E-2</v>
      </c>
      <c r="F17" s="44">
        <v>167538.23116200001</v>
      </c>
      <c r="G17" s="66">
        <v>0.70693499999999998</v>
      </c>
      <c r="H17" s="43">
        <v>118</v>
      </c>
      <c r="I17" s="44">
        <v>146061.63651400001</v>
      </c>
      <c r="J17" s="74">
        <v>0.20338999999999999</v>
      </c>
      <c r="K17" s="44">
        <v>329</v>
      </c>
      <c r="L17" s="44">
        <v>175241.08273699999</v>
      </c>
      <c r="M17" s="66">
        <v>0.88753800000000005</v>
      </c>
      <c r="N17" s="43">
        <v>0</v>
      </c>
      <c r="O17" s="44">
        <v>0</v>
      </c>
      <c r="P17" s="74">
        <v>0</v>
      </c>
    </row>
    <row r="18" spans="1:16" s="3" customFormat="1" ht="15" customHeight="1" x14ac:dyDescent="0.2">
      <c r="A18" s="111"/>
      <c r="B18" s="114"/>
      <c r="C18" s="84" t="s">
        <v>56</v>
      </c>
      <c r="D18" s="35">
        <v>494</v>
      </c>
      <c r="E18" s="55">
        <v>7.2701000000000002E-2</v>
      </c>
      <c r="F18" s="35">
        <v>187935.239206</v>
      </c>
      <c r="G18" s="68">
        <v>0.54251000000000005</v>
      </c>
      <c r="H18" s="43">
        <v>151</v>
      </c>
      <c r="I18" s="44">
        <v>153908.10173200001</v>
      </c>
      <c r="J18" s="74">
        <v>9.2715000000000006E-2</v>
      </c>
      <c r="K18" s="35">
        <v>343</v>
      </c>
      <c r="L18" s="35">
        <v>202915.11605300001</v>
      </c>
      <c r="M18" s="68">
        <v>0.74052499999999999</v>
      </c>
      <c r="N18" s="43">
        <v>0</v>
      </c>
      <c r="O18" s="44">
        <v>0</v>
      </c>
      <c r="P18" s="74">
        <v>0</v>
      </c>
    </row>
    <row r="19" spans="1:16" s="3" customFormat="1" ht="15" customHeight="1" x14ac:dyDescent="0.2">
      <c r="A19" s="112"/>
      <c r="B19" s="115"/>
      <c r="C19" s="85" t="s">
        <v>9</v>
      </c>
      <c r="D19" s="46">
        <v>7256</v>
      </c>
      <c r="E19" s="54">
        <v>0.10100199999999999</v>
      </c>
      <c r="F19" s="46">
        <v>143006.44624700001</v>
      </c>
      <c r="G19" s="67">
        <v>0.63285599999999997</v>
      </c>
      <c r="H19" s="87">
        <v>2369</v>
      </c>
      <c r="I19" s="46">
        <v>135890.37035700001</v>
      </c>
      <c r="J19" s="75">
        <v>0.41072199999999998</v>
      </c>
      <c r="K19" s="46">
        <v>4887</v>
      </c>
      <c r="L19" s="46">
        <v>146456.00298600001</v>
      </c>
      <c r="M19" s="67">
        <v>0.74053599999999997</v>
      </c>
      <c r="N19" s="87">
        <v>0</v>
      </c>
      <c r="O19" s="46">
        <v>0</v>
      </c>
      <c r="P19" s="75">
        <v>0</v>
      </c>
    </row>
    <row r="20" spans="1:16" ht="15" customHeight="1" x14ac:dyDescent="0.2">
      <c r="A20" s="110">
        <v>2</v>
      </c>
      <c r="B20" s="113" t="s">
        <v>57</v>
      </c>
      <c r="C20" s="84" t="s">
        <v>46</v>
      </c>
      <c r="D20" s="44">
        <v>37</v>
      </c>
      <c r="E20" s="53">
        <v>0.39361699999999999</v>
      </c>
      <c r="F20" s="44">
        <v>85849.081080999997</v>
      </c>
      <c r="G20" s="66">
        <v>0.108108</v>
      </c>
      <c r="H20" s="43">
        <v>14</v>
      </c>
      <c r="I20" s="44">
        <v>104818.785714</v>
      </c>
      <c r="J20" s="74">
        <v>0.14285700000000001</v>
      </c>
      <c r="K20" s="44">
        <v>23</v>
      </c>
      <c r="L20" s="44">
        <v>74302.304348000005</v>
      </c>
      <c r="M20" s="66">
        <v>8.6957000000000007E-2</v>
      </c>
      <c r="N20" s="43">
        <v>0</v>
      </c>
      <c r="O20" s="44">
        <v>0</v>
      </c>
      <c r="P20" s="74">
        <v>0</v>
      </c>
    </row>
    <row r="21" spans="1:16" ht="15" customHeight="1" x14ac:dyDescent="0.2">
      <c r="A21" s="111"/>
      <c r="B21" s="114"/>
      <c r="C21" s="84" t="s">
        <v>47</v>
      </c>
      <c r="D21" s="44">
        <v>271</v>
      </c>
      <c r="E21" s="53">
        <v>0.34478399999999998</v>
      </c>
      <c r="F21" s="44">
        <v>133281.26568300001</v>
      </c>
      <c r="G21" s="66">
        <v>4.428E-2</v>
      </c>
      <c r="H21" s="43">
        <v>84</v>
      </c>
      <c r="I21" s="44">
        <v>147693.02381000001</v>
      </c>
      <c r="J21" s="74">
        <v>7.1429000000000006E-2</v>
      </c>
      <c r="K21" s="44">
        <v>187</v>
      </c>
      <c r="L21" s="44">
        <v>126807.534759</v>
      </c>
      <c r="M21" s="66">
        <v>3.2086000000000003E-2</v>
      </c>
      <c r="N21" s="43">
        <v>0</v>
      </c>
      <c r="O21" s="44">
        <v>0</v>
      </c>
      <c r="P21" s="74">
        <v>0</v>
      </c>
    </row>
    <row r="22" spans="1:16" ht="15" customHeight="1" x14ac:dyDescent="0.2">
      <c r="A22" s="111"/>
      <c r="B22" s="114"/>
      <c r="C22" s="84" t="s">
        <v>48</v>
      </c>
      <c r="D22" s="44">
        <v>780</v>
      </c>
      <c r="E22" s="53">
        <v>0.16003300000000001</v>
      </c>
      <c r="F22" s="44">
        <v>151730.30897400001</v>
      </c>
      <c r="G22" s="66">
        <v>0.12820500000000001</v>
      </c>
      <c r="H22" s="43">
        <v>307</v>
      </c>
      <c r="I22" s="44">
        <v>161608.99348500001</v>
      </c>
      <c r="J22" s="74">
        <v>0.143322</v>
      </c>
      <c r="K22" s="44">
        <v>473</v>
      </c>
      <c r="L22" s="44">
        <v>145318.56236800001</v>
      </c>
      <c r="M22" s="66">
        <v>0.118393</v>
      </c>
      <c r="N22" s="43">
        <v>0</v>
      </c>
      <c r="O22" s="44">
        <v>0</v>
      </c>
      <c r="P22" s="74">
        <v>0</v>
      </c>
    </row>
    <row r="23" spans="1:16" ht="15" customHeight="1" x14ac:dyDescent="0.2">
      <c r="A23" s="111"/>
      <c r="B23" s="114"/>
      <c r="C23" s="84" t="s">
        <v>49</v>
      </c>
      <c r="D23" s="44">
        <v>628</v>
      </c>
      <c r="E23" s="53">
        <v>5.9781000000000001E-2</v>
      </c>
      <c r="F23" s="44">
        <v>167446.17834400001</v>
      </c>
      <c r="G23" s="66">
        <v>0.318471</v>
      </c>
      <c r="H23" s="43">
        <v>240</v>
      </c>
      <c r="I23" s="44">
        <v>177394.98749999999</v>
      </c>
      <c r="J23" s="74">
        <v>0.375</v>
      </c>
      <c r="K23" s="44">
        <v>388</v>
      </c>
      <c r="L23" s="44">
        <v>161292.275773</v>
      </c>
      <c r="M23" s="66">
        <v>0.28350500000000001</v>
      </c>
      <c r="N23" s="43">
        <v>0</v>
      </c>
      <c r="O23" s="44">
        <v>0</v>
      </c>
      <c r="P23" s="74">
        <v>0</v>
      </c>
    </row>
    <row r="24" spans="1:16" ht="15" customHeight="1" x14ac:dyDescent="0.2">
      <c r="A24" s="111"/>
      <c r="B24" s="114"/>
      <c r="C24" s="84" t="s">
        <v>50</v>
      </c>
      <c r="D24" s="44">
        <v>432</v>
      </c>
      <c r="E24" s="53">
        <v>3.737E-2</v>
      </c>
      <c r="F24" s="44">
        <v>187133.27777799999</v>
      </c>
      <c r="G24" s="66">
        <v>0.46759299999999998</v>
      </c>
      <c r="H24" s="43">
        <v>131</v>
      </c>
      <c r="I24" s="44">
        <v>191416.25954200001</v>
      </c>
      <c r="J24" s="74">
        <v>0.48091600000000001</v>
      </c>
      <c r="K24" s="44">
        <v>301</v>
      </c>
      <c r="L24" s="44">
        <v>185269.255814</v>
      </c>
      <c r="M24" s="66">
        <v>0.46179399999999998</v>
      </c>
      <c r="N24" s="43">
        <v>0</v>
      </c>
      <c r="O24" s="44">
        <v>0</v>
      </c>
      <c r="P24" s="74">
        <v>0</v>
      </c>
    </row>
    <row r="25" spans="1:16" ht="15" customHeight="1" x14ac:dyDescent="0.2">
      <c r="A25" s="111"/>
      <c r="B25" s="114"/>
      <c r="C25" s="84" t="s">
        <v>51</v>
      </c>
      <c r="D25" s="44">
        <v>324</v>
      </c>
      <c r="E25" s="53">
        <v>3.2501000000000002E-2</v>
      </c>
      <c r="F25" s="44">
        <v>186974.07098799999</v>
      </c>
      <c r="G25" s="66">
        <v>0.398148</v>
      </c>
      <c r="H25" s="43">
        <v>135</v>
      </c>
      <c r="I25" s="44">
        <v>188462.32592599999</v>
      </c>
      <c r="J25" s="74">
        <v>0.42963000000000001</v>
      </c>
      <c r="K25" s="44">
        <v>189</v>
      </c>
      <c r="L25" s="44">
        <v>185911.03174599999</v>
      </c>
      <c r="M25" s="66">
        <v>0.37566100000000002</v>
      </c>
      <c r="N25" s="43">
        <v>0</v>
      </c>
      <c r="O25" s="44">
        <v>0</v>
      </c>
      <c r="P25" s="74">
        <v>0</v>
      </c>
    </row>
    <row r="26" spans="1:16" s="3" customFormat="1" ht="15" customHeight="1" x14ac:dyDescent="0.2">
      <c r="A26" s="111"/>
      <c r="B26" s="114"/>
      <c r="C26" s="84" t="s">
        <v>52</v>
      </c>
      <c r="D26" s="35">
        <v>204</v>
      </c>
      <c r="E26" s="55">
        <v>2.2714999999999999E-2</v>
      </c>
      <c r="F26" s="35">
        <v>196457.83333299999</v>
      </c>
      <c r="G26" s="68">
        <v>0.46568599999999999</v>
      </c>
      <c r="H26" s="43">
        <v>69</v>
      </c>
      <c r="I26" s="44">
        <v>177277.565217</v>
      </c>
      <c r="J26" s="74">
        <v>0.30434800000000001</v>
      </c>
      <c r="K26" s="35">
        <v>135</v>
      </c>
      <c r="L26" s="35">
        <v>206261.081481</v>
      </c>
      <c r="M26" s="68">
        <v>0.54814799999999997</v>
      </c>
      <c r="N26" s="43">
        <v>0</v>
      </c>
      <c r="O26" s="44">
        <v>0</v>
      </c>
      <c r="P26" s="74">
        <v>0</v>
      </c>
    </row>
    <row r="27" spans="1:16" ht="15" customHeight="1" x14ac:dyDescent="0.2">
      <c r="A27" s="111"/>
      <c r="B27" s="114"/>
      <c r="C27" s="84" t="s">
        <v>53</v>
      </c>
      <c r="D27" s="44">
        <v>137</v>
      </c>
      <c r="E27" s="53">
        <v>1.7299999999999999E-2</v>
      </c>
      <c r="F27" s="44">
        <v>184048.72992700001</v>
      </c>
      <c r="G27" s="66">
        <v>0.33576600000000001</v>
      </c>
      <c r="H27" s="43">
        <v>55</v>
      </c>
      <c r="I27" s="44">
        <v>166159.254545</v>
      </c>
      <c r="J27" s="74">
        <v>0.23636399999999999</v>
      </c>
      <c r="K27" s="44">
        <v>82</v>
      </c>
      <c r="L27" s="44">
        <v>196047.768293</v>
      </c>
      <c r="M27" s="66">
        <v>0.40243899999999999</v>
      </c>
      <c r="N27" s="43">
        <v>0</v>
      </c>
      <c r="O27" s="44">
        <v>0</v>
      </c>
      <c r="P27" s="74">
        <v>0</v>
      </c>
    </row>
    <row r="28" spans="1:16" ht="15" customHeight="1" x14ac:dyDescent="0.2">
      <c r="A28" s="111"/>
      <c r="B28" s="114"/>
      <c r="C28" s="84" t="s">
        <v>54</v>
      </c>
      <c r="D28" s="44">
        <v>63</v>
      </c>
      <c r="E28" s="53">
        <v>1.1006E-2</v>
      </c>
      <c r="F28" s="44">
        <v>209587.04761899999</v>
      </c>
      <c r="G28" s="66">
        <v>0.269841</v>
      </c>
      <c r="H28" s="43">
        <v>26</v>
      </c>
      <c r="I28" s="44">
        <v>161675.153846</v>
      </c>
      <c r="J28" s="74">
        <v>0.15384600000000001</v>
      </c>
      <c r="K28" s="44">
        <v>37</v>
      </c>
      <c r="L28" s="44">
        <v>243254.86486500001</v>
      </c>
      <c r="M28" s="66">
        <v>0.35135100000000002</v>
      </c>
      <c r="N28" s="43">
        <v>0</v>
      </c>
      <c r="O28" s="44">
        <v>0</v>
      </c>
      <c r="P28" s="74">
        <v>0</v>
      </c>
    </row>
    <row r="29" spans="1:16" ht="15" customHeight="1" x14ac:dyDescent="0.2">
      <c r="A29" s="111"/>
      <c r="B29" s="114"/>
      <c r="C29" s="84" t="s">
        <v>55</v>
      </c>
      <c r="D29" s="44">
        <v>27</v>
      </c>
      <c r="E29" s="53">
        <v>5.8279999999999998E-3</v>
      </c>
      <c r="F29" s="44">
        <v>227871.44444399999</v>
      </c>
      <c r="G29" s="66">
        <v>0.222222</v>
      </c>
      <c r="H29" s="43">
        <v>14</v>
      </c>
      <c r="I29" s="44">
        <v>180251.071429</v>
      </c>
      <c r="J29" s="74">
        <v>0</v>
      </c>
      <c r="K29" s="44">
        <v>13</v>
      </c>
      <c r="L29" s="44">
        <v>279154.92307700001</v>
      </c>
      <c r="M29" s="66">
        <v>0.461538</v>
      </c>
      <c r="N29" s="43">
        <v>0</v>
      </c>
      <c r="O29" s="44">
        <v>0</v>
      </c>
      <c r="P29" s="74">
        <v>0</v>
      </c>
    </row>
    <row r="30" spans="1:16" s="3" customFormat="1" ht="15" customHeight="1" x14ac:dyDescent="0.2">
      <c r="A30" s="111"/>
      <c r="B30" s="114"/>
      <c r="C30" s="84" t="s">
        <v>56</v>
      </c>
      <c r="D30" s="35">
        <v>46</v>
      </c>
      <c r="E30" s="55">
        <v>6.77E-3</v>
      </c>
      <c r="F30" s="35">
        <v>148411.32608699999</v>
      </c>
      <c r="G30" s="68">
        <v>0.17391300000000001</v>
      </c>
      <c r="H30" s="43">
        <v>40</v>
      </c>
      <c r="I30" s="44">
        <v>120587.675</v>
      </c>
      <c r="J30" s="74">
        <v>0.125</v>
      </c>
      <c r="K30" s="35">
        <v>6</v>
      </c>
      <c r="L30" s="35">
        <v>333902.33333300002</v>
      </c>
      <c r="M30" s="68">
        <v>0.5</v>
      </c>
      <c r="N30" s="43">
        <v>0</v>
      </c>
      <c r="O30" s="44">
        <v>0</v>
      </c>
      <c r="P30" s="74">
        <v>0</v>
      </c>
    </row>
    <row r="31" spans="1:16" s="3" customFormat="1" ht="15" customHeight="1" x14ac:dyDescent="0.2">
      <c r="A31" s="112"/>
      <c r="B31" s="115"/>
      <c r="C31" s="85" t="s">
        <v>9</v>
      </c>
      <c r="D31" s="46">
        <v>2949</v>
      </c>
      <c r="E31" s="54">
        <v>4.1050000000000003E-2</v>
      </c>
      <c r="F31" s="46">
        <v>168090.25534100001</v>
      </c>
      <c r="G31" s="67">
        <v>0.277721</v>
      </c>
      <c r="H31" s="87">
        <v>1115</v>
      </c>
      <c r="I31" s="46">
        <v>169956.83049299999</v>
      </c>
      <c r="J31" s="75">
        <v>0.27443899999999999</v>
      </c>
      <c r="K31" s="46">
        <v>1834</v>
      </c>
      <c r="L31" s="46">
        <v>166955.450927</v>
      </c>
      <c r="M31" s="67">
        <v>0.27971600000000002</v>
      </c>
      <c r="N31" s="87">
        <v>0</v>
      </c>
      <c r="O31" s="46">
        <v>0</v>
      </c>
      <c r="P31" s="75">
        <v>0</v>
      </c>
    </row>
    <row r="32" spans="1:16" ht="15" customHeight="1" x14ac:dyDescent="0.2">
      <c r="A32" s="110">
        <v>3</v>
      </c>
      <c r="B32" s="113" t="s">
        <v>58</v>
      </c>
      <c r="C32" s="84" t="s">
        <v>46</v>
      </c>
      <c r="D32" s="44">
        <v>22</v>
      </c>
      <c r="E32" s="44">
        <v>0</v>
      </c>
      <c r="F32" s="44">
        <v>-26745.412497000001</v>
      </c>
      <c r="G32" s="66">
        <v>0.108108</v>
      </c>
      <c r="H32" s="43">
        <v>6</v>
      </c>
      <c r="I32" s="44">
        <v>64234.053948000001</v>
      </c>
      <c r="J32" s="74">
        <v>0.14285700000000001</v>
      </c>
      <c r="K32" s="44">
        <v>16</v>
      </c>
      <c r="L32" s="44">
        <v>-120589.05987300001</v>
      </c>
      <c r="M32" s="66">
        <v>8.6957000000000007E-2</v>
      </c>
      <c r="N32" s="43">
        <v>0</v>
      </c>
      <c r="O32" s="44">
        <v>0</v>
      </c>
      <c r="P32" s="74">
        <v>0</v>
      </c>
    </row>
    <row r="33" spans="1:16" ht="15" customHeight="1" x14ac:dyDescent="0.2">
      <c r="A33" s="111"/>
      <c r="B33" s="114"/>
      <c r="C33" s="84" t="s">
        <v>47</v>
      </c>
      <c r="D33" s="44">
        <v>82</v>
      </c>
      <c r="E33" s="44">
        <v>0</v>
      </c>
      <c r="F33" s="44">
        <v>49001.201041</v>
      </c>
      <c r="G33" s="66">
        <v>-4.5666999999999999E-2</v>
      </c>
      <c r="H33" s="43">
        <v>28</v>
      </c>
      <c r="I33" s="44">
        <v>56351.744180000002</v>
      </c>
      <c r="J33" s="74">
        <v>-0.125</v>
      </c>
      <c r="K33" s="44">
        <v>54</v>
      </c>
      <c r="L33" s="44">
        <v>45500.613270000002</v>
      </c>
      <c r="M33" s="66">
        <v>-1.3027E-2</v>
      </c>
      <c r="N33" s="43">
        <v>0</v>
      </c>
      <c r="O33" s="44">
        <v>0</v>
      </c>
      <c r="P33" s="74">
        <v>0</v>
      </c>
    </row>
    <row r="34" spans="1:16" ht="15" customHeight="1" x14ac:dyDescent="0.2">
      <c r="A34" s="111"/>
      <c r="B34" s="114"/>
      <c r="C34" s="84" t="s">
        <v>48</v>
      </c>
      <c r="D34" s="44">
        <v>-73</v>
      </c>
      <c r="E34" s="44">
        <v>0</v>
      </c>
      <c r="F34" s="44">
        <v>49060.55025</v>
      </c>
      <c r="G34" s="66">
        <v>-0.12267400000000001</v>
      </c>
      <c r="H34" s="43">
        <v>-5</v>
      </c>
      <c r="I34" s="44">
        <v>52722.126575000002</v>
      </c>
      <c r="J34" s="74">
        <v>-0.12590799999999999</v>
      </c>
      <c r="K34" s="44">
        <v>-68</v>
      </c>
      <c r="L34" s="44">
        <v>46234.270841999998</v>
      </c>
      <c r="M34" s="66">
        <v>-0.121903</v>
      </c>
      <c r="N34" s="43">
        <v>0</v>
      </c>
      <c r="O34" s="44">
        <v>0</v>
      </c>
      <c r="P34" s="74">
        <v>0</v>
      </c>
    </row>
    <row r="35" spans="1:16" ht="15" customHeight="1" x14ac:dyDescent="0.2">
      <c r="A35" s="111"/>
      <c r="B35" s="114"/>
      <c r="C35" s="84" t="s">
        <v>49</v>
      </c>
      <c r="D35" s="44">
        <v>-635</v>
      </c>
      <c r="E35" s="44">
        <v>0</v>
      </c>
      <c r="F35" s="44">
        <v>47077.007087999998</v>
      </c>
      <c r="G35" s="66">
        <v>-0.13758600000000001</v>
      </c>
      <c r="H35" s="43">
        <v>-230</v>
      </c>
      <c r="I35" s="44">
        <v>52202.105389999997</v>
      </c>
      <c r="J35" s="74">
        <v>-1.8617000000000002E-2</v>
      </c>
      <c r="K35" s="44">
        <v>-405</v>
      </c>
      <c r="L35" s="44">
        <v>43782.05042</v>
      </c>
      <c r="M35" s="66">
        <v>-0.209559</v>
      </c>
      <c r="N35" s="43">
        <v>0</v>
      </c>
      <c r="O35" s="44">
        <v>0</v>
      </c>
      <c r="P35" s="74">
        <v>0</v>
      </c>
    </row>
    <row r="36" spans="1:16" ht="15" customHeight="1" x14ac:dyDescent="0.2">
      <c r="A36" s="111"/>
      <c r="B36" s="114"/>
      <c r="C36" s="84" t="s">
        <v>50</v>
      </c>
      <c r="D36" s="44">
        <v>-799</v>
      </c>
      <c r="E36" s="44">
        <v>0</v>
      </c>
      <c r="F36" s="44">
        <v>48011.015290000003</v>
      </c>
      <c r="G36" s="66">
        <v>-0.20178199999999999</v>
      </c>
      <c r="H36" s="43">
        <v>-277</v>
      </c>
      <c r="I36" s="44">
        <v>49166.373030000002</v>
      </c>
      <c r="J36" s="74">
        <v>-7.5456999999999996E-2</v>
      </c>
      <c r="K36" s="44">
        <v>-522</v>
      </c>
      <c r="L36" s="44">
        <v>47697.504385</v>
      </c>
      <c r="M36" s="66">
        <v>-0.26360099999999997</v>
      </c>
      <c r="N36" s="43">
        <v>0</v>
      </c>
      <c r="O36" s="44">
        <v>0</v>
      </c>
      <c r="P36" s="74">
        <v>0</v>
      </c>
    </row>
    <row r="37" spans="1:16" ht="15" customHeight="1" x14ac:dyDescent="0.2">
      <c r="A37" s="111"/>
      <c r="B37" s="114"/>
      <c r="C37" s="84" t="s">
        <v>51</v>
      </c>
      <c r="D37" s="44">
        <v>-609</v>
      </c>
      <c r="E37" s="44">
        <v>0</v>
      </c>
      <c r="F37" s="44">
        <v>28892.334132</v>
      </c>
      <c r="G37" s="66">
        <v>-0.49681399999999998</v>
      </c>
      <c r="H37" s="43">
        <v>-168</v>
      </c>
      <c r="I37" s="44">
        <v>33858.259355000002</v>
      </c>
      <c r="J37" s="74">
        <v>-0.21063399999999999</v>
      </c>
      <c r="K37" s="44">
        <v>-441</v>
      </c>
      <c r="L37" s="44">
        <v>26156.701086000001</v>
      </c>
      <c r="M37" s="66">
        <v>-0.64179900000000001</v>
      </c>
      <c r="N37" s="43">
        <v>0</v>
      </c>
      <c r="O37" s="44">
        <v>0</v>
      </c>
      <c r="P37" s="74">
        <v>0</v>
      </c>
    </row>
    <row r="38" spans="1:16" s="3" customFormat="1" ht="15" customHeight="1" x14ac:dyDescent="0.2">
      <c r="A38" s="111"/>
      <c r="B38" s="114"/>
      <c r="C38" s="84" t="s">
        <v>52</v>
      </c>
      <c r="D38" s="35">
        <v>-567</v>
      </c>
      <c r="E38" s="35">
        <v>0</v>
      </c>
      <c r="F38" s="35">
        <v>39276.406472000002</v>
      </c>
      <c r="G38" s="68">
        <v>-0.42795800000000001</v>
      </c>
      <c r="H38" s="43">
        <v>-169</v>
      </c>
      <c r="I38" s="44">
        <v>33769.089978000004</v>
      </c>
      <c r="J38" s="74">
        <v>-0.23346700000000001</v>
      </c>
      <c r="K38" s="35">
        <v>-398</v>
      </c>
      <c r="L38" s="35">
        <v>42974.284101999998</v>
      </c>
      <c r="M38" s="68">
        <v>-0.50438499999999997</v>
      </c>
      <c r="N38" s="43">
        <v>0</v>
      </c>
      <c r="O38" s="44">
        <v>0</v>
      </c>
      <c r="P38" s="74">
        <v>0</v>
      </c>
    </row>
    <row r="39" spans="1:16" ht="15" customHeight="1" x14ac:dyDescent="0.2">
      <c r="A39" s="111"/>
      <c r="B39" s="114"/>
      <c r="C39" s="84" t="s">
        <v>53</v>
      </c>
      <c r="D39" s="44">
        <v>-454</v>
      </c>
      <c r="E39" s="44">
        <v>0</v>
      </c>
      <c r="F39" s="44">
        <v>20663.125078000001</v>
      </c>
      <c r="G39" s="66">
        <v>-0.51364100000000001</v>
      </c>
      <c r="H39" s="43">
        <v>-117</v>
      </c>
      <c r="I39" s="44">
        <v>24358.377793</v>
      </c>
      <c r="J39" s="74">
        <v>-0.14735699999999999</v>
      </c>
      <c r="K39" s="44">
        <v>-337</v>
      </c>
      <c r="L39" s="44">
        <v>23801.606802999999</v>
      </c>
      <c r="M39" s="66">
        <v>-0.63813399999999998</v>
      </c>
      <c r="N39" s="43">
        <v>0</v>
      </c>
      <c r="O39" s="44">
        <v>0</v>
      </c>
      <c r="P39" s="74">
        <v>0</v>
      </c>
    </row>
    <row r="40" spans="1:16" ht="15" customHeight="1" x14ac:dyDescent="0.2">
      <c r="A40" s="111"/>
      <c r="B40" s="114"/>
      <c r="C40" s="84" t="s">
        <v>54</v>
      </c>
      <c r="D40" s="44">
        <v>-406</v>
      </c>
      <c r="E40" s="44">
        <v>0</v>
      </c>
      <c r="F40" s="44">
        <v>47100.435301999998</v>
      </c>
      <c r="G40" s="66">
        <v>-0.47855999999999999</v>
      </c>
      <c r="H40" s="43">
        <v>-107</v>
      </c>
      <c r="I40" s="44">
        <v>13043.64596</v>
      </c>
      <c r="J40" s="74">
        <v>-0.14690600000000001</v>
      </c>
      <c r="K40" s="44">
        <v>-299</v>
      </c>
      <c r="L40" s="44">
        <v>75283.940377000006</v>
      </c>
      <c r="M40" s="66">
        <v>-0.57424399999999998</v>
      </c>
      <c r="N40" s="43">
        <v>0</v>
      </c>
      <c r="O40" s="44">
        <v>0</v>
      </c>
      <c r="P40" s="74">
        <v>0</v>
      </c>
    </row>
    <row r="41" spans="1:16" ht="15" customHeight="1" x14ac:dyDescent="0.2">
      <c r="A41" s="111"/>
      <c r="B41" s="114"/>
      <c r="C41" s="84" t="s">
        <v>55</v>
      </c>
      <c r="D41" s="44">
        <v>-420</v>
      </c>
      <c r="E41" s="44">
        <v>0</v>
      </c>
      <c r="F41" s="44">
        <v>60333.213282999997</v>
      </c>
      <c r="G41" s="66">
        <v>-0.484713</v>
      </c>
      <c r="H41" s="43">
        <v>-104</v>
      </c>
      <c r="I41" s="44">
        <v>34189.434914999998</v>
      </c>
      <c r="J41" s="74">
        <v>-0.20338999999999999</v>
      </c>
      <c r="K41" s="44">
        <v>-316</v>
      </c>
      <c r="L41" s="44">
        <v>103913.84034</v>
      </c>
      <c r="M41" s="66">
        <v>-0.42599999999999999</v>
      </c>
      <c r="N41" s="43">
        <v>0</v>
      </c>
      <c r="O41" s="44">
        <v>0</v>
      </c>
      <c r="P41" s="74">
        <v>0</v>
      </c>
    </row>
    <row r="42" spans="1:16" s="3" customFormat="1" ht="15" customHeight="1" x14ac:dyDescent="0.2">
      <c r="A42" s="111"/>
      <c r="B42" s="114"/>
      <c r="C42" s="84" t="s">
        <v>56</v>
      </c>
      <c r="D42" s="35">
        <v>-448</v>
      </c>
      <c r="E42" s="35">
        <v>0</v>
      </c>
      <c r="F42" s="35">
        <v>-39523.913118999997</v>
      </c>
      <c r="G42" s="68">
        <v>-0.36859700000000001</v>
      </c>
      <c r="H42" s="43">
        <v>-111</v>
      </c>
      <c r="I42" s="44">
        <v>-33320.426732</v>
      </c>
      <c r="J42" s="74">
        <v>3.2285000000000001E-2</v>
      </c>
      <c r="K42" s="35">
        <v>-337</v>
      </c>
      <c r="L42" s="35">
        <v>130987.21728</v>
      </c>
      <c r="M42" s="68">
        <v>-0.24052499999999999</v>
      </c>
      <c r="N42" s="43">
        <v>0</v>
      </c>
      <c r="O42" s="44">
        <v>0</v>
      </c>
      <c r="P42" s="74">
        <v>0</v>
      </c>
    </row>
    <row r="43" spans="1:16" s="3" customFormat="1" ht="15" customHeight="1" x14ac:dyDescent="0.2">
      <c r="A43" s="112"/>
      <c r="B43" s="115"/>
      <c r="C43" s="85" t="s">
        <v>9</v>
      </c>
      <c r="D43" s="46">
        <v>-4307</v>
      </c>
      <c r="E43" s="46">
        <v>0</v>
      </c>
      <c r="F43" s="46">
        <v>25083.809094</v>
      </c>
      <c r="G43" s="67">
        <v>-0.35513400000000001</v>
      </c>
      <c r="H43" s="87">
        <v>-1254</v>
      </c>
      <c r="I43" s="46">
        <v>34066.460136000002</v>
      </c>
      <c r="J43" s="75">
        <v>-0.13628199999999999</v>
      </c>
      <c r="K43" s="46">
        <v>-3053</v>
      </c>
      <c r="L43" s="46">
        <v>20499.447940999999</v>
      </c>
      <c r="M43" s="67">
        <v>-0.46082000000000001</v>
      </c>
      <c r="N43" s="87">
        <v>0</v>
      </c>
      <c r="O43" s="46">
        <v>0</v>
      </c>
      <c r="P43" s="75">
        <v>0</v>
      </c>
    </row>
    <row r="44" spans="1:16" ht="15" customHeight="1" x14ac:dyDescent="0.2">
      <c r="A44" s="110">
        <v>4</v>
      </c>
      <c r="B44" s="113" t="s">
        <v>59</v>
      </c>
      <c r="C44" s="84" t="s">
        <v>46</v>
      </c>
      <c r="D44" s="44">
        <v>0</v>
      </c>
      <c r="E44" s="53">
        <v>0</v>
      </c>
      <c r="F44" s="44">
        <v>0</v>
      </c>
      <c r="G44" s="66">
        <v>0</v>
      </c>
      <c r="H44" s="43">
        <v>0</v>
      </c>
      <c r="I44" s="44">
        <v>0</v>
      </c>
      <c r="J44" s="74">
        <v>0</v>
      </c>
      <c r="K44" s="44">
        <v>0</v>
      </c>
      <c r="L44" s="44">
        <v>0</v>
      </c>
      <c r="M44" s="66">
        <v>0</v>
      </c>
      <c r="N44" s="43">
        <v>0</v>
      </c>
      <c r="O44" s="44">
        <v>0</v>
      </c>
      <c r="P44" s="74">
        <v>0</v>
      </c>
    </row>
    <row r="45" spans="1:16" ht="15" customHeight="1" x14ac:dyDescent="0.2">
      <c r="A45" s="111"/>
      <c r="B45" s="114"/>
      <c r="C45" s="84" t="s">
        <v>47</v>
      </c>
      <c r="D45" s="44">
        <v>38</v>
      </c>
      <c r="E45" s="53">
        <v>4.8346E-2</v>
      </c>
      <c r="F45" s="44">
        <v>150643.94736799999</v>
      </c>
      <c r="G45" s="66">
        <v>0.18421100000000001</v>
      </c>
      <c r="H45" s="43">
        <v>10</v>
      </c>
      <c r="I45" s="44">
        <v>188115.20000000001</v>
      </c>
      <c r="J45" s="74">
        <v>0.3</v>
      </c>
      <c r="K45" s="44">
        <v>28</v>
      </c>
      <c r="L45" s="44">
        <v>137261.357143</v>
      </c>
      <c r="M45" s="66">
        <v>0.14285700000000001</v>
      </c>
      <c r="N45" s="43">
        <v>0</v>
      </c>
      <c r="O45" s="44">
        <v>0</v>
      </c>
      <c r="P45" s="74">
        <v>0</v>
      </c>
    </row>
    <row r="46" spans="1:16" ht="15" customHeight="1" x14ac:dyDescent="0.2">
      <c r="A46" s="111"/>
      <c r="B46" s="114"/>
      <c r="C46" s="84" t="s">
        <v>48</v>
      </c>
      <c r="D46" s="44">
        <v>375</v>
      </c>
      <c r="E46" s="53">
        <v>7.6938999999999994E-2</v>
      </c>
      <c r="F46" s="44">
        <v>173050.78133299999</v>
      </c>
      <c r="G46" s="66">
        <v>0.33066699999999999</v>
      </c>
      <c r="H46" s="43">
        <v>95</v>
      </c>
      <c r="I46" s="44">
        <v>174219.568421</v>
      </c>
      <c r="J46" s="74">
        <v>0.21052599999999999</v>
      </c>
      <c r="K46" s="44">
        <v>280</v>
      </c>
      <c r="L46" s="44">
        <v>172654.22857100001</v>
      </c>
      <c r="M46" s="66">
        <v>0.37142900000000001</v>
      </c>
      <c r="N46" s="43">
        <v>0</v>
      </c>
      <c r="O46" s="44">
        <v>0</v>
      </c>
      <c r="P46" s="74">
        <v>0</v>
      </c>
    </row>
    <row r="47" spans="1:16" ht="15" customHeight="1" x14ac:dyDescent="0.2">
      <c r="A47" s="111"/>
      <c r="B47" s="114"/>
      <c r="C47" s="84" t="s">
        <v>49</v>
      </c>
      <c r="D47" s="44">
        <v>741</v>
      </c>
      <c r="E47" s="53">
        <v>7.0538000000000003E-2</v>
      </c>
      <c r="F47" s="44">
        <v>190919.13090399999</v>
      </c>
      <c r="G47" s="66">
        <v>0.57489900000000005</v>
      </c>
      <c r="H47" s="43">
        <v>220</v>
      </c>
      <c r="I47" s="44">
        <v>184838.077273</v>
      </c>
      <c r="J47" s="74">
        <v>0.413636</v>
      </c>
      <c r="K47" s="44">
        <v>521</v>
      </c>
      <c r="L47" s="44">
        <v>193486.946257</v>
      </c>
      <c r="M47" s="66">
        <v>0.64299399999999995</v>
      </c>
      <c r="N47" s="43">
        <v>0</v>
      </c>
      <c r="O47" s="44">
        <v>0</v>
      </c>
      <c r="P47" s="74">
        <v>0</v>
      </c>
    </row>
    <row r="48" spans="1:16" ht="15" customHeight="1" x14ac:dyDescent="0.2">
      <c r="A48" s="111"/>
      <c r="B48" s="114"/>
      <c r="C48" s="84" t="s">
        <v>50</v>
      </c>
      <c r="D48" s="44">
        <v>714</v>
      </c>
      <c r="E48" s="53">
        <v>6.1765E-2</v>
      </c>
      <c r="F48" s="44">
        <v>222231.05882400001</v>
      </c>
      <c r="G48" s="66">
        <v>0.83473399999999998</v>
      </c>
      <c r="H48" s="43">
        <v>191</v>
      </c>
      <c r="I48" s="44">
        <v>210400.073298</v>
      </c>
      <c r="J48" s="74">
        <v>0.60209400000000002</v>
      </c>
      <c r="K48" s="44">
        <v>523</v>
      </c>
      <c r="L48" s="44">
        <v>226551.74378600001</v>
      </c>
      <c r="M48" s="66">
        <v>0.91969400000000001</v>
      </c>
      <c r="N48" s="43">
        <v>0</v>
      </c>
      <c r="O48" s="44">
        <v>0</v>
      </c>
      <c r="P48" s="74">
        <v>0</v>
      </c>
    </row>
    <row r="49" spans="1:16" ht="15" customHeight="1" x14ac:dyDescent="0.2">
      <c r="A49" s="111"/>
      <c r="B49" s="114"/>
      <c r="C49" s="84" t="s">
        <v>51</v>
      </c>
      <c r="D49" s="44">
        <v>490</v>
      </c>
      <c r="E49" s="53">
        <v>4.9152000000000001E-2</v>
      </c>
      <c r="F49" s="44">
        <v>236447.27142899999</v>
      </c>
      <c r="G49" s="66">
        <v>1.0387759999999999</v>
      </c>
      <c r="H49" s="43">
        <v>119</v>
      </c>
      <c r="I49" s="44">
        <v>220017.37815100001</v>
      </c>
      <c r="J49" s="74">
        <v>0.77310900000000005</v>
      </c>
      <c r="K49" s="44">
        <v>371</v>
      </c>
      <c r="L49" s="44">
        <v>241717.23719700001</v>
      </c>
      <c r="M49" s="66">
        <v>1.1239889999999999</v>
      </c>
      <c r="N49" s="43">
        <v>0</v>
      </c>
      <c r="O49" s="44">
        <v>0</v>
      </c>
      <c r="P49" s="74">
        <v>0</v>
      </c>
    </row>
    <row r="50" spans="1:16" s="3" customFormat="1" ht="15" customHeight="1" x14ac:dyDescent="0.2">
      <c r="A50" s="111"/>
      <c r="B50" s="114"/>
      <c r="C50" s="84" t="s">
        <v>52</v>
      </c>
      <c r="D50" s="35">
        <v>403</v>
      </c>
      <c r="E50" s="55">
        <v>4.4873000000000003E-2</v>
      </c>
      <c r="F50" s="35">
        <v>249010.022333</v>
      </c>
      <c r="G50" s="68">
        <v>1.064516</v>
      </c>
      <c r="H50" s="43">
        <v>115</v>
      </c>
      <c r="I50" s="44">
        <v>216445.73913</v>
      </c>
      <c r="J50" s="74">
        <v>0.50434800000000002</v>
      </c>
      <c r="K50" s="35">
        <v>288</v>
      </c>
      <c r="L50" s="35">
        <v>262013.12152799999</v>
      </c>
      <c r="M50" s="68">
        <v>1.2881940000000001</v>
      </c>
      <c r="N50" s="43">
        <v>0</v>
      </c>
      <c r="O50" s="44">
        <v>0</v>
      </c>
      <c r="P50" s="74">
        <v>0</v>
      </c>
    </row>
    <row r="51" spans="1:16" ht="15" customHeight="1" x14ac:dyDescent="0.2">
      <c r="A51" s="111"/>
      <c r="B51" s="114"/>
      <c r="C51" s="84" t="s">
        <v>53</v>
      </c>
      <c r="D51" s="44">
        <v>261</v>
      </c>
      <c r="E51" s="53">
        <v>3.2959000000000002E-2</v>
      </c>
      <c r="F51" s="44">
        <v>249259.28352500001</v>
      </c>
      <c r="G51" s="66">
        <v>1.0191570000000001</v>
      </c>
      <c r="H51" s="43">
        <v>46</v>
      </c>
      <c r="I51" s="44">
        <v>203328.45652199999</v>
      </c>
      <c r="J51" s="74">
        <v>0.45652199999999998</v>
      </c>
      <c r="K51" s="44">
        <v>215</v>
      </c>
      <c r="L51" s="44">
        <v>259086.344186</v>
      </c>
      <c r="M51" s="66">
        <v>1.139535</v>
      </c>
      <c r="N51" s="43">
        <v>0</v>
      </c>
      <c r="O51" s="44">
        <v>0</v>
      </c>
      <c r="P51" s="74">
        <v>0</v>
      </c>
    </row>
    <row r="52" spans="1:16" ht="15" customHeight="1" x14ac:dyDescent="0.2">
      <c r="A52" s="111"/>
      <c r="B52" s="114"/>
      <c r="C52" s="84" t="s">
        <v>54</v>
      </c>
      <c r="D52" s="44">
        <v>120</v>
      </c>
      <c r="E52" s="53">
        <v>2.0964E-2</v>
      </c>
      <c r="F52" s="44">
        <v>253157.06666700001</v>
      </c>
      <c r="G52" s="66">
        <v>0.71666700000000005</v>
      </c>
      <c r="H52" s="43">
        <v>24</v>
      </c>
      <c r="I52" s="44">
        <v>223355.54166700001</v>
      </c>
      <c r="J52" s="74">
        <v>0.125</v>
      </c>
      <c r="K52" s="44">
        <v>96</v>
      </c>
      <c r="L52" s="44">
        <v>260607.44791700001</v>
      </c>
      <c r="M52" s="66">
        <v>0.86458299999999999</v>
      </c>
      <c r="N52" s="43">
        <v>0</v>
      </c>
      <c r="O52" s="44">
        <v>0</v>
      </c>
      <c r="P52" s="74">
        <v>0</v>
      </c>
    </row>
    <row r="53" spans="1:16" ht="15" customHeight="1" x14ac:dyDescent="0.2">
      <c r="A53" s="111"/>
      <c r="B53" s="114"/>
      <c r="C53" s="84" t="s">
        <v>55</v>
      </c>
      <c r="D53" s="44">
        <v>35</v>
      </c>
      <c r="E53" s="53">
        <v>7.5550000000000001E-3</v>
      </c>
      <c r="F53" s="44">
        <v>281905.11428600003</v>
      </c>
      <c r="G53" s="66">
        <v>0.82857099999999995</v>
      </c>
      <c r="H53" s="43">
        <v>4</v>
      </c>
      <c r="I53" s="44">
        <v>215464</v>
      </c>
      <c r="J53" s="74">
        <v>0</v>
      </c>
      <c r="K53" s="44">
        <v>31</v>
      </c>
      <c r="L53" s="44">
        <v>290478.16129000002</v>
      </c>
      <c r="M53" s="66">
        <v>0.93548399999999998</v>
      </c>
      <c r="N53" s="43">
        <v>0</v>
      </c>
      <c r="O53" s="44">
        <v>0</v>
      </c>
      <c r="P53" s="74">
        <v>0</v>
      </c>
    </row>
    <row r="54" spans="1:16" s="3" customFormat="1" ht="15" customHeight="1" x14ac:dyDescent="0.2">
      <c r="A54" s="111"/>
      <c r="B54" s="114"/>
      <c r="C54" s="84" t="s">
        <v>56</v>
      </c>
      <c r="D54" s="35">
        <v>3</v>
      </c>
      <c r="E54" s="55">
        <v>4.4200000000000001E-4</v>
      </c>
      <c r="F54" s="35">
        <v>258940.66666700001</v>
      </c>
      <c r="G54" s="68">
        <v>0.33333299999999999</v>
      </c>
      <c r="H54" s="43">
        <v>0</v>
      </c>
      <c r="I54" s="44">
        <v>0</v>
      </c>
      <c r="J54" s="74">
        <v>0</v>
      </c>
      <c r="K54" s="35">
        <v>3</v>
      </c>
      <c r="L54" s="35">
        <v>258940.66666700001</v>
      </c>
      <c r="M54" s="68">
        <v>0.33333299999999999</v>
      </c>
      <c r="N54" s="43">
        <v>0</v>
      </c>
      <c r="O54" s="44">
        <v>0</v>
      </c>
      <c r="P54" s="74">
        <v>0</v>
      </c>
    </row>
    <row r="55" spans="1:16" s="3" customFormat="1" ht="15" customHeight="1" x14ac:dyDescent="0.2">
      <c r="A55" s="112"/>
      <c r="B55" s="115"/>
      <c r="C55" s="85" t="s">
        <v>9</v>
      </c>
      <c r="D55" s="46">
        <v>3180</v>
      </c>
      <c r="E55" s="54">
        <v>4.4264999999999999E-2</v>
      </c>
      <c r="F55" s="46">
        <v>217940.814151</v>
      </c>
      <c r="G55" s="67">
        <v>0.77767299999999995</v>
      </c>
      <c r="H55" s="87">
        <v>824</v>
      </c>
      <c r="I55" s="46">
        <v>201373.334951</v>
      </c>
      <c r="J55" s="75">
        <v>0.48907800000000001</v>
      </c>
      <c r="K55" s="46">
        <v>2356</v>
      </c>
      <c r="L55" s="46">
        <v>223735.21264899999</v>
      </c>
      <c r="M55" s="67">
        <v>0.87860799999999994</v>
      </c>
      <c r="N55" s="87">
        <v>0</v>
      </c>
      <c r="O55" s="46">
        <v>0</v>
      </c>
      <c r="P55" s="75">
        <v>0</v>
      </c>
    </row>
    <row r="56" spans="1:16" ht="15" customHeight="1" x14ac:dyDescent="0.2">
      <c r="A56" s="110">
        <v>5</v>
      </c>
      <c r="B56" s="113" t="s">
        <v>60</v>
      </c>
      <c r="C56" s="84" t="s">
        <v>46</v>
      </c>
      <c r="D56" s="44">
        <v>94</v>
      </c>
      <c r="E56" s="53">
        <v>1</v>
      </c>
      <c r="F56" s="44">
        <v>66823.904255000001</v>
      </c>
      <c r="G56" s="66">
        <v>8.5106000000000001E-2</v>
      </c>
      <c r="H56" s="43">
        <v>41</v>
      </c>
      <c r="I56" s="44">
        <v>68415.317072999998</v>
      </c>
      <c r="J56" s="74">
        <v>9.7560999999999995E-2</v>
      </c>
      <c r="K56" s="44">
        <v>53</v>
      </c>
      <c r="L56" s="44">
        <v>65592.811321000001</v>
      </c>
      <c r="M56" s="66">
        <v>7.5471999999999997E-2</v>
      </c>
      <c r="N56" s="43">
        <v>0</v>
      </c>
      <c r="O56" s="44">
        <v>0</v>
      </c>
      <c r="P56" s="74">
        <v>0</v>
      </c>
    </row>
    <row r="57" spans="1:16" ht="15" customHeight="1" x14ac:dyDescent="0.2">
      <c r="A57" s="111"/>
      <c r="B57" s="114"/>
      <c r="C57" s="84" t="s">
        <v>47</v>
      </c>
      <c r="D57" s="44">
        <v>786</v>
      </c>
      <c r="E57" s="53">
        <v>1</v>
      </c>
      <c r="F57" s="44">
        <v>132024.32442700001</v>
      </c>
      <c r="G57" s="66">
        <v>8.3969000000000002E-2</v>
      </c>
      <c r="H57" s="43">
        <v>215</v>
      </c>
      <c r="I57" s="44">
        <v>144134.76744200001</v>
      </c>
      <c r="J57" s="74">
        <v>0.12093</v>
      </c>
      <c r="K57" s="44">
        <v>571</v>
      </c>
      <c r="L57" s="44">
        <v>127464.350263</v>
      </c>
      <c r="M57" s="66">
        <v>7.0053000000000004E-2</v>
      </c>
      <c r="N57" s="43">
        <v>0</v>
      </c>
      <c r="O57" s="44">
        <v>0</v>
      </c>
      <c r="P57" s="74">
        <v>0</v>
      </c>
    </row>
    <row r="58" spans="1:16" ht="15" customHeight="1" x14ac:dyDescent="0.2">
      <c r="A58" s="111"/>
      <c r="B58" s="114"/>
      <c r="C58" s="84" t="s">
        <v>48</v>
      </c>
      <c r="D58" s="44">
        <v>4874</v>
      </c>
      <c r="E58" s="53">
        <v>1</v>
      </c>
      <c r="F58" s="44">
        <v>158129.748666</v>
      </c>
      <c r="G58" s="66">
        <v>0.189577</v>
      </c>
      <c r="H58" s="43">
        <v>1605</v>
      </c>
      <c r="I58" s="44">
        <v>163698.20436100001</v>
      </c>
      <c r="J58" s="74">
        <v>0.20249200000000001</v>
      </c>
      <c r="K58" s="44">
        <v>3269</v>
      </c>
      <c r="L58" s="44">
        <v>155395.77149000001</v>
      </c>
      <c r="M58" s="66">
        <v>0.18323600000000001</v>
      </c>
      <c r="N58" s="43">
        <v>0</v>
      </c>
      <c r="O58" s="44">
        <v>0</v>
      </c>
      <c r="P58" s="74">
        <v>0</v>
      </c>
    </row>
    <row r="59" spans="1:16" ht="15" customHeight="1" x14ac:dyDescent="0.2">
      <c r="A59" s="111"/>
      <c r="B59" s="114"/>
      <c r="C59" s="84" t="s">
        <v>49</v>
      </c>
      <c r="D59" s="44">
        <v>10505</v>
      </c>
      <c r="E59" s="53">
        <v>1</v>
      </c>
      <c r="F59" s="44">
        <v>182338.084626</v>
      </c>
      <c r="G59" s="66">
        <v>0.43074699999999999</v>
      </c>
      <c r="H59" s="43">
        <v>3549</v>
      </c>
      <c r="I59" s="44">
        <v>181739.52944499999</v>
      </c>
      <c r="J59" s="74">
        <v>0.36432799999999999</v>
      </c>
      <c r="K59" s="44">
        <v>6956</v>
      </c>
      <c r="L59" s="44">
        <v>182643.47167900001</v>
      </c>
      <c r="M59" s="66">
        <v>0.46463500000000002</v>
      </c>
      <c r="N59" s="43">
        <v>0</v>
      </c>
      <c r="O59" s="44">
        <v>0</v>
      </c>
      <c r="P59" s="74">
        <v>0</v>
      </c>
    </row>
    <row r="60" spans="1:16" ht="15" customHeight="1" x14ac:dyDescent="0.2">
      <c r="A60" s="111"/>
      <c r="B60" s="114"/>
      <c r="C60" s="84" t="s">
        <v>50</v>
      </c>
      <c r="D60" s="44">
        <v>11560</v>
      </c>
      <c r="E60" s="53">
        <v>1</v>
      </c>
      <c r="F60" s="44">
        <v>207330.076038</v>
      </c>
      <c r="G60" s="66">
        <v>0.71989599999999998</v>
      </c>
      <c r="H60" s="43">
        <v>3794</v>
      </c>
      <c r="I60" s="44">
        <v>198837.746442</v>
      </c>
      <c r="J60" s="74">
        <v>0.52398500000000003</v>
      </c>
      <c r="K60" s="44">
        <v>7766</v>
      </c>
      <c r="L60" s="44">
        <v>211478.91694600001</v>
      </c>
      <c r="M60" s="66">
        <v>0.81560600000000005</v>
      </c>
      <c r="N60" s="43">
        <v>0</v>
      </c>
      <c r="O60" s="44">
        <v>0</v>
      </c>
      <c r="P60" s="74">
        <v>0</v>
      </c>
    </row>
    <row r="61" spans="1:16" ht="15" customHeight="1" x14ac:dyDescent="0.2">
      <c r="A61" s="111"/>
      <c r="B61" s="114"/>
      <c r="C61" s="84" t="s">
        <v>51</v>
      </c>
      <c r="D61" s="44">
        <v>9969</v>
      </c>
      <c r="E61" s="53">
        <v>1</v>
      </c>
      <c r="F61" s="44">
        <v>229367.64429699999</v>
      </c>
      <c r="G61" s="66">
        <v>1.00953</v>
      </c>
      <c r="H61" s="43">
        <v>3228</v>
      </c>
      <c r="I61" s="44">
        <v>208591.10656799999</v>
      </c>
      <c r="J61" s="74">
        <v>0.61617100000000002</v>
      </c>
      <c r="K61" s="44">
        <v>6741</v>
      </c>
      <c r="L61" s="44">
        <v>239316.71176400001</v>
      </c>
      <c r="M61" s="66">
        <v>1.1978930000000001</v>
      </c>
      <c r="N61" s="43">
        <v>0</v>
      </c>
      <c r="O61" s="44">
        <v>0</v>
      </c>
      <c r="P61" s="74">
        <v>0</v>
      </c>
    </row>
    <row r="62" spans="1:16" s="3" customFormat="1" ht="15" customHeight="1" x14ac:dyDescent="0.2">
      <c r="A62" s="111"/>
      <c r="B62" s="114"/>
      <c r="C62" s="84" t="s">
        <v>52</v>
      </c>
      <c r="D62" s="35">
        <v>8981</v>
      </c>
      <c r="E62" s="55">
        <v>1</v>
      </c>
      <c r="F62" s="35">
        <v>243808.71061099999</v>
      </c>
      <c r="G62" s="68">
        <v>1.1861710000000001</v>
      </c>
      <c r="H62" s="43">
        <v>2686</v>
      </c>
      <c r="I62" s="44">
        <v>211849.30975399999</v>
      </c>
      <c r="J62" s="74">
        <v>0.63440099999999999</v>
      </c>
      <c r="K62" s="35">
        <v>6295</v>
      </c>
      <c r="L62" s="35">
        <v>257445.39856999999</v>
      </c>
      <c r="M62" s="68">
        <v>1.4216040000000001</v>
      </c>
      <c r="N62" s="43">
        <v>0</v>
      </c>
      <c r="O62" s="44">
        <v>0</v>
      </c>
      <c r="P62" s="74">
        <v>0</v>
      </c>
    </row>
    <row r="63" spans="1:16" ht="15" customHeight="1" x14ac:dyDescent="0.2">
      <c r="A63" s="111"/>
      <c r="B63" s="114"/>
      <c r="C63" s="84" t="s">
        <v>53</v>
      </c>
      <c r="D63" s="44">
        <v>7919</v>
      </c>
      <c r="E63" s="53">
        <v>1</v>
      </c>
      <c r="F63" s="44">
        <v>246369.994317</v>
      </c>
      <c r="G63" s="66">
        <v>1.142442</v>
      </c>
      <c r="H63" s="43">
        <v>2253</v>
      </c>
      <c r="I63" s="44">
        <v>208713.72836199999</v>
      </c>
      <c r="J63" s="74">
        <v>0.54416299999999995</v>
      </c>
      <c r="K63" s="44">
        <v>5666</v>
      </c>
      <c r="L63" s="44">
        <v>261343.44422899999</v>
      </c>
      <c r="M63" s="66">
        <v>1.380339</v>
      </c>
      <c r="N63" s="43">
        <v>0</v>
      </c>
      <c r="O63" s="44">
        <v>0</v>
      </c>
      <c r="P63" s="74">
        <v>0</v>
      </c>
    </row>
    <row r="64" spans="1:16" ht="15" customHeight="1" x14ac:dyDescent="0.2">
      <c r="A64" s="111"/>
      <c r="B64" s="114"/>
      <c r="C64" s="84" t="s">
        <v>54</v>
      </c>
      <c r="D64" s="44">
        <v>5724</v>
      </c>
      <c r="E64" s="53">
        <v>1</v>
      </c>
      <c r="F64" s="44">
        <v>243439.87473800001</v>
      </c>
      <c r="G64" s="66">
        <v>1.0176449999999999</v>
      </c>
      <c r="H64" s="43">
        <v>1564</v>
      </c>
      <c r="I64" s="44">
        <v>199212.101023</v>
      </c>
      <c r="J64" s="74">
        <v>0.386189</v>
      </c>
      <c r="K64" s="44">
        <v>4160</v>
      </c>
      <c r="L64" s="44">
        <v>260067.81658700001</v>
      </c>
      <c r="M64" s="66">
        <v>1.2550479999999999</v>
      </c>
      <c r="N64" s="43">
        <v>0</v>
      </c>
      <c r="O64" s="44">
        <v>0</v>
      </c>
      <c r="P64" s="74">
        <v>0</v>
      </c>
    </row>
    <row r="65" spans="1:16" ht="15" customHeight="1" x14ac:dyDescent="0.2">
      <c r="A65" s="111"/>
      <c r="B65" s="114"/>
      <c r="C65" s="84" t="s">
        <v>55</v>
      </c>
      <c r="D65" s="44">
        <v>4633</v>
      </c>
      <c r="E65" s="53">
        <v>1</v>
      </c>
      <c r="F65" s="44">
        <v>245598.16145000001</v>
      </c>
      <c r="G65" s="66">
        <v>0.88063899999999995</v>
      </c>
      <c r="H65" s="43">
        <v>1137</v>
      </c>
      <c r="I65" s="44">
        <v>207479.763412</v>
      </c>
      <c r="J65" s="74">
        <v>0.23746700000000001</v>
      </c>
      <c r="K65" s="44">
        <v>3496</v>
      </c>
      <c r="L65" s="44">
        <v>257995.36355800001</v>
      </c>
      <c r="M65" s="66">
        <v>1.089817</v>
      </c>
      <c r="N65" s="43">
        <v>0</v>
      </c>
      <c r="O65" s="44">
        <v>0</v>
      </c>
      <c r="P65" s="74">
        <v>0</v>
      </c>
    </row>
    <row r="66" spans="1:16" s="3" customFormat="1" ht="15" customHeight="1" x14ac:dyDescent="0.2">
      <c r="A66" s="111"/>
      <c r="B66" s="114"/>
      <c r="C66" s="84" t="s">
        <v>56</v>
      </c>
      <c r="D66" s="35">
        <v>6795</v>
      </c>
      <c r="E66" s="55">
        <v>1</v>
      </c>
      <c r="F66" s="35">
        <v>241883.612509</v>
      </c>
      <c r="G66" s="68">
        <v>0.58175100000000002</v>
      </c>
      <c r="H66" s="43">
        <v>2075</v>
      </c>
      <c r="I66" s="44">
        <v>189237.08433700001</v>
      </c>
      <c r="J66" s="74">
        <v>9.8794999999999994E-2</v>
      </c>
      <c r="K66" s="35">
        <v>4720</v>
      </c>
      <c r="L66" s="35">
        <v>265028.00783900003</v>
      </c>
      <c r="M66" s="68">
        <v>0.794068</v>
      </c>
      <c r="N66" s="43">
        <v>0</v>
      </c>
      <c r="O66" s="44">
        <v>0</v>
      </c>
      <c r="P66" s="74">
        <v>0</v>
      </c>
    </row>
    <row r="67" spans="1:16" s="3" customFormat="1" ht="15" customHeight="1" x14ac:dyDescent="0.2">
      <c r="A67" s="112"/>
      <c r="B67" s="115"/>
      <c r="C67" s="85" t="s">
        <v>9</v>
      </c>
      <c r="D67" s="46">
        <v>71840</v>
      </c>
      <c r="E67" s="54">
        <v>1</v>
      </c>
      <c r="F67" s="46">
        <v>219864.915813</v>
      </c>
      <c r="G67" s="67">
        <v>0.79993000000000003</v>
      </c>
      <c r="H67" s="87">
        <v>22147</v>
      </c>
      <c r="I67" s="46">
        <v>196353.64410500001</v>
      </c>
      <c r="J67" s="75">
        <v>0.435002</v>
      </c>
      <c r="K67" s="46">
        <v>49693</v>
      </c>
      <c r="L67" s="46">
        <v>230343.336003</v>
      </c>
      <c r="M67" s="67">
        <v>0.96257000000000004</v>
      </c>
      <c r="N67" s="87">
        <v>0</v>
      </c>
      <c r="O67" s="46">
        <v>0</v>
      </c>
      <c r="P67" s="75">
        <v>0</v>
      </c>
    </row>
    <row r="68" spans="1:16" s="3" customFormat="1" ht="15" customHeight="1" x14ac:dyDescent="0.2">
      <c r="A68" s="78"/>
      <c r="B68" s="79"/>
      <c r="C68" s="81"/>
      <c r="D68" s="45"/>
      <c r="E68" s="76"/>
      <c r="F68" s="45"/>
      <c r="G68" s="77"/>
      <c r="H68" s="45"/>
      <c r="I68" s="45"/>
      <c r="J68" s="77"/>
      <c r="K68" s="45"/>
      <c r="L68" s="45"/>
      <c r="M68" s="77"/>
      <c r="N68" s="45"/>
      <c r="O68" s="45"/>
      <c r="P68" s="77"/>
    </row>
    <row r="69" spans="1:16" s="37" customFormat="1" ht="15" customHeight="1" x14ac:dyDescent="0.2">
      <c r="A69" s="38" t="s">
        <v>2</v>
      </c>
      <c r="C69" s="82"/>
      <c r="D69" s="86">
        <f>+Nacional!D69</f>
        <v>45621</v>
      </c>
      <c r="F69" s="60"/>
      <c r="G69" s="69"/>
      <c r="H69" s="60"/>
      <c r="I69" s="60"/>
      <c r="J69" s="69"/>
      <c r="K69" s="60"/>
      <c r="L69" s="60"/>
      <c r="M69" s="69"/>
      <c r="N69" s="60"/>
      <c r="O69" s="60"/>
      <c r="P69" s="69"/>
    </row>
    <row r="70" spans="1:16" ht="15" customHeight="1" x14ac:dyDescent="0.2">
      <c r="A70" s="47"/>
      <c r="B70" s="24"/>
      <c r="C70" s="83"/>
      <c r="D70" s="61"/>
      <c r="E70" s="56"/>
      <c r="F70" s="61"/>
      <c r="G70" s="70"/>
      <c r="H70" s="61"/>
      <c r="I70" s="61"/>
      <c r="J70" s="70"/>
      <c r="K70" s="61"/>
      <c r="L70" s="61"/>
      <c r="M70" s="70"/>
      <c r="N70" s="61"/>
      <c r="O70" s="61"/>
      <c r="P70" s="70"/>
    </row>
    <row r="71" spans="1:16" ht="15" customHeight="1" x14ac:dyDescent="0.2">
      <c r="A71" s="48"/>
      <c r="C71" s="23"/>
      <c r="D71" s="35"/>
      <c r="E71" s="55"/>
      <c r="F71" s="35"/>
      <c r="G71" s="68"/>
      <c r="H71" s="35"/>
      <c r="I71" s="35"/>
      <c r="J71" s="68"/>
      <c r="K71" s="35"/>
      <c r="L71" s="35"/>
      <c r="M71" s="68"/>
      <c r="N71" s="35"/>
      <c r="O71" s="35"/>
      <c r="P71" s="68"/>
    </row>
    <row r="72" spans="1:16" ht="15" customHeight="1" x14ac:dyDescent="0.2">
      <c r="A72" s="48"/>
      <c r="C72" s="23"/>
      <c r="D72" s="35"/>
      <c r="E72" s="55"/>
      <c r="F72" s="35"/>
      <c r="G72" s="68"/>
      <c r="H72" s="35"/>
      <c r="I72" s="35"/>
      <c r="J72" s="68"/>
      <c r="K72" s="35"/>
      <c r="L72" s="35"/>
      <c r="M72" s="68"/>
      <c r="N72" s="35"/>
      <c r="O72" s="35"/>
      <c r="P72" s="68"/>
    </row>
    <row r="73" spans="1:16" ht="15" customHeight="1" x14ac:dyDescent="0.2">
      <c r="A73" s="48"/>
      <c r="C73" s="23"/>
      <c r="D73" s="35"/>
      <c r="E73" s="55"/>
      <c r="F73" s="35"/>
      <c r="G73" s="68"/>
      <c r="H73" s="35"/>
      <c r="I73" s="35"/>
      <c r="J73" s="68"/>
      <c r="K73" s="35"/>
      <c r="L73" s="35"/>
      <c r="M73" s="68"/>
      <c r="N73" s="35"/>
      <c r="O73" s="35"/>
      <c r="P73" s="68"/>
    </row>
    <row r="74" spans="1:16" ht="15" customHeight="1" x14ac:dyDescent="0.2">
      <c r="A74" s="48"/>
      <c r="C74" s="23"/>
      <c r="D74" s="35"/>
      <c r="E74" s="55"/>
      <c r="F74" s="35"/>
      <c r="G74" s="68"/>
      <c r="H74" s="35"/>
      <c r="I74" s="35"/>
      <c r="J74" s="68"/>
      <c r="K74" s="35"/>
      <c r="L74" s="35"/>
      <c r="M74" s="68"/>
      <c r="N74" s="35"/>
      <c r="O74" s="35"/>
      <c r="P74" s="68"/>
    </row>
    <row r="75" spans="1:16" ht="15" customHeight="1" x14ac:dyDescent="0.2">
      <c r="A75" s="48"/>
      <c r="C75" s="23"/>
      <c r="D75" s="35"/>
      <c r="E75" s="55"/>
      <c r="F75" s="35"/>
      <c r="G75" s="68"/>
      <c r="H75" s="35"/>
      <c r="I75" s="35"/>
      <c r="J75" s="68"/>
      <c r="K75" s="35"/>
      <c r="L75" s="35"/>
      <c r="M75" s="68"/>
      <c r="N75" s="35"/>
      <c r="O75" s="35"/>
      <c r="P75" s="68"/>
    </row>
    <row r="76" spans="1:16" ht="15" customHeight="1" x14ac:dyDescent="0.2">
      <c r="A76" s="48"/>
      <c r="C76" s="23"/>
      <c r="D76" s="35"/>
      <c r="E76" s="55"/>
      <c r="F76" s="35"/>
      <c r="G76" s="68"/>
      <c r="H76" s="35"/>
      <c r="I76" s="35"/>
      <c r="J76" s="68"/>
      <c r="K76" s="35"/>
      <c r="L76" s="35"/>
      <c r="M76" s="68"/>
      <c r="N76" s="35"/>
      <c r="O76" s="35"/>
      <c r="P76" s="68"/>
    </row>
    <row r="77" spans="1:16" ht="15" customHeight="1" x14ac:dyDescent="0.2">
      <c r="A77" s="48"/>
      <c r="C77" s="23"/>
      <c r="D77" s="35"/>
      <c r="E77" s="55"/>
      <c r="F77" s="35"/>
      <c r="G77" s="68"/>
      <c r="H77" s="35"/>
      <c r="I77" s="35"/>
      <c r="J77" s="68"/>
      <c r="K77" s="35"/>
      <c r="L77" s="35"/>
      <c r="M77" s="68"/>
      <c r="N77" s="35"/>
      <c r="O77" s="35"/>
      <c r="P77" s="68"/>
    </row>
    <row r="78" spans="1:16" ht="15" customHeight="1" x14ac:dyDescent="0.2">
      <c r="A78" s="48"/>
      <c r="C78" s="23"/>
      <c r="D78" s="35"/>
      <c r="E78" s="55"/>
      <c r="F78" s="35"/>
      <c r="G78" s="68"/>
      <c r="H78" s="35"/>
      <c r="I78" s="35"/>
      <c r="J78" s="68"/>
      <c r="K78" s="35"/>
      <c r="L78" s="35"/>
      <c r="M78" s="68"/>
      <c r="N78" s="35"/>
      <c r="O78" s="35"/>
      <c r="P78" s="68"/>
    </row>
    <row r="79" spans="1:16" ht="15" customHeight="1" x14ac:dyDescent="0.2">
      <c r="A79" s="48"/>
      <c r="C79" s="23"/>
      <c r="D79" s="35"/>
      <c r="E79" s="55"/>
      <c r="F79" s="35"/>
      <c r="G79" s="68"/>
      <c r="H79" s="35"/>
      <c r="I79" s="35"/>
      <c r="J79" s="68"/>
      <c r="K79" s="35"/>
      <c r="L79" s="35"/>
      <c r="M79" s="68"/>
      <c r="N79" s="35"/>
      <c r="O79" s="35"/>
      <c r="P79" s="68"/>
    </row>
    <row r="80" spans="1:16" ht="15" customHeight="1" x14ac:dyDescent="0.2">
      <c r="A80" s="48"/>
      <c r="C80" s="23"/>
      <c r="D80" s="35"/>
      <c r="E80" s="55"/>
      <c r="F80" s="35"/>
      <c r="G80" s="68"/>
      <c r="H80" s="35"/>
      <c r="I80" s="35"/>
      <c r="J80" s="68"/>
      <c r="K80" s="35"/>
      <c r="L80" s="35"/>
      <c r="M80" s="68"/>
      <c r="N80" s="35"/>
      <c r="O80" s="35"/>
      <c r="P80" s="68"/>
    </row>
    <row r="81" spans="1:16" ht="15" customHeight="1" x14ac:dyDescent="0.2">
      <c r="A81" s="48"/>
      <c r="C81" s="23"/>
      <c r="D81" s="35"/>
      <c r="E81" s="55"/>
      <c r="F81" s="35"/>
      <c r="G81" s="68"/>
      <c r="H81" s="35"/>
      <c r="I81" s="35"/>
      <c r="J81" s="68"/>
      <c r="K81" s="35"/>
      <c r="L81" s="35"/>
      <c r="M81" s="68"/>
      <c r="N81" s="35"/>
      <c r="O81" s="35"/>
      <c r="P81" s="68"/>
    </row>
    <row r="82" spans="1:16" ht="15" customHeight="1" x14ac:dyDescent="0.2">
      <c r="A82" s="48"/>
      <c r="C82" s="23"/>
      <c r="D82" s="35"/>
      <c r="E82" s="55"/>
      <c r="F82" s="35"/>
      <c r="G82" s="68"/>
      <c r="H82" s="35"/>
      <c r="I82" s="35"/>
      <c r="J82" s="68"/>
      <c r="K82" s="35"/>
      <c r="L82" s="35"/>
      <c r="M82" s="68"/>
      <c r="N82" s="35"/>
      <c r="O82" s="35"/>
      <c r="P82" s="68"/>
    </row>
    <row r="83" spans="1:16" ht="15" customHeight="1" x14ac:dyDescent="0.2">
      <c r="A83" s="48"/>
      <c r="C83" s="23"/>
      <c r="D83" s="35"/>
      <c r="E83" s="55"/>
      <c r="F83" s="35"/>
      <c r="G83" s="68"/>
      <c r="H83" s="35"/>
      <c r="I83" s="35"/>
      <c r="J83" s="68"/>
      <c r="K83" s="35"/>
      <c r="L83" s="35"/>
      <c r="M83" s="68"/>
      <c r="N83" s="35"/>
      <c r="O83" s="35"/>
      <c r="P83" s="68"/>
    </row>
    <row r="84" spans="1:16" ht="15" customHeight="1" x14ac:dyDescent="0.2">
      <c r="A84" s="48"/>
      <c r="C84" s="23"/>
      <c r="D84" s="35"/>
      <c r="E84" s="55"/>
      <c r="F84" s="35"/>
      <c r="G84" s="68"/>
      <c r="H84" s="35"/>
      <c r="I84" s="35"/>
      <c r="J84" s="68"/>
      <c r="K84" s="35"/>
      <c r="L84" s="35"/>
      <c r="M84" s="68"/>
      <c r="N84" s="35"/>
      <c r="O84" s="35"/>
      <c r="P84" s="68"/>
    </row>
    <row r="85" spans="1:16" ht="15" customHeight="1" x14ac:dyDescent="0.2">
      <c r="A85" s="48"/>
      <c r="C85" s="23"/>
      <c r="D85" s="35"/>
      <c r="E85" s="55"/>
      <c r="F85" s="35"/>
      <c r="G85" s="68"/>
      <c r="H85" s="35"/>
      <c r="I85" s="35"/>
      <c r="J85" s="68"/>
      <c r="K85" s="35"/>
      <c r="L85" s="35"/>
      <c r="M85" s="68"/>
      <c r="N85" s="35"/>
      <c r="O85" s="35"/>
      <c r="P85" s="68"/>
    </row>
    <row r="86" spans="1:16" ht="15" customHeight="1" x14ac:dyDescent="0.2">
      <c r="A86" s="48"/>
      <c r="C86" s="23"/>
      <c r="D86" s="35"/>
      <c r="E86" s="55"/>
      <c r="F86" s="35"/>
      <c r="G86" s="68"/>
      <c r="H86" s="35"/>
      <c r="I86" s="35"/>
      <c r="J86" s="68"/>
      <c r="K86" s="35"/>
      <c r="L86" s="35"/>
      <c r="M86" s="68"/>
      <c r="N86" s="35"/>
      <c r="O86" s="35"/>
      <c r="P86" s="68"/>
    </row>
    <row r="87" spans="1:16" ht="15" customHeight="1" x14ac:dyDescent="0.2">
      <c r="A87" s="48"/>
      <c r="C87" s="23"/>
      <c r="D87" s="35"/>
      <c r="E87" s="55"/>
      <c r="F87" s="35"/>
      <c r="G87" s="68"/>
      <c r="H87" s="35"/>
      <c r="I87" s="35"/>
      <c r="J87" s="68"/>
      <c r="K87" s="35"/>
      <c r="L87" s="35"/>
      <c r="M87" s="68"/>
      <c r="N87" s="35"/>
      <c r="O87" s="35"/>
      <c r="P87" s="68"/>
    </row>
    <row r="88" spans="1:16" ht="15" customHeight="1" x14ac:dyDescent="0.2">
      <c r="A88" s="48"/>
      <c r="C88" s="23"/>
      <c r="D88" s="35"/>
      <c r="E88" s="55"/>
      <c r="F88" s="35"/>
      <c r="G88" s="68"/>
      <c r="H88" s="35"/>
      <c r="I88" s="35"/>
      <c r="J88" s="68"/>
      <c r="K88" s="35"/>
      <c r="L88" s="35"/>
      <c r="M88" s="68"/>
      <c r="N88" s="35"/>
      <c r="O88" s="35"/>
      <c r="P88" s="68"/>
    </row>
    <row r="89" spans="1:16" ht="15" customHeight="1" x14ac:dyDescent="0.2">
      <c r="A89" s="48"/>
      <c r="C89" s="23"/>
      <c r="D89" s="35"/>
      <c r="E89" s="55"/>
      <c r="F89" s="35"/>
      <c r="G89" s="68"/>
      <c r="H89" s="35"/>
      <c r="I89" s="35"/>
      <c r="J89" s="68"/>
      <c r="K89" s="35"/>
      <c r="L89" s="35"/>
      <c r="M89" s="68"/>
      <c r="N89" s="35"/>
      <c r="O89" s="35"/>
      <c r="P89" s="68"/>
    </row>
    <row r="90" spans="1:16" ht="15" customHeight="1" x14ac:dyDescent="0.2">
      <c r="A90" s="48"/>
      <c r="C90" s="23"/>
      <c r="D90" s="35"/>
      <c r="E90" s="55"/>
      <c r="F90" s="35"/>
      <c r="G90" s="68"/>
      <c r="H90" s="35"/>
      <c r="I90" s="35"/>
      <c r="J90" s="68"/>
      <c r="K90" s="35"/>
      <c r="L90" s="35"/>
      <c r="M90" s="68"/>
      <c r="N90" s="35"/>
      <c r="O90" s="35"/>
      <c r="P90" s="68"/>
    </row>
    <row r="91" spans="1:16" ht="15" customHeight="1" x14ac:dyDescent="0.2">
      <c r="A91" s="48"/>
      <c r="C91" s="23"/>
      <c r="D91" s="35"/>
      <c r="E91" s="55"/>
      <c r="F91" s="35"/>
      <c r="G91" s="68"/>
      <c r="H91" s="35"/>
      <c r="I91" s="35"/>
      <c r="J91" s="68"/>
      <c r="K91" s="35"/>
      <c r="L91" s="35"/>
      <c r="M91" s="68"/>
      <c r="N91" s="35"/>
      <c r="O91" s="35"/>
      <c r="P91" s="68"/>
    </row>
    <row r="92" spans="1:16" ht="15" customHeight="1" x14ac:dyDescent="0.2">
      <c r="A92" s="48"/>
      <c r="C92" s="23"/>
      <c r="D92" s="35"/>
      <c r="E92" s="55"/>
      <c r="F92" s="35"/>
      <c r="G92" s="68"/>
      <c r="H92" s="35"/>
      <c r="I92" s="35"/>
      <c r="J92" s="68"/>
      <c r="K92" s="35"/>
      <c r="L92" s="35"/>
      <c r="M92" s="68"/>
      <c r="N92" s="35"/>
      <c r="O92" s="35"/>
      <c r="P92" s="68"/>
    </row>
    <row r="93" spans="1:16" ht="15" customHeight="1" x14ac:dyDescent="0.2">
      <c r="A93" s="48"/>
      <c r="C93" s="23"/>
      <c r="D93" s="35"/>
      <c r="E93" s="55"/>
      <c r="F93" s="35"/>
      <c r="G93" s="68"/>
      <c r="H93" s="35"/>
      <c r="I93" s="35"/>
      <c r="J93" s="68"/>
      <c r="K93" s="35"/>
      <c r="L93" s="35"/>
      <c r="M93" s="68"/>
      <c r="N93" s="35"/>
      <c r="O93" s="35"/>
      <c r="P93" s="68"/>
    </row>
    <row r="94" spans="1:16" ht="15" customHeight="1" x14ac:dyDescent="0.2">
      <c r="A94" s="48"/>
      <c r="C94" s="23"/>
      <c r="D94" s="35"/>
      <c r="E94" s="55"/>
      <c r="F94" s="35"/>
      <c r="G94" s="68"/>
      <c r="H94" s="35"/>
      <c r="I94" s="35"/>
      <c r="J94" s="68"/>
      <c r="K94" s="35"/>
      <c r="L94" s="35"/>
      <c r="M94" s="68"/>
      <c r="N94" s="35"/>
      <c r="O94" s="35"/>
      <c r="P94" s="68"/>
    </row>
    <row r="95" spans="1:16" ht="15" customHeight="1" x14ac:dyDescent="0.2">
      <c r="A95" s="48"/>
      <c r="C95" s="23"/>
      <c r="D95" s="35"/>
      <c r="E95" s="55"/>
      <c r="F95" s="35"/>
      <c r="G95" s="68"/>
      <c r="H95" s="35"/>
      <c r="I95" s="35"/>
      <c r="J95" s="68"/>
      <c r="K95" s="35"/>
      <c r="L95" s="35"/>
      <c r="M95" s="68"/>
      <c r="N95" s="35"/>
      <c r="O95" s="35"/>
      <c r="P95" s="68"/>
    </row>
  </sheetData>
  <mergeCells count="19">
    <mergeCell ref="A2:P2"/>
    <mergeCell ref="A3:P3"/>
    <mergeCell ref="A6:A7"/>
    <mergeCell ref="B6:B7"/>
    <mergeCell ref="C6:C7"/>
    <mergeCell ref="D6:G6"/>
    <mergeCell ref="H6:J6"/>
    <mergeCell ref="K6:M6"/>
    <mergeCell ref="N6:P6"/>
    <mergeCell ref="A44:A55"/>
    <mergeCell ref="B44:B55"/>
    <mergeCell ref="A56:A67"/>
    <mergeCell ref="B56:B67"/>
    <mergeCell ref="A8:A19"/>
    <mergeCell ref="B8:B19"/>
    <mergeCell ref="A20:A31"/>
    <mergeCell ref="B20:B31"/>
    <mergeCell ref="A32:A43"/>
    <mergeCell ref="B32:B43"/>
  </mergeCells>
  <conditionalFormatting sqref="D8:D19">
    <cfRule type="cellIs" dxfId="490" priority="30" operator="notEqual">
      <formula>H8+K8+N8</formula>
    </cfRule>
  </conditionalFormatting>
  <conditionalFormatting sqref="D20:D30">
    <cfRule type="cellIs" dxfId="489" priority="29" operator="notEqual">
      <formula>H20+K20+N20</formula>
    </cfRule>
  </conditionalFormatting>
  <conditionalFormatting sqref="D32:D42">
    <cfRule type="cellIs" dxfId="488" priority="28" operator="notEqual">
      <formula>H32+K32+N32</formula>
    </cfRule>
  </conditionalFormatting>
  <conditionalFormatting sqref="D44:D54">
    <cfRule type="cellIs" dxfId="487" priority="27" operator="notEqual">
      <formula>H44+K44+N44</formula>
    </cfRule>
  </conditionalFormatting>
  <conditionalFormatting sqref="D56:D66">
    <cfRule type="cellIs" dxfId="486" priority="26" operator="notEqual">
      <formula>H56+K56+N56</formula>
    </cfRule>
  </conditionalFormatting>
  <conditionalFormatting sqref="D19">
    <cfRule type="cellIs" dxfId="485" priority="25" operator="notEqual">
      <formula>SUM(D8:D18)</formula>
    </cfRule>
  </conditionalFormatting>
  <conditionalFormatting sqref="D31">
    <cfRule type="cellIs" dxfId="484" priority="24" operator="notEqual">
      <formula>H31+K31+N31</formula>
    </cfRule>
  </conditionalFormatting>
  <conditionalFormatting sqref="D31">
    <cfRule type="cellIs" dxfId="483" priority="23" operator="notEqual">
      <formula>SUM(D20:D30)</formula>
    </cfRule>
  </conditionalFormatting>
  <conditionalFormatting sqref="D43">
    <cfRule type="cellIs" dxfId="482" priority="22" operator="notEqual">
      <formula>H43+K43+N43</formula>
    </cfRule>
  </conditionalFormatting>
  <conditionalFormatting sqref="D43">
    <cfRule type="cellIs" dxfId="481" priority="21" operator="notEqual">
      <formula>SUM(D32:D42)</formula>
    </cfRule>
  </conditionalFormatting>
  <conditionalFormatting sqref="D55">
    <cfRule type="cellIs" dxfId="480" priority="20" operator="notEqual">
      <formula>H55+K55+N55</formula>
    </cfRule>
  </conditionalFormatting>
  <conditionalFormatting sqref="D55">
    <cfRule type="cellIs" dxfId="479" priority="19" operator="notEqual">
      <formula>SUM(D44:D54)</formula>
    </cfRule>
  </conditionalFormatting>
  <conditionalFormatting sqref="D67">
    <cfRule type="cellIs" dxfId="478" priority="18" operator="notEqual">
      <formula>H67+K67+N67</formula>
    </cfRule>
  </conditionalFormatting>
  <conditionalFormatting sqref="D67">
    <cfRule type="cellIs" dxfId="477" priority="17" operator="notEqual">
      <formula>SUM(D56:D66)</formula>
    </cfRule>
  </conditionalFormatting>
  <conditionalFormatting sqref="H19">
    <cfRule type="cellIs" dxfId="476" priority="16" operator="notEqual">
      <formula>SUM(H8:H18)</formula>
    </cfRule>
  </conditionalFormatting>
  <conditionalFormatting sqref="K19">
    <cfRule type="cellIs" dxfId="475" priority="15" operator="notEqual">
      <formula>SUM(K8:K18)</formula>
    </cfRule>
  </conditionalFormatting>
  <conditionalFormatting sqref="N19">
    <cfRule type="cellIs" dxfId="474" priority="14" operator="notEqual">
      <formula>SUM(N8:N18)</formula>
    </cfRule>
  </conditionalFormatting>
  <conditionalFormatting sqref="H31">
    <cfRule type="cellIs" dxfId="473" priority="13" operator="notEqual">
      <formula>SUM(H20:H30)</formula>
    </cfRule>
  </conditionalFormatting>
  <conditionalFormatting sqref="K31">
    <cfRule type="cellIs" dxfId="472" priority="12" operator="notEqual">
      <formula>SUM(K20:K30)</formula>
    </cfRule>
  </conditionalFormatting>
  <conditionalFormatting sqref="N31">
    <cfRule type="cellIs" dxfId="471" priority="11" operator="notEqual">
      <formula>SUM(N20:N30)</formula>
    </cfRule>
  </conditionalFormatting>
  <conditionalFormatting sqref="H43">
    <cfRule type="cellIs" dxfId="470" priority="10" operator="notEqual">
      <formula>SUM(H32:H42)</formula>
    </cfRule>
  </conditionalFormatting>
  <conditionalFormatting sqref="K43">
    <cfRule type="cellIs" dxfId="469" priority="9" operator="notEqual">
      <formula>SUM(K32:K42)</formula>
    </cfRule>
  </conditionalFormatting>
  <conditionalFormatting sqref="N43">
    <cfRule type="cellIs" dxfId="468" priority="8" operator="notEqual">
      <formula>SUM(N32:N42)</formula>
    </cfRule>
  </conditionalFormatting>
  <conditionalFormatting sqref="H55">
    <cfRule type="cellIs" dxfId="467" priority="7" operator="notEqual">
      <formula>SUM(H44:H54)</formula>
    </cfRule>
  </conditionalFormatting>
  <conditionalFormatting sqref="K55">
    <cfRule type="cellIs" dxfId="466" priority="6" operator="notEqual">
      <formula>SUM(K44:K54)</formula>
    </cfRule>
  </conditionalFormatting>
  <conditionalFormatting sqref="N55">
    <cfRule type="cellIs" dxfId="465" priority="5" operator="notEqual">
      <formula>SUM(N44:N54)</formula>
    </cfRule>
  </conditionalFormatting>
  <conditionalFormatting sqref="H67">
    <cfRule type="cellIs" dxfId="464" priority="4" operator="notEqual">
      <formula>SUM(H56:H66)</formula>
    </cfRule>
  </conditionalFormatting>
  <conditionalFormatting sqref="K67">
    <cfRule type="cellIs" dxfId="463" priority="3" operator="notEqual">
      <formula>SUM(K56:K66)</formula>
    </cfRule>
  </conditionalFormatting>
  <conditionalFormatting sqref="N67">
    <cfRule type="cellIs" dxfId="462" priority="2" operator="notEqual">
      <formula>SUM(N56:N66)</formula>
    </cfRule>
  </conditionalFormatting>
  <conditionalFormatting sqref="D32:D43">
    <cfRule type="cellIs" dxfId="461" priority="1" operator="notEqual">
      <formula>D20-D8</formula>
    </cfRule>
  </conditionalFormatting>
  <printOptions horizontalCentered="1"/>
  <pageMargins left="0.31496062992125984" right="0.31496062992125984" top="0.74803149606299213" bottom="0.74803149606299213" header="0.31496062992125984" footer="0.31496062992125984"/>
  <pageSetup scale="66" fitToHeight="0" orientation="landscape" r:id="rId1"/>
  <rowBreaks count="1" manualBreakCount="1">
    <brk id="43" max="15"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P95"/>
  <sheetViews>
    <sheetView zoomScaleNormal="100" workbookViewId="0">
      <pane xSplit="2" ySplit="7" topLeftCell="C8" activePane="bottomRight" state="frozen"/>
      <selection pane="topRight" activeCell="C1" sqref="C1"/>
      <selection pane="bottomLeft" activeCell="A9" sqref="A9"/>
      <selection pane="bottomRight" activeCell="C8" sqref="C8"/>
    </sheetView>
  </sheetViews>
  <sheetFormatPr baseColWidth="10" defaultColWidth="10.5" defaultRowHeight="15" customHeight="1" x14ac:dyDescent="0.2"/>
  <cols>
    <col min="1" max="1" width="5" style="3" customWidth="1"/>
    <col min="2" max="2" width="15.83203125" style="1" customWidth="1"/>
    <col min="3" max="3" width="15.6640625" style="80" customWidth="1"/>
    <col min="4" max="4" width="16.5" style="36" customWidth="1"/>
    <col min="5" max="5" width="12.33203125" style="49" customWidth="1"/>
    <col min="6" max="6" width="16.5" style="36" customWidth="1"/>
    <col min="7" max="7" width="16.5" style="62" customWidth="1"/>
    <col min="8" max="9" width="16.5" style="36" customWidth="1"/>
    <col min="10" max="10" width="16.5" style="62" customWidth="1"/>
    <col min="11" max="12" width="16.5" style="36" customWidth="1"/>
    <col min="13" max="13" width="16.5" style="62" customWidth="1"/>
    <col min="14" max="15" width="16.5" style="36" customWidth="1"/>
    <col min="16" max="16" width="16.5" style="62" customWidth="1"/>
    <col min="17" max="28" width="16.5" style="1" customWidth="1"/>
    <col min="29" max="16384" width="10.5" style="1"/>
  </cols>
  <sheetData>
    <row r="1" spans="1:16" ht="15" customHeight="1" x14ac:dyDescent="0.2">
      <c r="B1" s="42"/>
    </row>
    <row r="2" spans="1:16" ht="24.6" customHeight="1" x14ac:dyDescent="0.2">
      <c r="A2" s="116" t="s">
        <v>64</v>
      </c>
      <c r="B2" s="116"/>
      <c r="C2" s="116"/>
      <c r="D2" s="116"/>
      <c r="E2" s="116"/>
      <c r="F2" s="116"/>
      <c r="G2" s="116"/>
      <c r="H2" s="116"/>
      <c r="I2" s="116"/>
      <c r="J2" s="116"/>
      <c r="K2" s="116"/>
      <c r="L2" s="116"/>
      <c r="M2" s="116"/>
      <c r="N2" s="116"/>
      <c r="O2" s="116"/>
      <c r="P2" s="116"/>
    </row>
    <row r="3" spans="1:16" s="21" customFormat="1" ht="15" customHeight="1" x14ac:dyDescent="0.2">
      <c r="A3" s="117" t="str">
        <f>+Notas!C6</f>
        <v>OCTUBRE 2023 Y OCTUBRE 2024</v>
      </c>
      <c r="B3" s="117"/>
      <c r="C3" s="117"/>
      <c r="D3" s="117"/>
      <c r="E3" s="117"/>
      <c r="F3" s="117"/>
      <c r="G3" s="117"/>
      <c r="H3" s="117"/>
      <c r="I3" s="117"/>
      <c r="J3" s="117"/>
      <c r="K3" s="117"/>
      <c r="L3" s="117"/>
      <c r="M3" s="117"/>
      <c r="N3" s="117"/>
      <c r="O3" s="117"/>
      <c r="P3" s="117"/>
    </row>
    <row r="4" spans="1:16" ht="15" customHeight="1" x14ac:dyDescent="0.2">
      <c r="A4" s="34"/>
      <c r="B4" s="34"/>
      <c r="C4" s="40"/>
      <c r="D4" s="57"/>
      <c r="E4" s="50"/>
      <c r="F4" s="57"/>
      <c r="G4" s="63"/>
      <c r="H4" s="57"/>
      <c r="I4" s="57"/>
      <c r="J4" s="63"/>
      <c r="K4" s="57"/>
      <c r="L4" s="57"/>
      <c r="M4" s="63"/>
      <c r="N4" s="57"/>
      <c r="O4" s="57"/>
      <c r="P4" s="63"/>
    </row>
    <row r="5" spans="1:16" ht="15" customHeight="1" x14ac:dyDescent="0.2">
      <c r="A5" s="20"/>
      <c r="B5" s="20"/>
      <c r="C5" s="20"/>
      <c r="D5" s="58"/>
      <c r="E5" s="51"/>
      <c r="F5" s="58"/>
      <c r="G5" s="64"/>
      <c r="H5" s="58"/>
      <c r="I5" s="58"/>
      <c r="J5" s="64"/>
      <c r="K5" s="58"/>
      <c r="L5" s="58"/>
      <c r="M5" s="64"/>
      <c r="N5" s="58"/>
      <c r="O5" s="58"/>
      <c r="P5" s="64"/>
    </row>
    <row r="6" spans="1:16" ht="21.6" customHeight="1" x14ac:dyDescent="0.2">
      <c r="A6" s="118" t="s">
        <v>5</v>
      </c>
      <c r="B6" s="118" t="s">
        <v>35</v>
      </c>
      <c r="C6" s="120" t="s">
        <v>36</v>
      </c>
      <c r="D6" s="122" t="s">
        <v>37</v>
      </c>
      <c r="E6" s="122"/>
      <c r="F6" s="122"/>
      <c r="G6" s="122"/>
      <c r="H6" s="123" t="s">
        <v>42</v>
      </c>
      <c r="I6" s="122"/>
      <c r="J6" s="124"/>
      <c r="K6" s="122" t="s">
        <v>43</v>
      </c>
      <c r="L6" s="122"/>
      <c r="M6" s="122"/>
      <c r="N6" s="123" t="s">
        <v>44</v>
      </c>
      <c r="O6" s="122"/>
      <c r="P6" s="124"/>
    </row>
    <row r="7" spans="1:16" s="2" customFormat="1" ht="42" x14ac:dyDescent="0.2">
      <c r="A7" s="119"/>
      <c r="B7" s="119"/>
      <c r="C7" s="121"/>
      <c r="D7" s="71" t="s">
        <v>38</v>
      </c>
      <c r="E7" s="52" t="s">
        <v>39</v>
      </c>
      <c r="F7" s="59" t="s">
        <v>40</v>
      </c>
      <c r="G7" s="65" t="s">
        <v>41</v>
      </c>
      <c r="H7" s="72" t="s">
        <v>38</v>
      </c>
      <c r="I7" s="59" t="s">
        <v>40</v>
      </c>
      <c r="J7" s="73" t="s">
        <v>41</v>
      </c>
      <c r="K7" s="71" t="s">
        <v>38</v>
      </c>
      <c r="L7" s="59" t="s">
        <v>40</v>
      </c>
      <c r="M7" s="65" t="s">
        <v>41</v>
      </c>
      <c r="N7" s="72" t="s">
        <v>38</v>
      </c>
      <c r="O7" s="59" t="s">
        <v>40</v>
      </c>
      <c r="P7" s="73" t="s">
        <v>41</v>
      </c>
    </row>
    <row r="8" spans="1:16" ht="15" customHeight="1" x14ac:dyDescent="0.2">
      <c r="A8" s="110">
        <v>1</v>
      </c>
      <c r="B8" s="113" t="s">
        <v>45</v>
      </c>
      <c r="C8" s="84" t="s">
        <v>46</v>
      </c>
      <c r="D8" s="44">
        <v>5</v>
      </c>
      <c r="E8" s="53">
        <v>0.227273</v>
      </c>
      <c r="F8" s="44">
        <v>53510.605829</v>
      </c>
      <c r="G8" s="66">
        <v>0</v>
      </c>
      <c r="H8" s="43">
        <v>2</v>
      </c>
      <c r="I8" s="44">
        <v>41165.796890999998</v>
      </c>
      <c r="J8" s="74">
        <v>0</v>
      </c>
      <c r="K8" s="44">
        <v>3</v>
      </c>
      <c r="L8" s="44">
        <v>61740.478453999996</v>
      </c>
      <c r="M8" s="66">
        <v>0</v>
      </c>
      <c r="N8" s="43">
        <v>0</v>
      </c>
      <c r="O8" s="44">
        <v>0</v>
      </c>
      <c r="P8" s="74">
        <v>0</v>
      </c>
    </row>
    <row r="9" spans="1:16" ht="15" customHeight="1" x14ac:dyDescent="0.2">
      <c r="A9" s="111"/>
      <c r="B9" s="114"/>
      <c r="C9" s="84" t="s">
        <v>47</v>
      </c>
      <c r="D9" s="44">
        <v>38</v>
      </c>
      <c r="E9" s="53">
        <v>0.33043499999999998</v>
      </c>
      <c r="F9" s="44">
        <v>89390.149162999995</v>
      </c>
      <c r="G9" s="66">
        <v>5.2631999999999998E-2</v>
      </c>
      <c r="H9" s="43">
        <v>7</v>
      </c>
      <c r="I9" s="44">
        <v>92529.919892000005</v>
      </c>
      <c r="J9" s="74">
        <v>0</v>
      </c>
      <c r="K9" s="44">
        <v>31</v>
      </c>
      <c r="L9" s="44">
        <v>88681.168676000001</v>
      </c>
      <c r="M9" s="66">
        <v>6.4516000000000004E-2</v>
      </c>
      <c r="N9" s="43">
        <v>0</v>
      </c>
      <c r="O9" s="44">
        <v>0</v>
      </c>
      <c r="P9" s="74">
        <v>0</v>
      </c>
    </row>
    <row r="10" spans="1:16" ht="15" customHeight="1" x14ac:dyDescent="0.2">
      <c r="A10" s="111"/>
      <c r="B10" s="114"/>
      <c r="C10" s="84" t="s">
        <v>48</v>
      </c>
      <c r="D10" s="44">
        <v>193</v>
      </c>
      <c r="E10" s="53">
        <v>0.18557699999999999</v>
      </c>
      <c r="F10" s="44">
        <v>99533.674721999996</v>
      </c>
      <c r="G10" s="66">
        <v>0.17616599999999999</v>
      </c>
      <c r="H10" s="43">
        <v>66</v>
      </c>
      <c r="I10" s="44">
        <v>116628.31520899999</v>
      </c>
      <c r="J10" s="74">
        <v>0.30303000000000002</v>
      </c>
      <c r="K10" s="44">
        <v>127</v>
      </c>
      <c r="L10" s="44">
        <v>90649.845807999998</v>
      </c>
      <c r="M10" s="66">
        <v>0.110236</v>
      </c>
      <c r="N10" s="43">
        <v>0</v>
      </c>
      <c r="O10" s="44">
        <v>0</v>
      </c>
      <c r="P10" s="74">
        <v>0</v>
      </c>
    </row>
    <row r="11" spans="1:16" ht="15" customHeight="1" x14ac:dyDescent="0.2">
      <c r="A11" s="111"/>
      <c r="B11" s="114"/>
      <c r="C11" s="84" t="s">
        <v>49</v>
      </c>
      <c r="D11" s="44">
        <v>384</v>
      </c>
      <c r="E11" s="53">
        <v>0.140711</v>
      </c>
      <c r="F11" s="44">
        <v>113731.776794</v>
      </c>
      <c r="G11" s="66">
        <v>0.36979200000000001</v>
      </c>
      <c r="H11" s="43">
        <v>117</v>
      </c>
      <c r="I11" s="44">
        <v>120777.39158700001</v>
      </c>
      <c r="J11" s="74">
        <v>0.38461499999999998</v>
      </c>
      <c r="K11" s="44">
        <v>267</v>
      </c>
      <c r="L11" s="44">
        <v>110644.372559</v>
      </c>
      <c r="M11" s="66">
        <v>0.36329600000000001</v>
      </c>
      <c r="N11" s="43">
        <v>0</v>
      </c>
      <c r="O11" s="44">
        <v>0</v>
      </c>
      <c r="P11" s="74">
        <v>0</v>
      </c>
    </row>
    <row r="12" spans="1:16" ht="15" customHeight="1" x14ac:dyDescent="0.2">
      <c r="A12" s="111"/>
      <c r="B12" s="114"/>
      <c r="C12" s="84" t="s">
        <v>50</v>
      </c>
      <c r="D12" s="44">
        <v>391</v>
      </c>
      <c r="E12" s="53">
        <v>0.121128</v>
      </c>
      <c r="F12" s="44">
        <v>132151.092817</v>
      </c>
      <c r="G12" s="66">
        <v>0.57289000000000001</v>
      </c>
      <c r="H12" s="43">
        <v>101</v>
      </c>
      <c r="I12" s="44">
        <v>147326.515174</v>
      </c>
      <c r="J12" s="74">
        <v>0.63366299999999998</v>
      </c>
      <c r="K12" s="44">
        <v>290</v>
      </c>
      <c r="L12" s="44">
        <v>126865.859513</v>
      </c>
      <c r="M12" s="66">
        <v>0.55172399999999999</v>
      </c>
      <c r="N12" s="43">
        <v>0</v>
      </c>
      <c r="O12" s="44">
        <v>0</v>
      </c>
      <c r="P12" s="74">
        <v>0</v>
      </c>
    </row>
    <row r="13" spans="1:16" ht="15" customHeight="1" x14ac:dyDescent="0.2">
      <c r="A13" s="111"/>
      <c r="B13" s="114"/>
      <c r="C13" s="84" t="s">
        <v>51</v>
      </c>
      <c r="D13" s="44">
        <v>307</v>
      </c>
      <c r="E13" s="53">
        <v>0.10539</v>
      </c>
      <c r="F13" s="44">
        <v>147891.629074</v>
      </c>
      <c r="G13" s="66">
        <v>0.85341999999999996</v>
      </c>
      <c r="H13" s="43">
        <v>86</v>
      </c>
      <c r="I13" s="44">
        <v>156823.409453</v>
      </c>
      <c r="J13" s="74">
        <v>0.77907000000000004</v>
      </c>
      <c r="K13" s="44">
        <v>221</v>
      </c>
      <c r="L13" s="44">
        <v>144415.91363299999</v>
      </c>
      <c r="M13" s="66">
        <v>0.88235300000000005</v>
      </c>
      <c r="N13" s="43">
        <v>0</v>
      </c>
      <c r="O13" s="44">
        <v>0</v>
      </c>
      <c r="P13" s="74">
        <v>0</v>
      </c>
    </row>
    <row r="14" spans="1:16" s="3" customFormat="1" ht="15" customHeight="1" x14ac:dyDescent="0.2">
      <c r="A14" s="111"/>
      <c r="B14" s="114"/>
      <c r="C14" s="84" t="s">
        <v>52</v>
      </c>
      <c r="D14" s="35">
        <v>255</v>
      </c>
      <c r="E14" s="55">
        <v>0.10537199999999999</v>
      </c>
      <c r="F14" s="35">
        <v>156134.59004899999</v>
      </c>
      <c r="G14" s="68">
        <v>0.85882400000000003</v>
      </c>
      <c r="H14" s="43">
        <v>70</v>
      </c>
      <c r="I14" s="44">
        <v>150843.45275699999</v>
      </c>
      <c r="J14" s="74">
        <v>0.6</v>
      </c>
      <c r="K14" s="35">
        <v>185</v>
      </c>
      <c r="L14" s="35">
        <v>158136.641997</v>
      </c>
      <c r="M14" s="68">
        <v>0.95675699999999997</v>
      </c>
      <c r="N14" s="43">
        <v>0</v>
      </c>
      <c r="O14" s="44">
        <v>0</v>
      </c>
      <c r="P14" s="74">
        <v>0</v>
      </c>
    </row>
    <row r="15" spans="1:16" ht="15" customHeight="1" x14ac:dyDescent="0.2">
      <c r="A15" s="111"/>
      <c r="B15" s="114"/>
      <c r="C15" s="84" t="s">
        <v>53</v>
      </c>
      <c r="D15" s="44">
        <v>169</v>
      </c>
      <c r="E15" s="53">
        <v>8.2843E-2</v>
      </c>
      <c r="F15" s="44">
        <v>160119.85978900001</v>
      </c>
      <c r="G15" s="66">
        <v>0.940828</v>
      </c>
      <c r="H15" s="43">
        <v>41</v>
      </c>
      <c r="I15" s="44">
        <v>156921.68095499999</v>
      </c>
      <c r="J15" s="74">
        <v>0.731707</v>
      </c>
      <c r="K15" s="44">
        <v>128</v>
      </c>
      <c r="L15" s="44">
        <v>161144.276446</v>
      </c>
      <c r="M15" s="66">
        <v>1.0078130000000001</v>
      </c>
      <c r="N15" s="43">
        <v>0</v>
      </c>
      <c r="O15" s="44">
        <v>0</v>
      </c>
      <c r="P15" s="74">
        <v>0</v>
      </c>
    </row>
    <row r="16" spans="1:16" ht="15" customHeight="1" x14ac:dyDescent="0.2">
      <c r="A16" s="111"/>
      <c r="B16" s="114"/>
      <c r="C16" s="84" t="s">
        <v>54</v>
      </c>
      <c r="D16" s="44">
        <v>169</v>
      </c>
      <c r="E16" s="53">
        <v>0.103301</v>
      </c>
      <c r="F16" s="44">
        <v>165970.04426200001</v>
      </c>
      <c r="G16" s="66">
        <v>0.80473399999999995</v>
      </c>
      <c r="H16" s="43">
        <v>43</v>
      </c>
      <c r="I16" s="44">
        <v>143874.14547799999</v>
      </c>
      <c r="J16" s="74">
        <v>0.37209300000000001</v>
      </c>
      <c r="K16" s="44">
        <v>126</v>
      </c>
      <c r="L16" s="44">
        <v>173510.708132</v>
      </c>
      <c r="M16" s="66">
        <v>0.95238100000000003</v>
      </c>
      <c r="N16" s="43">
        <v>0</v>
      </c>
      <c r="O16" s="44">
        <v>0</v>
      </c>
      <c r="P16" s="74">
        <v>0</v>
      </c>
    </row>
    <row r="17" spans="1:16" ht="15" customHeight="1" x14ac:dyDescent="0.2">
      <c r="A17" s="111"/>
      <c r="B17" s="114"/>
      <c r="C17" s="84" t="s">
        <v>55</v>
      </c>
      <c r="D17" s="44">
        <v>164</v>
      </c>
      <c r="E17" s="53">
        <v>0.13486799999999999</v>
      </c>
      <c r="F17" s="44">
        <v>175232.09729100001</v>
      </c>
      <c r="G17" s="66">
        <v>0.79268300000000003</v>
      </c>
      <c r="H17" s="43">
        <v>39</v>
      </c>
      <c r="I17" s="44">
        <v>148414.91506</v>
      </c>
      <c r="J17" s="74">
        <v>0.205128</v>
      </c>
      <c r="K17" s="44">
        <v>125</v>
      </c>
      <c r="L17" s="44">
        <v>183599.058147</v>
      </c>
      <c r="M17" s="66">
        <v>0.97599999999999998</v>
      </c>
      <c r="N17" s="43">
        <v>0</v>
      </c>
      <c r="O17" s="44">
        <v>0</v>
      </c>
      <c r="P17" s="74">
        <v>0</v>
      </c>
    </row>
    <row r="18" spans="1:16" s="3" customFormat="1" ht="15" customHeight="1" x14ac:dyDescent="0.2">
      <c r="A18" s="111"/>
      <c r="B18" s="114"/>
      <c r="C18" s="84" t="s">
        <v>56</v>
      </c>
      <c r="D18" s="35">
        <v>169</v>
      </c>
      <c r="E18" s="55">
        <v>0.12659200000000001</v>
      </c>
      <c r="F18" s="35">
        <v>208727.72120999999</v>
      </c>
      <c r="G18" s="68">
        <v>0.84023700000000001</v>
      </c>
      <c r="H18" s="43">
        <v>38</v>
      </c>
      <c r="I18" s="44">
        <v>149017.778013</v>
      </c>
      <c r="J18" s="74">
        <v>7.8947000000000003E-2</v>
      </c>
      <c r="K18" s="35">
        <v>131</v>
      </c>
      <c r="L18" s="35">
        <v>226048.162748</v>
      </c>
      <c r="M18" s="68">
        <v>1.061069</v>
      </c>
      <c r="N18" s="43">
        <v>0</v>
      </c>
      <c r="O18" s="44">
        <v>0</v>
      </c>
      <c r="P18" s="74">
        <v>0</v>
      </c>
    </row>
    <row r="19" spans="1:16" s="3" customFormat="1" ht="15" customHeight="1" x14ac:dyDescent="0.2">
      <c r="A19" s="112"/>
      <c r="B19" s="115"/>
      <c r="C19" s="85" t="s">
        <v>9</v>
      </c>
      <c r="D19" s="46">
        <v>2244</v>
      </c>
      <c r="E19" s="54">
        <v>0.12003900000000001</v>
      </c>
      <c r="F19" s="46">
        <v>143742.31315199999</v>
      </c>
      <c r="G19" s="67">
        <v>0.64616799999999996</v>
      </c>
      <c r="H19" s="87">
        <v>610</v>
      </c>
      <c r="I19" s="46">
        <v>140254.97052100001</v>
      </c>
      <c r="J19" s="75">
        <v>0.48360700000000001</v>
      </c>
      <c r="K19" s="46">
        <v>1634</v>
      </c>
      <c r="L19" s="46">
        <v>145044.197487</v>
      </c>
      <c r="M19" s="67">
        <v>0.70685399999999998</v>
      </c>
      <c r="N19" s="87">
        <v>0</v>
      </c>
      <c r="O19" s="46">
        <v>0</v>
      </c>
      <c r="P19" s="75">
        <v>0</v>
      </c>
    </row>
    <row r="20" spans="1:16" ht="15" customHeight="1" x14ac:dyDescent="0.2">
      <c r="A20" s="110">
        <v>2</v>
      </c>
      <c r="B20" s="113" t="s">
        <v>57</v>
      </c>
      <c r="C20" s="84" t="s">
        <v>46</v>
      </c>
      <c r="D20" s="44">
        <v>4</v>
      </c>
      <c r="E20" s="53">
        <v>0.18181800000000001</v>
      </c>
      <c r="F20" s="44">
        <v>39717.75</v>
      </c>
      <c r="G20" s="66">
        <v>0</v>
      </c>
      <c r="H20" s="43">
        <v>3</v>
      </c>
      <c r="I20" s="44">
        <v>3496.666667</v>
      </c>
      <c r="J20" s="74">
        <v>0</v>
      </c>
      <c r="K20" s="44">
        <v>1</v>
      </c>
      <c r="L20" s="44">
        <v>148381</v>
      </c>
      <c r="M20" s="66">
        <v>0</v>
      </c>
      <c r="N20" s="43">
        <v>0</v>
      </c>
      <c r="O20" s="44">
        <v>0</v>
      </c>
      <c r="P20" s="74">
        <v>0</v>
      </c>
    </row>
    <row r="21" spans="1:16" ht="15" customHeight="1" x14ac:dyDescent="0.2">
      <c r="A21" s="111"/>
      <c r="B21" s="114"/>
      <c r="C21" s="84" t="s">
        <v>47</v>
      </c>
      <c r="D21" s="44">
        <v>38</v>
      </c>
      <c r="E21" s="53">
        <v>0.33043499999999998</v>
      </c>
      <c r="F21" s="44">
        <v>138685.23684200001</v>
      </c>
      <c r="G21" s="66">
        <v>7.8947000000000003E-2</v>
      </c>
      <c r="H21" s="43">
        <v>12</v>
      </c>
      <c r="I21" s="44">
        <v>146681.66666700001</v>
      </c>
      <c r="J21" s="74">
        <v>0</v>
      </c>
      <c r="K21" s="44">
        <v>26</v>
      </c>
      <c r="L21" s="44">
        <v>134994.57692299999</v>
      </c>
      <c r="M21" s="66">
        <v>0.115385</v>
      </c>
      <c r="N21" s="43">
        <v>0</v>
      </c>
      <c r="O21" s="44">
        <v>0</v>
      </c>
      <c r="P21" s="74">
        <v>0</v>
      </c>
    </row>
    <row r="22" spans="1:16" ht="15" customHeight="1" x14ac:dyDescent="0.2">
      <c r="A22" s="111"/>
      <c r="B22" s="114"/>
      <c r="C22" s="84" t="s">
        <v>48</v>
      </c>
      <c r="D22" s="44">
        <v>157</v>
      </c>
      <c r="E22" s="53">
        <v>0.15096200000000001</v>
      </c>
      <c r="F22" s="44">
        <v>151074.39490399999</v>
      </c>
      <c r="G22" s="66">
        <v>0.140127</v>
      </c>
      <c r="H22" s="43">
        <v>48</v>
      </c>
      <c r="I22" s="44">
        <v>160166.83333299999</v>
      </c>
      <c r="J22" s="74">
        <v>6.25E-2</v>
      </c>
      <c r="K22" s="44">
        <v>109</v>
      </c>
      <c r="L22" s="44">
        <v>147070.38532100001</v>
      </c>
      <c r="M22" s="66">
        <v>0.17431199999999999</v>
      </c>
      <c r="N22" s="43">
        <v>0</v>
      </c>
      <c r="O22" s="44">
        <v>0</v>
      </c>
      <c r="P22" s="74">
        <v>0</v>
      </c>
    </row>
    <row r="23" spans="1:16" ht="15" customHeight="1" x14ac:dyDescent="0.2">
      <c r="A23" s="111"/>
      <c r="B23" s="114"/>
      <c r="C23" s="84" t="s">
        <v>49</v>
      </c>
      <c r="D23" s="44">
        <v>164</v>
      </c>
      <c r="E23" s="53">
        <v>6.0095000000000003E-2</v>
      </c>
      <c r="F23" s="44">
        <v>154081.85365899999</v>
      </c>
      <c r="G23" s="66">
        <v>0.15243899999999999</v>
      </c>
      <c r="H23" s="43">
        <v>61</v>
      </c>
      <c r="I23" s="44">
        <v>149780.39344300001</v>
      </c>
      <c r="J23" s="74">
        <v>0.19672100000000001</v>
      </c>
      <c r="K23" s="44">
        <v>103</v>
      </c>
      <c r="L23" s="44">
        <v>156629.32038799999</v>
      </c>
      <c r="M23" s="66">
        <v>0.12621399999999999</v>
      </c>
      <c r="N23" s="43">
        <v>0</v>
      </c>
      <c r="O23" s="44">
        <v>0</v>
      </c>
      <c r="P23" s="74">
        <v>0</v>
      </c>
    </row>
    <row r="24" spans="1:16" ht="15" customHeight="1" x14ac:dyDescent="0.2">
      <c r="A24" s="111"/>
      <c r="B24" s="114"/>
      <c r="C24" s="84" t="s">
        <v>50</v>
      </c>
      <c r="D24" s="44">
        <v>123</v>
      </c>
      <c r="E24" s="53">
        <v>3.8103999999999999E-2</v>
      </c>
      <c r="F24" s="44">
        <v>173846.97560999999</v>
      </c>
      <c r="G24" s="66">
        <v>0.27642299999999997</v>
      </c>
      <c r="H24" s="43">
        <v>30</v>
      </c>
      <c r="I24" s="44">
        <v>170307.26666699999</v>
      </c>
      <c r="J24" s="74">
        <v>0.26666699999999999</v>
      </c>
      <c r="K24" s="44">
        <v>93</v>
      </c>
      <c r="L24" s="44">
        <v>174988.81720399999</v>
      </c>
      <c r="M24" s="66">
        <v>0.27956999999999999</v>
      </c>
      <c r="N24" s="43">
        <v>0</v>
      </c>
      <c r="O24" s="44">
        <v>0</v>
      </c>
      <c r="P24" s="74">
        <v>0</v>
      </c>
    </row>
    <row r="25" spans="1:16" ht="15" customHeight="1" x14ac:dyDescent="0.2">
      <c r="A25" s="111"/>
      <c r="B25" s="114"/>
      <c r="C25" s="84" t="s">
        <v>51</v>
      </c>
      <c r="D25" s="44">
        <v>77</v>
      </c>
      <c r="E25" s="53">
        <v>2.6433000000000002E-2</v>
      </c>
      <c r="F25" s="44">
        <v>193524.40259700001</v>
      </c>
      <c r="G25" s="66">
        <v>0.41558400000000001</v>
      </c>
      <c r="H25" s="43">
        <v>23</v>
      </c>
      <c r="I25" s="44">
        <v>196994</v>
      </c>
      <c r="J25" s="74">
        <v>0.47826099999999999</v>
      </c>
      <c r="K25" s="44">
        <v>54</v>
      </c>
      <c r="L25" s="44">
        <v>192046.61111100001</v>
      </c>
      <c r="M25" s="66">
        <v>0.38888899999999998</v>
      </c>
      <c r="N25" s="43">
        <v>0</v>
      </c>
      <c r="O25" s="44">
        <v>0</v>
      </c>
      <c r="P25" s="74">
        <v>0</v>
      </c>
    </row>
    <row r="26" spans="1:16" s="3" customFormat="1" ht="15" customHeight="1" x14ac:dyDescent="0.2">
      <c r="A26" s="111"/>
      <c r="B26" s="114"/>
      <c r="C26" s="84" t="s">
        <v>52</v>
      </c>
      <c r="D26" s="35">
        <v>45</v>
      </c>
      <c r="E26" s="55">
        <v>1.8595E-2</v>
      </c>
      <c r="F26" s="35">
        <v>193930.31111099999</v>
      </c>
      <c r="G26" s="68">
        <v>0.35555599999999998</v>
      </c>
      <c r="H26" s="43">
        <v>14</v>
      </c>
      <c r="I26" s="44">
        <v>165790.571429</v>
      </c>
      <c r="J26" s="74">
        <v>0</v>
      </c>
      <c r="K26" s="35">
        <v>31</v>
      </c>
      <c r="L26" s="35">
        <v>206638.58064500001</v>
      </c>
      <c r="M26" s="68">
        <v>0.51612899999999995</v>
      </c>
      <c r="N26" s="43">
        <v>0</v>
      </c>
      <c r="O26" s="44">
        <v>0</v>
      </c>
      <c r="P26" s="74">
        <v>0</v>
      </c>
    </row>
    <row r="27" spans="1:16" ht="15" customHeight="1" x14ac:dyDescent="0.2">
      <c r="A27" s="111"/>
      <c r="B27" s="114"/>
      <c r="C27" s="84" t="s">
        <v>53</v>
      </c>
      <c r="D27" s="44">
        <v>40</v>
      </c>
      <c r="E27" s="53">
        <v>1.9608E-2</v>
      </c>
      <c r="F27" s="44">
        <v>196502.25</v>
      </c>
      <c r="G27" s="66">
        <v>0.4</v>
      </c>
      <c r="H27" s="43">
        <v>13</v>
      </c>
      <c r="I27" s="44">
        <v>189293.307692</v>
      </c>
      <c r="J27" s="74">
        <v>0.38461499999999998</v>
      </c>
      <c r="K27" s="44">
        <v>27</v>
      </c>
      <c r="L27" s="44">
        <v>199973.22222200001</v>
      </c>
      <c r="M27" s="66">
        <v>0.40740700000000002</v>
      </c>
      <c r="N27" s="43">
        <v>0</v>
      </c>
      <c r="O27" s="44">
        <v>0</v>
      </c>
      <c r="P27" s="74">
        <v>0</v>
      </c>
    </row>
    <row r="28" spans="1:16" ht="15" customHeight="1" x14ac:dyDescent="0.2">
      <c r="A28" s="111"/>
      <c r="B28" s="114"/>
      <c r="C28" s="84" t="s">
        <v>54</v>
      </c>
      <c r="D28" s="44">
        <v>15</v>
      </c>
      <c r="E28" s="53">
        <v>9.1690000000000001E-3</v>
      </c>
      <c r="F28" s="44">
        <v>191177.06666700001</v>
      </c>
      <c r="G28" s="66">
        <v>0.13333300000000001</v>
      </c>
      <c r="H28" s="43">
        <v>2</v>
      </c>
      <c r="I28" s="44">
        <v>107438</v>
      </c>
      <c r="J28" s="74">
        <v>0</v>
      </c>
      <c r="K28" s="44">
        <v>13</v>
      </c>
      <c r="L28" s="44">
        <v>204060</v>
      </c>
      <c r="M28" s="66">
        <v>0.15384600000000001</v>
      </c>
      <c r="N28" s="43">
        <v>0</v>
      </c>
      <c r="O28" s="44">
        <v>0</v>
      </c>
      <c r="P28" s="74">
        <v>0</v>
      </c>
    </row>
    <row r="29" spans="1:16" ht="15" customHeight="1" x14ac:dyDescent="0.2">
      <c r="A29" s="111"/>
      <c r="B29" s="114"/>
      <c r="C29" s="84" t="s">
        <v>55</v>
      </c>
      <c r="D29" s="44">
        <v>8</v>
      </c>
      <c r="E29" s="53">
        <v>6.5789999999999998E-3</v>
      </c>
      <c r="F29" s="44">
        <v>219393.125</v>
      </c>
      <c r="G29" s="66">
        <v>0.375</v>
      </c>
      <c r="H29" s="43">
        <v>4</v>
      </c>
      <c r="I29" s="44">
        <v>179327.25</v>
      </c>
      <c r="J29" s="74">
        <v>0.5</v>
      </c>
      <c r="K29" s="44">
        <v>4</v>
      </c>
      <c r="L29" s="44">
        <v>259459</v>
      </c>
      <c r="M29" s="66">
        <v>0.25</v>
      </c>
      <c r="N29" s="43">
        <v>0</v>
      </c>
      <c r="O29" s="44">
        <v>0</v>
      </c>
      <c r="P29" s="74">
        <v>0</v>
      </c>
    </row>
    <row r="30" spans="1:16" s="3" customFormat="1" ht="15" customHeight="1" x14ac:dyDescent="0.2">
      <c r="A30" s="111"/>
      <c r="B30" s="114"/>
      <c r="C30" s="84" t="s">
        <v>56</v>
      </c>
      <c r="D30" s="35">
        <v>8</v>
      </c>
      <c r="E30" s="55">
        <v>5.9930000000000001E-3</v>
      </c>
      <c r="F30" s="35">
        <v>162969.75</v>
      </c>
      <c r="G30" s="68">
        <v>0.125</v>
      </c>
      <c r="H30" s="43">
        <v>7</v>
      </c>
      <c r="I30" s="44">
        <v>152234.714286</v>
      </c>
      <c r="J30" s="74">
        <v>0.14285700000000001</v>
      </c>
      <c r="K30" s="35">
        <v>1</v>
      </c>
      <c r="L30" s="35">
        <v>238115</v>
      </c>
      <c r="M30" s="68">
        <v>0</v>
      </c>
      <c r="N30" s="43">
        <v>0</v>
      </c>
      <c r="O30" s="44">
        <v>0</v>
      </c>
      <c r="P30" s="74">
        <v>0</v>
      </c>
    </row>
    <row r="31" spans="1:16" s="3" customFormat="1" ht="15" customHeight="1" x14ac:dyDescent="0.2">
      <c r="A31" s="112"/>
      <c r="B31" s="115"/>
      <c r="C31" s="85" t="s">
        <v>9</v>
      </c>
      <c r="D31" s="46">
        <v>679</v>
      </c>
      <c r="E31" s="54">
        <v>3.6322E-2</v>
      </c>
      <c r="F31" s="46">
        <v>166737.97349</v>
      </c>
      <c r="G31" s="67">
        <v>0.22680400000000001</v>
      </c>
      <c r="H31" s="87">
        <v>217</v>
      </c>
      <c r="I31" s="46">
        <v>161359.774194</v>
      </c>
      <c r="J31" s="75">
        <v>0.193548</v>
      </c>
      <c r="K31" s="46">
        <v>462</v>
      </c>
      <c r="L31" s="46">
        <v>169264.09740299999</v>
      </c>
      <c r="M31" s="67">
        <v>0.242424</v>
      </c>
      <c r="N31" s="87">
        <v>0</v>
      </c>
      <c r="O31" s="46">
        <v>0</v>
      </c>
      <c r="P31" s="75">
        <v>0</v>
      </c>
    </row>
    <row r="32" spans="1:16" ht="15" customHeight="1" x14ac:dyDescent="0.2">
      <c r="A32" s="110">
        <v>3</v>
      </c>
      <c r="B32" s="113" t="s">
        <v>58</v>
      </c>
      <c r="C32" s="84" t="s">
        <v>46</v>
      </c>
      <c r="D32" s="44">
        <v>-1</v>
      </c>
      <c r="E32" s="44">
        <v>0</v>
      </c>
      <c r="F32" s="44">
        <v>-13792.855829</v>
      </c>
      <c r="G32" s="66">
        <v>0</v>
      </c>
      <c r="H32" s="43">
        <v>1</v>
      </c>
      <c r="I32" s="44">
        <v>-37669.130225000001</v>
      </c>
      <c r="J32" s="74">
        <v>0</v>
      </c>
      <c r="K32" s="44">
        <v>-2</v>
      </c>
      <c r="L32" s="44">
        <v>86640.521546000004</v>
      </c>
      <c r="M32" s="66">
        <v>0</v>
      </c>
      <c r="N32" s="43">
        <v>0</v>
      </c>
      <c r="O32" s="44">
        <v>0</v>
      </c>
      <c r="P32" s="74">
        <v>0</v>
      </c>
    </row>
    <row r="33" spans="1:16" ht="15" customHeight="1" x14ac:dyDescent="0.2">
      <c r="A33" s="111"/>
      <c r="B33" s="114"/>
      <c r="C33" s="84" t="s">
        <v>47</v>
      </c>
      <c r="D33" s="44">
        <v>0</v>
      </c>
      <c r="E33" s="44">
        <v>0</v>
      </c>
      <c r="F33" s="44">
        <v>49295.087678999997</v>
      </c>
      <c r="G33" s="66">
        <v>2.6315999999999999E-2</v>
      </c>
      <c r="H33" s="43">
        <v>5</v>
      </c>
      <c r="I33" s="44">
        <v>54151.746773999999</v>
      </c>
      <c r="J33" s="74">
        <v>0</v>
      </c>
      <c r="K33" s="44">
        <v>-5</v>
      </c>
      <c r="L33" s="44">
        <v>46313.408246999999</v>
      </c>
      <c r="M33" s="66">
        <v>5.0867999999999997E-2</v>
      </c>
      <c r="N33" s="43">
        <v>0</v>
      </c>
      <c r="O33" s="44">
        <v>0</v>
      </c>
      <c r="P33" s="74">
        <v>0</v>
      </c>
    </row>
    <row r="34" spans="1:16" ht="15" customHeight="1" x14ac:dyDescent="0.2">
      <c r="A34" s="111"/>
      <c r="B34" s="114"/>
      <c r="C34" s="84" t="s">
        <v>48</v>
      </c>
      <c r="D34" s="44">
        <v>-36</v>
      </c>
      <c r="E34" s="44">
        <v>0</v>
      </c>
      <c r="F34" s="44">
        <v>51540.720181999997</v>
      </c>
      <c r="G34" s="66">
        <v>-3.6038000000000001E-2</v>
      </c>
      <c r="H34" s="43">
        <v>-18</v>
      </c>
      <c r="I34" s="44">
        <v>43538.518125000002</v>
      </c>
      <c r="J34" s="74">
        <v>-0.24052999999999999</v>
      </c>
      <c r="K34" s="44">
        <v>-18</v>
      </c>
      <c r="L34" s="44">
        <v>56420.539513000003</v>
      </c>
      <c r="M34" s="66">
        <v>6.4075999999999994E-2</v>
      </c>
      <c r="N34" s="43">
        <v>0</v>
      </c>
      <c r="O34" s="44">
        <v>0</v>
      </c>
      <c r="P34" s="74">
        <v>0</v>
      </c>
    </row>
    <row r="35" spans="1:16" ht="15" customHeight="1" x14ac:dyDescent="0.2">
      <c r="A35" s="111"/>
      <c r="B35" s="114"/>
      <c r="C35" s="84" t="s">
        <v>49</v>
      </c>
      <c r="D35" s="44">
        <v>-220</v>
      </c>
      <c r="E35" s="44">
        <v>0</v>
      </c>
      <c r="F35" s="44">
        <v>40350.076864000002</v>
      </c>
      <c r="G35" s="66">
        <v>-0.21735299999999999</v>
      </c>
      <c r="H35" s="43">
        <v>-56</v>
      </c>
      <c r="I35" s="44">
        <v>29003.001854999999</v>
      </c>
      <c r="J35" s="74">
        <v>-0.18789400000000001</v>
      </c>
      <c r="K35" s="44">
        <v>-164</v>
      </c>
      <c r="L35" s="44">
        <v>45984.947828999997</v>
      </c>
      <c r="M35" s="66">
        <v>-0.23708199999999999</v>
      </c>
      <c r="N35" s="43">
        <v>0</v>
      </c>
      <c r="O35" s="44">
        <v>0</v>
      </c>
      <c r="P35" s="74">
        <v>0</v>
      </c>
    </row>
    <row r="36" spans="1:16" ht="15" customHeight="1" x14ac:dyDescent="0.2">
      <c r="A36" s="111"/>
      <c r="B36" s="114"/>
      <c r="C36" s="84" t="s">
        <v>50</v>
      </c>
      <c r="D36" s="44">
        <v>-268</v>
      </c>
      <c r="E36" s="44">
        <v>0</v>
      </c>
      <c r="F36" s="44">
        <v>41695.882792999997</v>
      </c>
      <c r="G36" s="66">
        <v>-0.29646699999999998</v>
      </c>
      <c r="H36" s="43">
        <v>-71</v>
      </c>
      <c r="I36" s="44">
        <v>22980.751493</v>
      </c>
      <c r="J36" s="74">
        <v>-0.36699700000000002</v>
      </c>
      <c r="K36" s="44">
        <v>-197</v>
      </c>
      <c r="L36" s="44">
        <v>48122.957692000004</v>
      </c>
      <c r="M36" s="66">
        <v>-0.27215400000000001</v>
      </c>
      <c r="N36" s="43">
        <v>0</v>
      </c>
      <c r="O36" s="44">
        <v>0</v>
      </c>
      <c r="P36" s="74">
        <v>0</v>
      </c>
    </row>
    <row r="37" spans="1:16" ht="15" customHeight="1" x14ac:dyDescent="0.2">
      <c r="A37" s="111"/>
      <c r="B37" s="114"/>
      <c r="C37" s="84" t="s">
        <v>51</v>
      </c>
      <c r="D37" s="44">
        <v>-230</v>
      </c>
      <c r="E37" s="44">
        <v>0</v>
      </c>
      <c r="F37" s="44">
        <v>45632.773523000003</v>
      </c>
      <c r="G37" s="66">
        <v>-0.437836</v>
      </c>
      <c r="H37" s="43">
        <v>-63</v>
      </c>
      <c r="I37" s="44">
        <v>40170.590547</v>
      </c>
      <c r="J37" s="74">
        <v>-0.30080899999999999</v>
      </c>
      <c r="K37" s="44">
        <v>-167</v>
      </c>
      <c r="L37" s="44">
        <v>47630.697478000002</v>
      </c>
      <c r="M37" s="66">
        <v>-0.49346400000000001</v>
      </c>
      <c r="N37" s="43">
        <v>0</v>
      </c>
      <c r="O37" s="44">
        <v>0</v>
      </c>
      <c r="P37" s="74">
        <v>0</v>
      </c>
    </row>
    <row r="38" spans="1:16" s="3" customFormat="1" ht="15" customHeight="1" x14ac:dyDescent="0.2">
      <c r="A38" s="111"/>
      <c r="B38" s="114"/>
      <c r="C38" s="84" t="s">
        <v>52</v>
      </c>
      <c r="D38" s="35">
        <v>-210</v>
      </c>
      <c r="E38" s="35">
        <v>0</v>
      </c>
      <c r="F38" s="35">
        <v>37795.721061999997</v>
      </c>
      <c r="G38" s="68">
        <v>-0.50326800000000005</v>
      </c>
      <c r="H38" s="43">
        <v>-56</v>
      </c>
      <c r="I38" s="44">
        <v>14947.118671</v>
      </c>
      <c r="J38" s="74">
        <v>-0.6</v>
      </c>
      <c r="K38" s="35">
        <v>-154</v>
      </c>
      <c r="L38" s="35">
        <v>48501.938648000003</v>
      </c>
      <c r="M38" s="68">
        <v>-0.44062800000000002</v>
      </c>
      <c r="N38" s="43">
        <v>0</v>
      </c>
      <c r="O38" s="44">
        <v>0</v>
      </c>
      <c r="P38" s="74">
        <v>0</v>
      </c>
    </row>
    <row r="39" spans="1:16" ht="15" customHeight="1" x14ac:dyDescent="0.2">
      <c r="A39" s="111"/>
      <c r="B39" s="114"/>
      <c r="C39" s="84" t="s">
        <v>53</v>
      </c>
      <c r="D39" s="44">
        <v>-129</v>
      </c>
      <c r="E39" s="44">
        <v>0</v>
      </c>
      <c r="F39" s="44">
        <v>36382.390210999998</v>
      </c>
      <c r="G39" s="66">
        <v>-0.54082799999999998</v>
      </c>
      <c r="H39" s="43">
        <v>-28</v>
      </c>
      <c r="I39" s="44">
        <v>32371.626737999999</v>
      </c>
      <c r="J39" s="74">
        <v>-0.34709200000000001</v>
      </c>
      <c r="K39" s="44">
        <v>-101</v>
      </c>
      <c r="L39" s="44">
        <v>38828.945776</v>
      </c>
      <c r="M39" s="66">
        <v>-0.60040499999999997</v>
      </c>
      <c r="N39" s="43">
        <v>0</v>
      </c>
      <c r="O39" s="44">
        <v>0</v>
      </c>
      <c r="P39" s="74">
        <v>0</v>
      </c>
    </row>
    <row r="40" spans="1:16" ht="15" customHeight="1" x14ac:dyDescent="0.2">
      <c r="A40" s="111"/>
      <c r="B40" s="114"/>
      <c r="C40" s="84" t="s">
        <v>54</v>
      </c>
      <c r="D40" s="44">
        <v>-154</v>
      </c>
      <c r="E40" s="44">
        <v>0</v>
      </c>
      <c r="F40" s="44">
        <v>25207.022405</v>
      </c>
      <c r="G40" s="66">
        <v>-0.6714</v>
      </c>
      <c r="H40" s="43">
        <v>-41</v>
      </c>
      <c r="I40" s="44">
        <v>-36436.145477999999</v>
      </c>
      <c r="J40" s="74">
        <v>-0.37209300000000001</v>
      </c>
      <c r="K40" s="44">
        <v>-113</v>
      </c>
      <c r="L40" s="44">
        <v>30549.291868</v>
      </c>
      <c r="M40" s="66">
        <v>-0.79853499999999999</v>
      </c>
      <c r="N40" s="43">
        <v>0</v>
      </c>
      <c r="O40" s="44">
        <v>0</v>
      </c>
      <c r="P40" s="74">
        <v>0</v>
      </c>
    </row>
    <row r="41" spans="1:16" ht="15" customHeight="1" x14ac:dyDescent="0.2">
      <c r="A41" s="111"/>
      <c r="B41" s="114"/>
      <c r="C41" s="84" t="s">
        <v>55</v>
      </c>
      <c r="D41" s="44">
        <v>-156</v>
      </c>
      <c r="E41" s="44">
        <v>0</v>
      </c>
      <c r="F41" s="44">
        <v>44161.027709000002</v>
      </c>
      <c r="G41" s="66">
        <v>-0.41768300000000003</v>
      </c>
      <c r="H41" s="43">
        <v>-35</v>
      </c>
      <c r="I41" s="44">
        <v>30912.334940000001</v>
      </c>
      <c r="J41" s="74">
        <v>0.29487200000000002</v>
      </c>
      <c r="K41" s="44">
        <v>-121</v>
      </c>
      <c r="L41" s="44">
        <v>75859.941852999997</v>
      </c>
      <c r="M41" s="66">
        <v>-0.72599999999999998</v>
      </c>
      <c r="N41" s="43">
        <v>0</v>
      </c>
      <c r="O41" s="44">
        <v>0</v>
      </c>
      <c r="P41" s="74">
        <v>0</v>
      </c>
    </row>
    <row r="42" spans="1:16" s="3" customFormat="1" ht="15" customHeight="1" x14ac:dyDescent="0.2">
      <c r="A42" s="111"/>
      <c r="B42" s="114"/>
      <c r="C42" s="84" t="s">
        <v>56</v>
      </c>
      <c r="D42" s="35">
        <v>-161</v>
      </c>
      <c r="E42" s="35">
        <v>0</v>
      </c>
      <c r="F42" s="35">
        <v>-45757.971210000003</v>
      </c>
      <c r="G42" s="68">
        <v>-0.71523700000000001</v>
      </c>
      <c r="H42" s="43">
        <v>-31</v>
      </c>
      <c r="I42" s="44">
        <v>3216.9362729999998</v>
      </c>
      <c r="J42" s="74">
        <v>6.3909999999999995E-2</v>
      </c>
      <c r="K42" s="35">
        <v>-130</v>
      </c>
      <c r="L42" s="35">
        <v>12066.837251999999</v>
      </c>
      <c r="M42" s="68">
        <v>-1.061069</v>
      </c>
      <c r="N42" s="43">
        <v>0</v>
      </c>
      <c r="O42" s="44">
        <v>0</v>
      </c>
      <c r="P42" s="74">
        <v>0</v>
      </c>
    </row>
    <row r="43" spans="1:16" s="3" customFormat="1" ht="15" customHeight="1" x14ac:dyDescent="0.2">
      <c r="A43" s="112"/>
      <c r="B43" s="115"/>
      <c r="C43" s="85" t="s">
        <v>9</v>
      </c>
      <c r="D43" s="46">
        <v>-1565</v>
      </c>
      <c r="E43" s="46">
        <v>0</v>
      </c>
      <c r="F43" s="46">
        <v>22995.660338999998</v>
      </c>
      <c r="G43" s="67">
        <v>-0.41936299999999999</v>
      </c>
      <c r="H43" s="87">
        <v>-393</v>
      </c>
      <c r="I43" s="46">
        <v>21104.803672999999</v>
      </c>
      <c r="J43" s="75">
        <v>-0.29005799999999998</v>
      </c>
      <c r="K43" s="46">
        <v>-1172</v>
      </c>
      <c r="L43" s="46">
        <v>24219.899915000002</v>
      </c>
      <c r="M43" s="67">
        <v>-0.46443000000000001</v>
      </c>
      <c r="N43" s="87">
        <v>0</v>
      </c>
      <c r="O43" s="46">
        <v>0</v>
      </c>
      <c r="P43" s="75">
        <v>0</v>
      </c>
    </row>
    <row r="44" spans="1:16" ht="15" customHeight="1" x14ac:dyDescent="0.2">
      <c r="A44" s="110">
        <v>4</v>
      </c>
      <c r="B44" s="113" t="s">
        <v>59</v>
      </c>
      <c r="C44" s="84" t="s">
        <v>46</v>
      </c>
      <c r="D44" s="44">
        <v>0</v>
      </c>
      <c r="E44" s="53">
        <v>0</v>
      </c>
      <c r="F44" s="44">
        <v>0</v>
      </c>
      <c r="G44" s="66">
        <v>0</v>
      </c>
      <c r="H44" s="43">
        <v>0</v>
      </c>
      <c r="I44" s="44">
        <v>0</v>
      </c>
      <c r="J44" s="74">
        <v>0</v>
      </c>
      <c r="K44" s="44">
        <v>0</v>
      </c>
      <c r="L44" s="44">
        <v>0</v>
      </c>
      <c r="M44" s="66">
        <v>0</v>
      </c>
      <c r="N44" s="43">
        <v>0</v>
      </c>
      <c r="O44" s="44">
        <v>0</v>
      </c>
      <c r="P44" s="74">
        <v>0</v>
      </c>
    </row>
    <row r="45" spans="1:16" ht="15" customHeight="1" x14ac:dyDescent="0.2">
      <c r="A45" s="111"/>
      <c r="B45" s="114"/>
      <c r="C45" s="84" t="s">
        <v>47</v>
      </c>
      <c r="D45" s="44">
        <v>9</v>
      </c>
      <c r="E45" s="53">
        <v>7.8260999999999997E-2</v>
      </c>
      <c r="F45" s="44">
        <v>188760</v>
      </c>
      <c r="G45" s="66">
        <v>0.222222</v>
      </c>
      <c r="H45" s="43">
        <v>2</v>
      </c>
      <c r="I45" s="44">
        <v>217226.5</v>
      </c>
      <c r="J45" s="74">
        <v>0</v>
      </c>
      <c r="K45" s="44">
        <v>7</v>
      </c>
      <c r="L45" s="44">
        <v>180626.714286</v>
      </c>
      <c r="M45" s="66">
        <v>0.28571400000000002</v>
      </c>
      <c r="N45" s="43">
        <v>0</v>
      </c>
      <c r="O45" s="44">
        <v>0</v>
      </c>
      <c r="P45" s="74">
        <v>0</v>
      </c>
    </row>
    <row r="46" spans="1:16" ht="15" customHeight="1" x14ac:dyDescent="0.2">
      <c r="A46" s="111"/>
      <c r="B46" s="114"/>
      <c r="C46" s="84" t="s">
        <v>48</v>
      </c>
      <c r="D46" s="44">
        <v>70</v>
      </c>
      <c r="E46" s="53">
        <v>6.7308000000000007E-2</v>
      </c>
      <c r="F46" s="44">
        <v>167633.48571400001</v>
      </c>
      <c r="G46" s="66">
        <v>0.27142899999999998</v>
      </c>
      <c r="H46" s="43">
        <v>11</v>
      </c>
      <c r="I46" s="44">
        <v>165048.63636400001</v>
      </c>
      <c r="J46" s="74">
        <v>0.36363600000000001</v>
      </c>
      <c r="K46" s="44">
        <v>59</v>
      </c>
      <c r="L46" s="44">
        <v>168115.40677999999</v>
      </c>
      <c r="M46" s="66">
        <v>0.25423699999999999</v>
      </c>
      <c r="N46" s="43">
        <v>0</v>
      </c>
      <c r="O46" s="44">
        <v>0</v>
      </c>
      <c r="P46" s="74">
        <v>0</v>
      </c>
    </row>
    <row r="47" spans="1:16" ht="15" customHeight="1" x14ac:dyDescent="0.2">
      <c r="A47" s="111"/>
      <c r="B47" s="114"/>
      <c r="C47" s="84" t="s">
        <v>49</v>
      </c>
      <c r="D47" s="44">
        <v>198</v>
      </c>
      <c r="E47" s="53">
        <v>7.2553999999999993E-2</v>
      </c>
      <c r="F47" s="44">
        <v>178854.28787900001</v>
      </c>
      <c r="G47" s="66">
        <v>0.39899000000000001</v>
      </c>
      <c r="H47" s="43">
        <v>50</v>
      </c>
      <c r="I47" s="44">
        <v>174764</v>
      </c>
      <c r="J47" s="74">
        <v>0.46</v>
      </c>
      <c r="K47" s="44">
        <v>148</v>
      </c>
      <c r="L47" s="44">
        <v>180236.14189200001</v>
      </c>
      <c r="M47" s="66">
        <v>0.37837799999999999</v>
      </c>
      <c r="N47" s="43">
        <v>0</v>
      </c>
      <c r="O47" s="44">
        <v>0</v>
      </c>
      <c r="P47" s="74">
        <v>0</v>
      </c>
    </row>
    <row r="48" spans="1:16" ht="15" customHeight="1" x14ac:dyDescent="0.2">
      <c r="A48" s="111"/>
      <c r="B48" s="114"/>
      <c r="C48" s="84" t="s">
        <v>50</v>
      </c>
      <c r="D48" s="44">
        <v>208</v>
      </c>
      <c r="E48" s="53">
        <v>6.4435999999999993E-2</v>
      </c>
      <c r="F48" s="44">
        <v>211243.08173100001</v>
      </c>
      <c r="G48" s="66">
        <v>0.74519199999999997</v>
      </c>
      <c r="H48" s="43">
        <v>48</v>
      </c>
      <c r="I48" s="44">
        <v>208527.83333299999</v>
      </c>
      <c r="J48" s="74">
        <v>0.75</v>
      </c>
      <c r="K48" s="44">
        <v>160</v>
      </c>
      <c r="L48" s="44">
        <v>212057.65625</v>
      </c>
      <c r="M48" s="66">
        <v>0.74375000000000002</v>
      </c>
      <c r="N48" s="43">
        <v>0</v>
      </c>
      <c r="O48" s="44">
        <v>0</v>
      </c>
      <c r="P48" s="74">
        <v>0</v>
      </c>
    </row>
    <row r="49" spans="1:16" ht="15" customHeight="1" x14ac:dyDescent="0.2">
      <c r="A49" s="111"/>
      <c r="B49" s="114"/>
      <c r="C49" s="84" t="s">
        <v>51</v>
      </c>
      <c r="D49" s="44">
        <v>165</v>
      </c>
      <c r="E49" s="53">
        <v>5.6642999999999999E-2</v>
      </c>
      <c r="F49" s="44">
        <v>226342.50302999999</v>
      </c>
      <c r="G49" s="66">
        <v>0.90303</v>
      </c>
      <c r="H49" s="43">
        <v>35</v>
      </c>
      <c r="I49" s="44">
        <v>226177.857143</v>
      </c>
      <c r="J49" s="74">
        <v>0.94285699999999995</v>
      </c>
      <c r="K49" s="44">
        <v>130</v>
      </c>
      <c r="L49" s="44">
        <v>226386.83076899999</v>
      </c>
      <c r="M49" s="66">
        <v>0.89230799999999999</v>
      </c>
      <c r="N49" s="43">
        <v>0</v>
      </c>
      <c r="O49" s="44">
        <v>0</v>
      </c>
      <c r="P49" s="74">
        <v>0</v>
      </c>
    </row>
    <row r="50" spans="1:16" s="3" customFormat="1" ht="15" customHeight="1" x14ac:dyDescent="0.2">
      <c r="A50" s="111"/>
      <c r="B50" s="114"/>
      <c r="C50" s="84" t="s">
        <v>52</v>
      </c>
      <c r="D50" s="35">
        <v>126</v>
      </c>
      <c r="E50" s="55">
        <v>5.2066000000000001E-2</v>
      </c>
      <c r="F50" s="35">
        <v>242558.714286</v>
      </c>
      <c r="G50" s="68">
        <v>0.97619</v>
      </c>
      <c r="H50" s="43">
        <v>25</v>
      </c>
      <c r="I50" s="44">
        <v>245962.8</v>
      </c>
      <c r="J50" s="74">
        <v>0.92</v>
      </c>
      <c r="K50" s="35">
        <v>101</v>
      </c>
      <c r="L50" s="35">
        <v>241716.118812</v>
      </c>
      <c r="M50" s="68">
        <v>0.99009899999999995</v>
      </c>
      <c r="N50" s="43">
        <v>0</v>
      </c>
      <c r="O50" s="44">
        <v>0</v>
      </c>
      <c r="P50" s="74">
        <v>0</v>
      </c>
    </row>
    <row r="51" spans="1:16" ht="15" customHeight="1" x14ac:dyDescent="0.2">
      <c r="A51" s="111"/>
      <c r="B51" s="114"/>
      <c r="C51" s="84" t="s">
        <v>53</v>
      </c>
      <c r="D51" s="44">
        <v>98</v>
      </c>
      <c r="E51" s="53">
        <v>4.8038999999999998E-2</v>
      </c>
      <c r="F51" s="44">
        <v>237140.51020399999</v>
      </c>
      <c r="G51" s="66">
        <v>0.80612200000000001</v>
      </c>
      <c r="H51" s="43">
        <v>22</v>
      </c>
      <c r="I51" s="44">
        <v>202401.90909100001</v>
      </c>
      <c r="J51" s="74">
        <v>0.45454499999999998</v>
      </c>
      <c r="K51" s="44">
        <v>76</v>
      </c>
      <c r="L51" s="44">
        <v>247196.421053</v>
      </c>
      <c r="M51" s="66">
        <v>0.90789500000000001</v>
      </c>
      <c r="N51" s="43">
        <v>0</v>
      </c>
      <c r="O51" s="44">
        <v>0</v>
      </c>
      <c r="P51" s="74">
        <v>0</v>
      </c>
    </row>
    <row r="52" spans="1:16" ht="15" customHeight="1" x14ac:dyDescent="0.2">
      <c r="A52" s="111"/>
      <c r="B52" s="114"/>
      <c r="C52" s="84" t="s">
        <v>54</v>
      </c>
      <c r="D52" s="44">
        <v>45</v>
      </c>
      <c r="E52" s="53">
        <v>2.7505999999999999E-2</v>
      </c>
      <c r="F52" s="44">
        <v>270441.26666700002</v>
      </c>
      <c r="G52" s="66">
        <v>0.77777799999999997</v>
      </c>
      <c r="H52" s="43">
        <v>11</v>
      </c>
      <c r="I52" s="44">
        <v>233810.81818199999</v>
      </c>
      <c r="J52" s="74">
        <v>0.18181800000000001</v>
      </c>
      <c r="K52" s="44">
        <v>34</v>
      </c>
      <c r="L52" s="44">
        <v>282292.29411800002</v>
      </c>
      <c r="M52" s="66">
        <v>0.97058800000000001</v>
      </c>
      <c r="N52" s="43">
        <v>0</v>
      </c>
      <c r="O52" s="44">
        <v>0</v>
      </c>
      <c r="P52" s="74">
        <v>0</v>
      </c>
    </row>
    <row r="53" spans="1:16" ht="15" customHeight="1" x14ac:dyDescent="0.2">
      <c r="A53" s="111"/>
      <c r="B53" s="114"/>
      <c r="C53" s="84" t="s">
        <v>55</v>
      </c>
      <c r="D53" s="44">
        <v>10</v>
      </c>
      <c r="E53" s="53">
        <v>8.2240000000000004E-3</v>
      </c>
      <c r="F53" s="44">
        <v>287148.79999999999</v>
      </c>
      <c r="G53" s="66">
        <v>0.8</v>
      </c>
      <c r="H53" s="43">
        <v>3</v>
      </c>
      <c r="I53" s="44">
        <v>262366</v>
      </c>
      <c r="J53" s="74">
        <v>0.66666700000000001</v>
      </c>
      <c r="K53" s="44">
        <v>7</v>
      </c>
      <c r="L53" s="44">
        <v>297770</v>
      </c>
      <c r="M53" s="66">
        <v>0.85714299999999999</v>
      </c>
      <c r="N53" s="43">
        <v>0</v>
      </c>
      <c r="O53" s="44">
        <v>0</v>
      </c>
      <c r="P53" s="74">
        <v>0</v>
      </c>
    </row>
    <row r="54" spans="1:16" s="3" customFormat="1" ht="15" customHeight="1" x14ac:dyDescent="0.2">
      <c r="A54" s="111"/>
      <c r="B54" s="114"/>
      <c r="C54" s="84" t="s">
        <v>56</v>
      </c>
      <c r="D54" s="35">
        <v>3</v>
      </c>
      <c r="E54" s="55">
        <v>2.2469999999999999E-3</v>
      </c>
      <c r="F54" s="35">
        <v>364167.66666699998</v>
      </c>
      <c r="G54" s="68">
        <v>0.66666700000000001</v>
      </c>
      <c r="H54" s="43">
        <v>0</v>
      </c>
      <c r="I54" s="44">
        <v>0</v>
      </c>
      <c r="J54" s="74">
        <v>0</v>
      </c>
      <c r="K54" s="35">
        <v>3</v>
      </c>
      <c r="L54" s="35">
        <v>364167.66666699998</v>
      </c>
      <c r="M54" s="68">
        <v>0.66666700000000001</v>
      </c>
      <c r="N54" s="43">
        <v>0</v>
      </c>
      <c r="O54" s="44">
        <v>0</v>
      </c>
      <c r="P54" s="74">
        <v>0</v>
      </c>
    </row>
    <row r="55" spans="1:16" s="3" customFormat="1" ht="15" customHeight="1" x14ac:dyDescent="0.2">
      <c r="A55" s="112"/>
      <c r="B55" s="115"/>
      <c r="C55" s="85" t="s">
        <v>9</v>
      </c>
      <c r="D55" s="46">
        <v>932</v>
      </c>
      <c r="E55" s="54">
        <v>4.9855999999999998E-2</v>
      </c>
      <c r="F55" s="46">
        <v>214664.61695299999</v>
      </c>
      <c r="G55" s="67">
        <v>0.69849799999999995</v>
      </c>
      <c r="H55" s="87">
        <v>207</v>
      </c>
      <c r="I55" s="46">
        <v>207124.04830900001</v>
      </c>
      <c r="J55" s="75">
        <v>0.64251199999999997</v>
      </c>
      <c r="K55" s="46">
        <v>725</v>
      </c>
      <c r="L55" s="46">
        <v>216817.57931</v>
      </c>
      <c r="M55" s="67">
        <v>0.71448299999999998</v>
      </c>
      <c r="N55" s="87">
        <v>0</v>
      </c>
      <c r="O55" s="46">
        <v>0</v>
      </c>
      <c r="P55" s="75">
        <v>0</v>
      </c>
    </row>
    <row r="56" spans="1:16" ht="15" customHeight="1" x14ac:dyDescent="0.2">
      <c r="A56" s="110">
        <v>5</v>
      </c>
      <c r="B56" s="113" t="s">
        <v>60</v>
      </c>
      <c r="C56" s="84" t="s">
        <v>46</v>
      </c>
      <c r="D56" s="44">
        <v>22</v>
      </c>
      <c r="E56" s="53">
        <v>1</v>
      </c>
      <c r="F56" s="44">
        <v>29261.954545000001</v>
      </c>
      <c r="G56" s="66">
        <v>4.5455000000000002E-2</v>
      </c>
      <c r="H56" s="43">
        <v>10</v>
      </c>
      <c r="I56" s="44">
        <v>12357.7</v>
      </c>
      <c r="J56" s="74">
        <v>0</v>
      </c>
      <c r="K56" s="44">
        <v>12</v>
      </c>
      <c r="L56" s="44">
        <v>43348.833333000002</v>
      </c>
      <c r="M56" s="66">
        <v>8.3333000000000004E-2</v>
      </c>
      <c r="N56" s="43">
        <v>0</v>
      </c>
      <c r="O56" s="44">
        <v>0</v>
      </c>
      <c r="P56" s="74">
        <v>0</v>
      </c>
    </row>
    <row r="57" spans="1:16" ht="15" customHeight="1" x14ac:dyDescent="0.2">
      <c r="A57" s="111"/>
      <c r="B57" s="114"/>
      <c r="C57" s="84" t="s">
        <v>47</v>
      </c>
      <c r="D57" s="44">
        <v>115</v>
      </c>
      <c r="E57" s="53">
        <v>1</v>
      </c>
      <c r="F57" s="44">
        <v>127123.513043</v>
      </c>
      <c r="G57" s="66">
        <v>6.087E-2</v>
      </c>
      <c r="H57" s="43">
        <v>26</v>
      </c>
      <c r="I57" s="44">
        <v>145552.26923100001</v>
      </c>
      <c r="J57" s="74">
        <v>7.6923000000000005E-2</v>
      </c>
      <c r="K57" s="44">
        <v>89</v>
      </c>
      <c r="L57" s="44">
        <v>121739.83146099999</v>
      </c>
      <c r="M57" s="66">
        <v>5.6180000000000001E-2</v>
      </c>
      <c r="N57" s="43">
        <v>0</v>
      </c>
      <c r="O57" s="44">
        <v>0</v>
      </c>
      <c r="P57" s="74">
        <v>0</v>
      </c>
    </row>
    <row r="58" spans="1:16" ht="15" customHeight="1" x14ac:dyDescent="0.2">
      <c r="A58" s="111"/>
      <c r="B58" s="114"/>
      <c r="C58" s="84" t="s">
        <v>48</v>
      </c>
      <c r="D58" s="44">
        <v>1040</v>
      </c>
      <c r="E58" s="53">
        <v>1</v>
      </c>
      <c r="F58" s="44">
        <v>151222.29423100001</v>
      </c>
      <c r="G58" s="66">
        <v>0.157692</v>
      </c>
      <c r="H58" s="43">
        <v>299</v>
      </c>
      <c r="I58" s="44">
        <v>159685.33110400001</v>
      </c>
      <c r="J58" s="74">
        <v>0.18060200000000001</v>
      </c>
      <c r="K58" s="44">
        <v>741</v>
      </c>
      <c r="L58" s="44">
        <v>147807.38461499999</v>
      </c>
      <c r="M58" s="66">
        <v>0.148448</v>
      </c>
      <c r="N58" s="43">
        <v>0</v>
      </c>
      <c r="O58" s="44">
        <v>0</v>
      </c>
      <c r="P58" s="74">
        <v>0</v>
      </c>
    </row>
    <row r="59" spans="1:16" ht="15" customHeight="1" x14ac:dyDescent="0.2">
      <c r="A59" s="111"/>
      <c r="B59" s="114"/>
      <c r="C59" s="84" t="s">
        <v>49</v>
      </c>
      <c r="D59" s="44">
        <v>2729</v>
      </c>
      <c r="E59" s="53">
        <v>1</v>
      </c>
      <c r="F59" s="44">
        <v>174839.71344799999</v>
      </c>
      <c r="G59" s="66">
        <v>0.32282899999999998</v>
      </c>
      <c r="H59" s="43">
        <v>812</v>
      </c>
      <c r="I59" s="44">
        <v>173576.10960600001</v>
      </c>
      <c r="J59" s="74">
        <v>0.33128099999999999</v>
      </c>
      <c r="K59" s="44">
        <v>1917</v>
      </c>
      <c r="L59" s="44">
        <v>175374.948878</v>
      </c>
      <c r="M59" s="66">
        <v>0.319249</v>
      </c>
      <c r="N59" s="43">
        <v>0</v>
      </c>
      <c r="O59" s="44">
        <v>0</v>
      </c>
      <c r="P59" s="74">
        <v>0</v>
      </c>
    </row>
    <row r="60" spans="1:16" ht="15" customHeight="1" x14ac:dyDescent="0.2">
      <c r="A60" s="111"/>
      <c r="B60" s="114"/>
      <c r="C60" s="84" t="s">
        <v>50</v>
      </c>
      <c r="D60" s="44">
        <v>3228</v>
      </c>
      <c r="E60" s="53">
        <v>1</v>
      </c>
      <c r="F60" s="44">
        <v>196599.63258999999</v>
      </c>
      <c r="G60" s="66">
        <v>0.59944200000000003</v>
      </c>
      <c r="H60" s="43">
        <v>907</v>
      </c>
      <c r="I60" s="44">
        <v>194499.56670299999</v>
      </c>
      <c r="J60" s="74">
        <v>0.53362699999999996</v>
      </c>
      <c r="K60" s="44">
        <v>2321</v>
      </c>
      <c r="L60" s="44">
        <v>197420.29599300001</v>
      </c>
      <c r="M60" s="66">
        <v>0.625162</v>
      </c>
      <c r="N60" s="43">
        <v>0</v>
      </c>
      <c r="O60" s="44">
        <v>0</v>
      </c>
      <c r="P60" s="74">
        <v>0</v>
      </c>
    </row>
    <row r="61" spans="1:16" ht="15" customHeight="1" x14ac:dyDescent="0.2">
      <c r="A61" s="111"/>
      <c r="B61" s="114"/>
      <c r="C61" s="84" t="s">
        <v>51</v>
      </c>
      <c r="D61" s="44">
        <v>2913</v>
      </c>
      <c r="E61" s="53">
        <v>1</v>
      </c>
      <c r="F61" s="44">
        <v>222051.711637</v>
      </c>
      <c r="G61" s="66">
        <v>0.95846200000000004</v>
      </c>
      <c r="H61" s="43">
        <v>835</v>
      </c>
      <c r="I61" s="44">
        <v>207862.53892200001</v>
      </c>
      <c r="J61" s="74">
        <v>0.66586800000000002</v>
      </c>
      <c r="K61" s="44">
        <v>2078</v>
      </c>
      <c r="L61" s="44">
        <v>227753.32819999999</v>
      </c>
      <c r="M61" s="66">
        <v>1.0760350000000001</v>
      </c>
      <c r="N61" s="43">
        <v>0</v>
      </c>
      <c r="O61" s="44">
        <v>0</v>
      </c>
      <c r="P61" s="74">
        <v>0</v>
      </c>
    </row>
    <row r="62" spans="1:16" s="3" customFormat="1" ht="15" customHeight="1" x14ac:dyDescent="0.2">
      <c r="A62" s="111"/>
      <c r="B62" s="114"/>
      <c r="C62" s="84" t="s">
        <v>52</v>
      </c>
      <c r="D62" s="35">
        <v>2420</v>
      </c>
      <c r="E62" s="55">
        <v>1</v>
      </c>
      <c r="F62" s="35">
        <v>229720.21487600001</v>
      </c>
      <c r="G62" s="68">
        <v>1.07562</v>
      </c>
      <c r="H62" s="43">
        <v>674</v>
      </c>
      <c r="I62" s="44">
        <v>211840.675074</v>
      </c>
      <c r="J62" s="74">
        <v>0.69584599999999996</v>
      </c>
      <c r="K62" s="35">
        <v>1746</v>
      </c>
      <c r="L62" s="35">
        <v>236622.167812</v>
      </c>
      <c r="M62" s="68">
        <v>1.2222219999999999</v>
      </c>
      <c r="N62" s="43">
        <v>0</v>
      </c>
      <c r="O62" s="44">
        <v>0</v>
      </c>
      <c r="P62" s="74">
        <v>0</v>
      </c>
    </row>
    <row r="63" spans="1:16" ht="15" customHeight="1" x14ac:dyDescent="0.2">
      <c r="A63" s="111"/>
      <c r="B63" s="114"/>
      <c r="C63" s="84" t="s">
        <v>53</v>
      </c>
      <c r="D63" s="44">
        <v>2040</v>
      </c>
      <c r="E63" s="53">
        <v>1</v>
      </c>
      <c r="F63" s="44">
        <v>231486.453431</v>
      </c>
      <c r="G63" s="66">
        <v>1.047059</v>
      </c>
      <c r="H63" s="43">
        <v>567</v>
      </c>
      <c r="I63" s="44">
        <v>198630.83774300001</v>
      </c>
      <c r="J63" s="74">
        <v>0.55379199999999995</v>
      </c>
      <c r="K63" s="44">
        <v>1473</v>
      </c>
      <c r="L63" s="44">
        <v>244133.523422</v>
      </c>
      <c r="M63" s="66">
        <v>1.236931</v>
      </c>
      <c r="N63" s="43">
        <v>0</v>
      </c>
      <c r="O63" s="44">
        <v>0</v>
      </c>
      <c r="P63" s="74">
        <v>0</v>
      </c>
    </row>
    <row r="64" spans="1:16" ht="15" customHeight="1" x14ac:dyDescent="0.2">
      <c r="A64" s="111"/>
      <c r="B64" s="114"/>
      <c r="C64" s="84" t="s">
        <v>54</v>
      </c>
      <c r="D64" s="44">
        <v>1636</v>
      </c>
      <c r="E64" s="53">
        <v>1</v>
      </c>
      <c r="F64" s="44">
        <v>235575.73105100001</v>
      </c>
      <c r="G64" s="66">
        <v>0.95171099999999997</v>
      </c>
      <c r="H64" s="43">
        <v>426</v>
      </c>
      <c r="I64" s="44">
        <v>196979.92253499999</v>
      </c>
      <c r="J64" s="74">
        <v>0.40140799999999999</v>
      </c>
      <c r="K64" s="44">
        <v>1210</v>
      </c>
      <c r="L64" s="44">
        <v>249164.007438</v>
      </c>
      <c r="M64" s="66">
        <v>1.1454549999999999</v>
      </c>
      <c r="N64" s="43">
        <v>0</v>
      </c>
      <c r="O64" s="44">
        <v>0</v>
      </c>
      <c r="P64" s="74">
        <v>0</v>
      </c>
    </row>
    <row r="65" spans="1:16" ht="15" customHeight="1" x14ac:dyDescent="0.2">
      <c r="A65" s="111"/>
      <c r="B65" s="114"/>
      <c r="C65" s="84" t="s">
        <v>55</v>
      </c>
      <c r="D65" s="44">
        <v>1216</v>
      </c>
      <c r="E65" s="53">
        <v>1</v>
      </c>
      <c r="F65" s="44">
        <v>241818.567434</v>
      </c>
      <c r="G65" s="66">
        <v>0.81167800000000001</v>
      </c>
      <c r="H65" s="43">
        <v>343</v>
      </c>
      <c r="I65" s="44">
        <v>203776.973761</v>
      </c>
      <c r="J65" s="74">
        <v>0.303207</v>
      </c>
      <c r="K65" s="44">
        <v>873</v>
      </c>
      <c r="L65" s="44">
        <v>256765.03550999999</v>
      </c>
      <c r="M65" s="66">
        <v>1.011455</v>
      </c>
      <c r="N65" s="43">
        <v>0</v>
      </c>
      <c r="O65" s="44">
        <v>0</v>
      </c>
      <c r="P65" s="74">
        <v>0</v>
      </c>
    </row>
    <row r="66" spans="1:16" s="3" customFormat="1" ht="15" customHeight="1" x14ac:dyDescent="0.2">
      <c r="A66" s="111"/>
      <c r="B66" s="114"/>
      <c r="C66" s="84" t="s">
        <v>56</v>
      </c>
      <c r="D66" s="35">
        <v>1335</v>
      </c>
      <c r="E66" s="55">
        <v>1</v>
      </c>
      <c r="F66" s="35">
        <v>230720.04494399999</v>
      </c>
      <c r="G66" s="68">
        <v>0.52734099999999995</v>
      </c>
      <c r="H66" s="43">
        <v>423</v>
      </c>
      <c r="I66" s="44">
        <v>182495.293144</v>
      </c>
      <c r="J66" s="74">
        <v>0.108747</v>
      </c>
      <c r="K66" s="35">
        <v>912</v>
      </c>
      <c r="L66" s="35">
        <v>253087.446272</v>
      </c>
      <c r="M66" s="68">
        <v>0.72149099999999999</v>
      </c>
      <c r="N66" s="43">
        <v>0</v>
      </c>
      <c r="O66" s="44">
        <v>0</v>
      </c>
      <c r="P66" s="74">
        <v>0</v>
      </c>
    </row>
    <row r="67" spans="1:16" s="3" customFormat="1" ht="15" customHeight="1" x14ac:dyDescent="0.2">
      <c r="A67" s="112"/>
      <c r="B67" s="115"/>
      <c r="C67" s="85" t="s">
        <v>9</v>
      </c>
      <c r="D67" s="46">
        <v>18694</v>
      </c>
      <c r="E67" s="54">
        <v>1</v>
      </c>
      <c r="F67" s="46">
        <v>211123.98630600001</v>
      </c>
      <c r="G67" s="67">
        <v>0.73643899999999995</v>
      </c>
      <c r="H67" s="87">
        <v>5322</v>
      </c>
      <c r="I67" s="46">
        <v>193345.12138299999</v>
      </c>
      <c r="J67" s="75">
        <v>0.46392299999999997</v>
      </c>
      <c r="K67" s="46">
        <v>13372</v>
      </c>
      <c r="L67" s="46">
        <v>218199.90009000001</v>
      </c>
      <c r="M67" s="67">
        <v>0.84489999999999998</v>
      </c>
      <c r="N67" s="87">
        <v>0</v>
      </c>
      <c r="O67" s="46">
        <v>0</v>
      </c>
      <c r="P67" s="75">
        <v>0</v>
      </c>
    </row>
    <row r="68" spans="1:16" s="3" customFormat="1" ht="15" customHeight="1" x14ac:dyDescent="0.2">
      <c r="A68" s="78"/>
      <c r="B68" s="79"/>
      <c r="C68" s="81"/>
      <c r="D68" s="45"/>
      <c r="E68" s="76"/>
      <c r="F68" s="45"/>
      <c r="G68" s="77"/>
      <c r="H68" s="45"/>
      <c r="I68" s="45"/>
      <c r="J68" s="77"/>
      <c r="K68" s="45"/>
      <c r="L68" s="45"/>
      <c r="M68" s="77"/>
      <c r="N68" s="45"/>
      <c r="O68" s="45"/>
      <c r="P68" s="77"/>
    </row>
    <row r="69" spans="1:16" s="37" customFormat="1" ht="15" customHeight="1" x14ac:dyDescent="0.2">
      <c r="A69" s="38" t="s">
        <v>2</v>
      </c>
      <c r="C69" s="82"/>
      <c r="D69" s="86">
        <f>+Nacional!D69</f>
        <v>45621</v>
      </c>
      <c r="F69" s="60"/>
      <c r="G69" s="69"/>
      <c r="H69" s="60"/>
      <c r="I69" s="60"/>
      <c r="J69" s="69"/>
      <c r="K69" s="60"/>
      <c r="L69" s="60"/>
      <c r="M69" s="69"/>
      <c r="N69" s="60"/>
      <c r="O69" s="60"/>
      <c r="P69" s="69"/>
    </row>
    <row r="70" spans="1:16" ht="15" customHeight="1" x14ac:dyDescent="0.2">
      <c r="A70" s="47"/>
      <c r="B70" s="24"/>
      <c r="C70" s="83"/>
      <c r="D70" s="61"/>
      <c r="E70" s="56"/>
      <c r="F70" s="61"/>
      <c r="G70" s="70"/>
      <c r="H70" s="61"/>
      <c r="I70" s="61"/>
      <c r="J70" s="70"/>
      <c r="K70" s="61"/>
      <c r="L70" s="61"/>
      <c r="M70" s="70"/>
      <c r="N70" s="61"/>
      <c r="O70" s="61"/>
      <c r="P70" s="70"/>
    </row>
    <row r="71" spans="1:16" ht="15" customHeight="1" x14ac:dyDescent="0.2">
      <c r="A71" s="48"/>
      <c r="C71" s="23"/>
      <c r="D71" s="35"/>
      <c r="E71" s="55"/>
      <c r="F71" s="35"/>
      <c r="G71" s="68"/>
      <c r="H71" s="35"/>
      <c r="I71" s="35"/>
      <c r="J71" s="68"/>
      <c r="K71" s="35"/>
      <c r="L71" s="35"/>
      <c r="M71" s="68"/>
      <c r="N71" s="35"/>
      <c r="O71" s="35"/>
      <c r="P71" s="68"/>
    </row>
    <row r="72" spans="1:16" ht="15" customHeight="1" x14ac:dyDescent="0.2">
      <c r="A72" s="48"/>
      <c r="C72" s="23"/>
      <c r="D72" s="35"/>
      <c r="E72" s="55"/>
      <c r="F72" s="35"/>
      <c r="G72" s="68"/>
      <c r="H72" s="35"/>
      <c r="I72" s="35"/>
      <c r="J72" s="68"/>
      <c r="K72" s="35"/>
      <c r="L72" s="35"/>
      <c r="M72" s="68"/>
      <c r="N72" s="35"/>
      <c r="O72" s="35"/>
      <c r="P72" s="68"/>
    </row>
    <row r="73" spans="1:16" ht="15" customHeight="1" x14ac:dyDescent="0.2">
      <c r="A73" s="48"/>
      <c r="C73" s="23"/>
      <c r="D73" s="35"/>
      <c r="E73" s="55"/>
      <c r="F73" s="35"/>
      <c r="G73" s="68"/>
      <c r="H73" s="35"/>
      <c r="I73" s="35"/>
      <c r="J73" s="68"/>
      <c r="K73" s="35"/>
      <c r="L73" s="35"/>
      <c r="M73" s="68"/>
      <c r="N73" s="35"/>
      <c r="O73" s="35"/>
      <c r="P73" s="68"/>
    </row>
    <row r="74" spans="1:16" ht="15" customHeight="1" x14ac:dyDescent="0.2">
      <c r="A74" s="48"/>
      <c r="C74" s="23"/>
      <c r="D74" s="35"/>
      <c r="E74" s="55"/>
      <c r="F74" s="35"/>
      <c r="G74" s="68"/>
      <c r="H74" s="35"/>
      <c r="I74" s="35"/>
      <c r="J74" s="68"/>
      <c r="K74" s="35"/>
      <c r="L74" s="35"/>
      <c r="M74" s="68"/>
      <c r="N74" s="35"/>
      <c r="O74" s="35"/>
      <c r="P74" s="68"/>
    </row>
    <row r="75" spans="1:16" ht="15" customHeight="1" x14ac:dyDescent="0.2">
      <c r="A75" s="48"/>
      <c r="C75" s="23"/>
      <c r="D75" s="35"/>
      <c r="E75" s="55"/>
      <c r="F75" s="35"/>
      <c r="G75" s="68"/>
      <c r="H75" s="35"/>
      <c r="I75" s="35"/>
      <c r="J75" s="68"/>
      <c r="K75" s="35"/>
      <c r="L75" s="35"/>
      <c r="M75" s="68"/>
      <c r="N75" s="35"/>
      <c r="O75" s="35"/>
      <c r="P75" s="68"/>
    </row>
    <row r="76" spans="1:16" ht="15" customHeight="1" x14ac:dyDescent="0.2">
      <c r="A76" s="48"/>
      <c r="C76" s="23"/>
      <c r="D76" s="35"/>
      <c r="E76" s="55"/>
      <c r="F76" s="35"/>
      <c r="G76" s="68"/>
      <c r="H76" s="35"/>
      <c r="I76" s="35"/>
      <c r="J76" s="68"/>
      <c r="K76" s="35"/>
      <c r="L76" s="35"/>
      <c r="M76" s="68"/>
      <c r="N76" s="35"/>
      <c r="O76" s="35"/>
      <c r="P76" s="68"/>
    </row>
    <row r="77" spans="1:16" ht="15" customHeight="1" x14ac:dyDescent="0.2">
      <c r="A77" s="48"/>
      <c r="C77" s="23"/>
      <c r="D77" s="35"/>
      <c r="E77" s="55"/>
      <c r="F77" s="35"/>
      <c r="G77" s="68"/>
      <c r="H77" s="35"/>
      <c r="I77" s="35"/>
      <c r="J77" s="68"/>
      <c r="K77" s="35"/>
      <c r="L77" s="35"/>
      <c r="M77" s="68"/>
      <c r="N77" s="35"/>
      <c r="O77" s="35"/>
      <c r="P77" s="68"/>
    </row>
    <row r="78" spans="1:16" ht="15" customHeight="1" x14ac:dyDescent="0.2">
      <c r="A78" s="48"/>
      <c r="C78" s="23"/>
      <c r="D78" s="35"/>
      <c r="E78" s="55"/>
      <c r="F78" s="35"/>
      <c r="G78" s="68"/>
      <c r="H78" s="35"/>
      <c r="I78" s="35"/>
      <c r="J78" s="68"/>
      <c r="K78" s="35"/>
      <c r="L78" s="35"/>
      <c r="M78" s="68"/>
      <c r="N78" s="35"/>
      <c r="O78" s="35"/>
      <c r="P78" s="68"/>
    </row>
    <row r="79" spans="1:16" ht="15" customHeight="1" x14ac:dyDescent="0.2">
      <c r="A79" s="48"/>
      <c r="C79" s="23"/>
      <c r="D79" s="35"/>
      <c r="E79" s="55"/>
      <c r="F79" s="35"/>
      <c r="G79" s="68"/>
      <c r="H79" s="35"/>
      <c r="I79" s="35"/>
      <c r="J79" s="68"/>
      <c r="K79" s="35"/>
      <c r="L79" s="35"/>
      <c r="M79" s="68"/>
      <c r="N79" s="35"/>
      <c r="O79" s="35"/>
      <c r="P79" s="68"/>
    </row>
    <row r="80" spans="1:16" ht="15" customHeight="1" x14ac:dyDescent="0.2">
      <c r="A80" s="48"/>
      <c r="C80" s="23"/>
      <c r="D80" s="35"/>
      <c r="E80" s="55"/>
      <c r="F80" s="35"/>
      <c r="G80" s="68"/>
      <c r="H80" s="35"/>
      <c r="I80" s="35"/>
      <c r="J80" s="68"/>
      <c r="K80" s="35"/>
      <c r="L80" s="35"/>
      <c r="M80" s="68"/>
      <c r="N80" s="35"/>
      <c r="O80" s="35"/>
      <c r="P80" s="68"/>
    </row>
    <row r="81" spans="1:16" ht="15" customHeight="1" x14ac:dyDescent="0.2">
      <c r="A81" s="48"/>
      <c r="C81" s="23"/>
      <c r="D81" s="35"/>
      <c r="E81" s="55"/>
      <c r="F81" s="35"/>
      <c r="G81" s="68"/>
      <c r="H81" s="35"/>
      <c r="I81" s="35"/>
      <c r="J81" s="68"/>
      <c r="K81" s="35"/>
      <c r="L81" s="35"/>
      <c r="M81" s="68"/>
      <c r="N81" s="35"/>
      <c r="O81" s="35"/>
      <c r="P81" s="68"/>
    </row>
    <row r="82" spans="1:16" ht="15" customHeight="1" x14ac:dyDescent="0.2">
      <c r="A82" s="48"/>
      <c r="C82" s="23"/>
      <c r="D82" s="35"/>
      <c r="E82" s="55"/>
      <c r="F82" s="35"/>
      <c r="G82" s="68"/>
      <c r="H82" s="35"/>
      <c r="I82" s="35"/>
      <c r="J82" s="68"/>
      <c r="K82" s="35"/>
      <c r="L82" s="35"/>
      <c r="M82" s="68"/>
      <c r="N82" s="35"/>
      <c r="O82" s="35"/>
      <c r="P82" s="68"/>
    </row>
    <row r="83" spans="1:16" ht="15" customHeight="1" x14ac:dyDescent="0.2">
      <c r="A83" s="48"/>
      <c r="C83" s="23"/>
      <c r="D83" s="35"/>
      <c r="E83" s="55"/>
      <c r="F83" s="35"/>
      <c r="G83" s="68"/>
      <c r="H83" s="35"/>
      <c r="I83" s="35"/>
      <c r="J83" s="68"/>
      <c r="K83" s="35"/>
      <c r="L83" s="35"/>
      <c r="M83" s="68"/>
      <c r="N83" s="35"/>
      <c r="O83" s="35"/>
      <c r="P83" s="68"/>
    </row>
    <row r="84" spans="1:16" ht="15" customHeight="1" x14ac:dyDescent="0.2">
      <c r="A84" s="48"/>
      <c r="C84" s="23"/>
      <c r="D84" s="35"/>
      <c r="E84" s="55"/>
      <c r="F84" s="35"/>
      <c r="G84" s="68"/>
      <c r="H84" s="35"/>
      <c r="I84" s="35"/>
      <c r="J84" s="68"/>
      <c r="K84" s="35"/>
      <c r="L84" s="35"/>
      <c r="M84" s="68"/>
      <c r="N84" s="35"/>
      <c r="O84" s="35"/>
      <c r="P84" s="68"/>
    </row>
    <row r="85" spans="1:16" ht="15" customHeight="1" x14ac:dyDescent="0.2">
      <c r="A85" s="48"/>
      <c r="C85" s="23"/>
      <c r="D85" s="35"/>
      <c r="E85" s="55"/>
      <c r="F85" s="35"/>
      <c r="G85" s="68"/>
      <c r="H85" s="35"/>
      <c r="I85" s="35"/>
      <c r="J85" s="68"/>
      <c r="K85" s="35"/>
      <c r="L85" s="35"/>
      <c r="M85" s="68"/>
      <c r="N85" s="35"/>
      <c r="O85" s="35"/>
      <c r="P85" s="68"/>
    </row>
    <row r="86" spans="1:16" ht="15" customHeight="1" x14ac:dyDescent="0.2">
      <c r="A86" s="48"/>
      <c r="C86" s="23"/>
      <c r="D86" s="35"/>
      <c r="E86" s="55"/>
      <c r="F86" s="35"/>
      <c r="G86" s="68"/>
      <c r="H86" s="35"/>
      <c r="I86" s="35"/>
      <c r="J86" s="68"/>
      <c r="K86" s="35"/>
      <c r="L86" s="35"/>
      <c r="M86" s="68"/>
      <c r="N86" s="35"/>
      <c r="O86" s="35"/>
      <c r="P86" s="68"/>
    </row>
    <row r="87" spans="1:16" ht="15" customHeight="1" x14ac:dyDescent="0.2">
      <c r="A87" s="48"/>
      <c r="C87" s="23"/>
      <c r="D87" s="35"/>
      <c r="E87" s="55"/>
      <c r="F87" s="35"/>
      <c r="G87" s="68"/>
      <c r="H87" s="35"/>
      <c r="I87" s="35"/>
      <c r="J87" s="68"/>
      <c r="K87" s="35"/>
      <c r="L87" s="35"/>
      <c r="M87" s="68"/>
      <c r="N87" s="35"/>
      <c r="O87" s="35"/>
      <c r="P87" s="68"/>
    </row>
    <row r="88" spans="1:16" ht="15" customHeight="1" x14ac:dyDescent="0.2">
      <c r="A88" s="48"/>
      <c r="C88" s="23"/>
      <c r="D88" s="35"/>
      <c r="E88" s="55"/>
      <c r="F88" s="35"/>
      <c r="G88" s="68"/>
      <c r="H88" s="35"/>
      <c r="I88" s="35"/>
      <c r="J88" s="68"/>
      <c r="K88" s="35"/>
      <c r="L88" s="35"/>
      <c r="M88" s="68"/>
      <c r="N88" s="35"/>
      <c r="O88" s="35"/>
      <c r="P88" s="68"/>
    </row>
    <row r="89" spans="1:16" ht="15" customHeight="1" x14ac:dyDescent="0.2">
      <c r="A89" s="48"/>
      <c r="C89" s="23"/>
      <c r="D89" s="35"/>
      <c r="E89" s="55"/>
      <c r="F89" s="35"/>
      <c r="G89" s="68"/>
      <c r="H89" s="35"/>
      <c r="I89" s="35"/>
      <c r="J89" s="68"/>
      <c r="K89" s="35"/>
      <c r="L89" s="35"/>
      <c r="M89" s="68"/>
      <c r="N89" s="35"/>
      <c r="O89" s="35"/>
      <c r="P89" s="68"/>
    </row>
    <row r="90" spans="1:16" ht="15" customHeight="1" x14ac:dyDescent="0.2">
      <c r="A90" s="48"/>
      <c r="C90" s="23"/>
      <c r="D90" s="35"/>
      <c r="E90" s="55"/>
      <c r="F90" s="35"/>
      <c r="G90" s="68"/>
      <c r="H90" s="35"/>
      <c r="I90" s="35"/>
      <c r="J90" s="68"/>
      <c r="K90" s="35"/>
      <c r="L90" s="35"/>
      <c r="M90" s="68"/>
      <c r="N90" s="35"/>
      <c r="O90" s="35"/>
      <c r="P90" s="68"/>
    </row>
    <row r="91" spans="1:16" ht="15" customHeight="1" x14ac:dyDescent="0.2">
      <c r="A91" s="48"/>
      <c r="C91" s="23"/>
      <c r="D91" s="35"/>
      <c r="E91" s="55"/>
      <c r="F91" s="35"/>
      <c r="G91" s="68"/>
      <c r="H91" s="35"/>
      <c r="I91" s="35"/>
      <c r="J91" s="68"/>
      <c r="K91" s="35"/>
      <c r="L91" s="35"/>
      <c r="M91" s="68"/>
      <c r="N91" s="35"/>
      <c r="O91" s="35"/>
      <c r="P91" s="68"/>
    </row>
    <row r="92" spans="1:16" ht="15" customHeight="1" x14ac:dyDescent="0.2">
      <c r="A92" s="48"/>
      <c r="C92" s="23"/>
      <c r="D92" s="35"/>
      <c r="E92" s="55"/>
      <c r="F92" s="35"/>
      <c r="G92" s="68"/>
      <c r="H92" s="35"/>
      <c r="I92" s="35"/>
      <c r="J92" s="68"/>
      <c r="K92" s="35"/>
      <c r="L92" s="35"/>
      <c r="M92" s="68"/>
      <c r="N92" s="35"/>
      <c r="O92" s="35"/>
      <c r="P92" s="68"/>
    </row>
    <row r="93" spans="1:16" ht="15" customHeight="1" x14ac:dyDescent="0.2">
      <c r="A93" s="48"/>
      <c r="C93" s="23"/>
      <c r="D93" s="35"/>
      <c r="E93" s="55"/>
      <c r="F93" s="35"/>
      <c r="G93" s="68"/>
      <c r="H93" s="35"/>
      <c r="I93" s="35"/>
      <c r="J93" s="68"/>
      <c r="K93" s="35"/>
      <c r="L93" s="35"/>
      <c r="M93" s="68"/>
      <c r="N93" s="35"/>
      <c r="O93" s="35"/>
      <c r="P93" s="68"/>
    </row>
    <row r="94" spans="1:16" ht="15" customHeight="1" x14ac:dyDescent="0.2">
      <c r="A94" s="48"/>
      <c r="C94" s="23"/>
      <c r="D94" s="35"/>
      <c r="E94" s="55"/>
      <c r="F94" s="35"/>
      <c r="G94" s="68"/>
      <c r="H94" s="35"/>
      <c r="I94" s="35"/>
      <c r="J94" s="68"/>
      <c r="K94" s="35"/>
      <c r="L94" s="35"/>
      <c r="M94" s="68"/>
      <c r="N94" s="35"/>
      <c r="O94" s="35"/>
      <c r="P94" s="68"/>
    </row>
    <row r="95" spans="1:16" ht="15" customHeight="1" x14ac:dyDescent="0.2">
      <c r="A95" s="48"/>
      <c r="C95" s="23"/>
      <c r="D95" s="35"/>
      <c r="E95" s="55"/>
      <c r="F95" s="35"/>
      <c r="G95" s="68"/>
      <c r="H95" s="35"/>
      <c r="I95" s="35"/>
      <c r="J95" s="68"/>
      <c r="K95" s="35"/>
      <c r="L95" s="35"/>
      <c r="M95" s="68"/>
      <c r="N95" s="35"/>
      <c r="O95" s="35"/>
      <c r="P95" s="68"/>
    </row>
  </sheetData>
  <mergeCells count="19">
    <mergeCell ref="A2:P2"/>
    <mergeCell ref="A3:P3"/>
    <mergeCell ref="A6:A7"/>
    <mergeCell ref="B6:B7"/>
    <mergeCell ref="C6:C7"/>
    <mergeCell ref="D6:G6"/>
    <mergeCell ref="H6:J6"/>
    <mergeCell ref="K6:M6"/>
    <mergeCell ref="N6:P6"/>
    <mergeCell ref="A44:A55"/>
    <mergeCell ref="B44:B55"/>
    <mergeCell ref="A56:A67"/>
    <mergeCell ref="B56:B67"/>
    <mergeCell ref="A8:A19"/>
    <mergeCell ref="B8:B19"/>
    <mergeCell ref="A20:A31"/>
    <mergeCell ref="B20:B31"/>
    <mergeCell ref="A32:A43"/>
    <mergeCell ref="B32:B43"/>
  </mergeCells>
  <conditionalFormatting sqref="D8:D19">
    <cfRule type="cellIs" dxfId="460" priority="30" operator="notEqual">
      <formula>H8+K8+N8</formula>
    </cfRule>
  </conditionalFormatting>
  <conditionalFormatting sqref="D20:D30">
    <cfRule type="cellIs" dxfId="459" priority="29" operator="notEqual">
      <formula>H20+K20+N20</formula>
    </cfRule>
  </conditionalFormatting>
  <conditionalFormatting sqref="D32:D42">
    <cfRule type="cellIs" dxfId="458" priority="28" operator="notEqual">
      <formula>H32+K32+N32</formula>
    </cfRule>
  </conditionalFormatting>
  <conditionalFormatting sqref="D44:D54">
    <cfRule type="cellIs" dxfId="457" priority="27" operator="notEqual">
      <formula>H44+K44+N44</formula>
    </cfRule>
  </conditionalFormatting>
  <conditionalFormatting sqref="D56:D66">
    <cfRule type="cellIs" dxfId="456" priority="26" operator="notEqual">
      <formula>H56+K56+N56</formula>
    </cfRule>
  </conditionalFormatting>
  <conditionalFormatting sqref="D19">
    <cfRule type="cellIs" dxfId="455" priority="25" operator="notEqual">
      <formula>SUM(D8:D18)</formula>
    </cfRule>
  </conditionalFormatting>
  <conditionalFormatting sqref="D31">
    <cfRule type="cellIs" dxfId="454" priority="24" operator="notEqual">
      <formula>H31+K31+N31</formula>
    </cfRule>
  </conditionalFormatting>
  <conditionalFormatting sqref="D31">
    <cfRule type="cellIs" dxfId="453" priority="23" operator="notEqual">
      <formula>SUM(D20:D30)</formula>
    </cfRule>
  </conditionalFormatting>
  <conditionalFormatting sqref="D43">
    <cfRule type="cellIs" dxfId="452" priority="22" operator="notEqual">
      <formula>H43+K43+N43</formula>
    </cfRule>
  </conditionalFormatting>
  <conditionalFormatting sqref="D43">
    <cfRule type="cellIs" dxfId="451" priority="21" operator="notEqual">
      <formula>SUM(D32:D42)</formula>
    </cfRule>
  </conditionalFormatting>
  <conditionalFormatting sqref="D55">
    <cfRule type="cellIs" dxfId="450" priority="20" operator="notEqual">
      <formula>H55+K55+N55</formula>
    </cfRule>
  </conditionalFormatting>
  <conditionalFormatting sqref="D55">
    <cfRule type="cellIs" dxfId="449" priority="19" operator="notEqual">
      <formula>SUM(D44:D54)</formula>
    </cfRule>
  </conditionalFormatting>
  <conditionalFormatting sqref="D67">
    <cfRule type="cellIs" dxfId="448" priority="18" operator="notEqual">
      <formula>H67+K67+N67</formula>
    </cfRule>
  </conditionalFormatting>
  <conditionalFormatting sqref="D67">
    <cfRule type="cellIs" dxfId="447" priority="17" operator="notEqual">
      <formula>SUM(D56:D66)</formula>
    </cfRule>
  </conditionalFormatting>
  <conditionalFormatting sqref="H19">
    <cfRule type="cellIs" dxfId="446" priority="16" operator="notEqual">
      <formula>SUM(H8:H18)</formula>
    </cfRule>
  </conditionalFormatting>
  <conditionalFormatting sqref="K19">
    <cfRule type="cellIs" dxfId="445" priority="15" operator="notEqual">
      <formula>SUM(K8:K18)</formula>
    </cfRule>
  </conditionalFormatting>
  <conditionalFormatting sqref="N19">
    <cfRule type="cellIs" dxfId="444" priority="14" operator="notEqual">
      <formula>SUM(N8:N18)</formula>
    </cfRule>
  </conditionalFormatting>
  <conditionalFormatting sqref="H31">
    <cfRule type="cellIs" dxfId="443" priority="13" operator="notEqual">
      <formula>SUM(H20:H30)</formula>
    </cfRule>
  </conditionalFormatting>
  <conditionalFormatting sqref="K31">
    <cfRule type="cellIs" dxfId="442" priority="12" operator="notEqual">
      <formula>SUM(K20:K30)</formula>
    </cfRule>
  </conditionalFormatting>
  <conditionalFormatting sqref="N31">
    <cfRule type="cellIs" dxfId="441" priority="11" operator="notEqual">
      <formula>SUM(N20:N30)</formula>
    </cfRule>
  </conditionalFormatting>
  <conditionalFormatting sqref="H43">
    <cfRule type="cellIs" dxfId="440" priority="10" operator="notEqual">
      <formula>SUM(H32:H42)</formula>
    </cfRule>
  </conditionalFormatting>
  <conditionalFormatting sqref="K43">
    <cfRule type="cellIs" dxfId="439" priority="9" operator="notEqual">
      <formula>SUM(K32:K42)</formula>
    </cfRule>
  </conditionalFormatting>
  <conditionalFormatting sqref="N43">
    <cfRule type="cellIs" dxfId="438" priority="8" operator="notEqual">
      <formula>SUM(N32:N42)</formula>
    </cfRule>
  </conditionalFormatting>
  <conditionalFormatting sqref="H55">
    <cfRule type="cellIs" dxfId="437" priority="7" operator="notEqual">
      <formula>SUM(H44:H54)</formula>
    </cfRule>
  </conditionalFormatting>
  <conditionalFormatting sqref="K55">
    <cfRule type="cellIs" dxfId="436" priority="6" operator="notEqual">
      <formula>SUM(K44:K54)</formula>
    </cfRule>
  </conditionalFormatting>
  <conditionalFormatting sqref="N55">
    <cfRule type="cellIs" dxfId="435" priority="5" operator="notEqual">
      <formula>SUM(N44:N54)</formula>
    </cfRule>
  </conditionalFormatting>
  <conditionalFormatting sqref="H67">
    <cfRule type="cellIs" dxfId="434" priority="4" operator="notEqual">
      <formula>SUM(H56:H66)</formula>
    </cfRule>
  </conditionalFormatting>
  <conditionalFormatting sqref="K67">
    <cfRule type="cellIs" dxfId="433" priority="3" operator="notEqual">
      <formula>SUM(K56:K66)</formula>
    </cfRule>
  </conditionalFormatting>
  <conditionalFormatting sqref="N67">
    <cfRule type="cellIs" dxfId="432" priority="2" operator="notEqual">
      <formula>SUM(N56:N66)</formula>
    </cfRule>
  </conditionalFormatting>
  <conditionalFormatting sqref="D32:D43">
    <cfRule type="cellIs" dxfId="431" priority="1" operator="notEqual">
      <formula>D20-D8</formula>
    </cfRule>
  </conditionalFormatting>
  <printOptions horizontalCentered="1"/>
  <pageMargins left="0.31496062992125984" right="0.31496062992125984" top="0.74803149606299213" bottom="0.74803149606299213" header="0.31496062992125984" footer="0.31496062992125984"/>
  <pageSetup scale="66" fitToHeight="0" orientation="landscape" r:id="rId1"/>
  <rowBreaks count="1" manualBreakCount="1">
    <brk id="43" max="15"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P95"/>
  <sheetViews>
    <sheetView zoomScaleNormal="100" workbookViewId="0">
      <pane xSplit="2" ySplit="7" topLeftCell="C8" activePane="bottomRight" state="frozen"/>
      <selection pane="topRight" activeCell="C1" sqref="C1"/>
      <selection pane="bottomLeft" activeCell="A9" sqref="A9"/>
      <selection pane="bottomRight" activeCell="C8" sqref="C8"/>
    </sheetView>
  </sheetViews>
  <sheetFormatPr baseColWidth="10" defaultColWidth="10.5" defaultRowHeight="15" customHeight="1" x14ac:dyDescent="0.2"/>
  <cols>
    <col min="1" max="1" width="5" style="3" customWidth="1"/>
    <col min="2" max="2" width="15.83203125" style="1" customWidth="1"/>
    <col min="3" max="3" width="15.6640625" style="80" customWidth="1"/>
    <col min="4" max="4" width="16.5" style="36" customWidth="1"/>
    <col min="5" max="5" width="12.33203125" style="49" customWidth="1"/>
    <col min="6" max="6" width="16.5" style="36" customWidth="1"/>
    <col min="7" max="7" width="16.5" style="62" customWidth="1"/>
    <col min="8" max="9" width="16.5" style="36" customWidth="1"/>
    <col min="10" max="10" width="16.5" style="62" customWidth="1"/>
    <col min="11" max="12" width="16.5" style="36" customWidth="1"/>
    <col min="13" max="13" width="16.5" style="62" customWidth="1"/>
    <col min="14" max="15" width="16.5" style="36" customWidth="1"/>
    <col min="16" max="16" width="16.5" style="62" customWidth="1"/>
    <col min="17" max="28" width="16.5" style="1" customWidth="1"/>
    <col min="29" max="16384" width="10.5" style="1"/>
  </cols>
  <sheetData>
    <row r="1" spans="1:16" ht="15" customHeight="1" x14ac:dyDescent="0.2">
      <c r="B1" s="42"/>
    </row>
    <row r="2" spans="1:16" ht="24.6" customHeight="1" x14ac:dyDescent="0.2">
      <c r="A2" s="116" t="s">
        <v>65</v>
      </c>
      <c r="B2" s="116"/>
      <c r="C2" s="116"/>
      <c r="D2" s="116"/>
      <c r="E2" s="116"/>
      <c r="F2" s="116"/>
      <c r="G2" s="116"/>
      <c r="H2" s="116"/>
      <c r="I2" s="116"/>
      <c r="J2" s="116"/>
      <c r="K2" s="116"/>
      <c r="L2" s="116"/>
      <c r="M2" s="116"/>
      <c r="N2" s="116"/>
      <c r="O2" s="116"/>
      <c r="P2" s="116"/>
    </row>
    <row r="3" spans="1:16" s="21" customFormat="1" ht="15" customHeight="1" x14ac:dyDescent="0.2">
      <c r="A3" s="117" t="str">
        <f>+Notas!C6</f>
        <v>OCTUBRE 2023 Y OCTUBRE 2024</v>
      </c>
      <c r="B3" s="117"/>
      <c r="C3" s="117"/>
      <c r="D3" s="117"/>
      <c r="E3" s="117"/>
      <c r="F3" s="117"/>
      <c r="G3" s="117"/>
      <c r="H3" s="117"/>
      <c r="I3" s="117"/>
      <c r="J3" s="117"/>
      <c r="K3" s="117"/>
      <c r="L3" s="117"/>
      <c r="M3" s="117"/>
      <c r="N3" s="117"/>
      <c r="O3" s="117"/>
      <c r="P3" s="117"/>
    </row>
    <row r="4" spans="1:16" ht="15" customHeight="1" x14ac:dyDescent="0.2">
      <c r="A4" s="34"/>
      <c r="B4" s="34"/>
      <c r="C4" s="40"/>
      <c r="D4" s="57"/>
      <c r="E4" s="50"/>
      <c r="F4" s="57"/>
      <c r="G4" s="63"/>
      <c r="H4" s="57"/>
      <c r="I4" s="57"/>
      <c r="J4" s="63"/>
      <c r="K4" s="57"/>
      <c r="L4" s="57"/>
      <c r="M4" s="63"/>
      <c r="N4" s="57"/>
      <c r="O4" s="57"/>
      <c r="P4" s="63"/>
    </row>
    <row r="5" spans="1:16" ht="15" customHeight="1" x14ac:dyDescent="0.2">
      <c r="A5" s="20"/>
      <c r="B5" s="20"/>
      <c r="C5" s="20"/>
      <c r="D5" s="58"/>
      <c r="E5" s="51"/>
      <c r="F5" s="58"/>
      <c r="G5" s="64"/>
      <c r="H5" s="58"/>
      <c r="I5" s="58"/>
      <c r="J5" s="64"/>
      <c r="K5" s="58"/>
      <c r="L5" s="58"/>
      <c r="M5" s="64"/>
      <c r="N5" s="58"/>
      <c r="O5" s="58"/>
      <c r="P5" s="64"/>
    </row>
    <row r="6" spans="1:16" ht="21.6" customHeight="1" x14ac:dyDescent="0.2">
      <c r="A6" s="118" t="s">
        <v>5</v>
      </c>
      <c r="B6" s="118" t="s">
        <v>35</v>
      </c>
      <c r="C6" s="120" t="s">
        <v>36</v>
      </c>
      <c r="D6" s="122" t="s">
        <v>37</v>
      </c>
      <c r="E6" s="122"/>
      <c r="F6" s="122"/>
      <c r="G6" s="122"/>
      <c r="H6" s="123" t="s">
        <v>42</v>
      </c>
      <c r="I6" s="122"/>
      <c r="J6" s="124"/>
      <c r="K6" s="122" t="s">
        <v>43</v>
      </c>
      <c r="L6" s="122"/>
      <c r="M6" s="122"/>
      <c r="N6" s="123" t="s">
        <v>44</v>
      </c>
      <c r="O6" s="122"/>
      <c r="P6" s="124"/>
    </row>
    <row r="7" spans="1:16" s="2" customFormat="1" ht="42" x14ac:dyDescent="0.2">
      <c r="A7" s="119"/>
      <c r="B7" s="119"/>
      <c r="C7" s="121"/>
      <c r="D7" s="71" t="s">
        <v>38</v>
      </c>
      <c r="E7" s="52" t="s">
        <v>39</v>
      </c>
      <c r="F7" s="59" t="s">
        <v>40</v>
      </c>
      <c r="G7" s="65" t="s">
        <v>41</v>
      </c>
      <c r="H7" s="72" t="s">
        <v>38</v>
      </c>
      <c r="I7" s="59" t="s">
        <v>40</v>
      </c>
      <c r="J7" s="73" t="s">
        <v>41</v>
      </c>
      <c r="K7" s="71" t="s">
        <v>38</v>
      </c>
      <c r="L7" s="59" t="s">
        <v>40</v>
      </c>
      <c r="M7" s="65" t="s">
        <v>41</v>
      </c>
      <c r="N7" s="72" t="s">
        <v>38</v>
      </c>
      <c r="O7" s="59" t="s">
        <v>40</v>
      </c>
      <c r="P7" s="73" t="s">
        <v>41</v>
      </c>
    </row>
    <row r="8" spans="1:16" ht="15" customHeight="1" x14ac:dyDescent="0.2">
      <c r="A8" s="110">
        <v>1</v>
      </c>
      <c r="B8" s="113" t="s">
        <v>45</v>
      </c>
      <c r="C8" s="84" t="s">
        <v>46</v>
      </c>
      <c r="D8" s="44">
        <v>17</v>
      </c>
      <c r="E8" s="53">
        <v>0.53125</v>
      </c>
      <c r="F8" s="44">
        <v>60399.591355999997</v>
      </c>
      <c r="G8" s="66">
        <v>0.235294</v>
      </c>
      <c r="H8" s="43">
        <v>8</v>
      </c>
      <c r="I8" s="44">
        <v>80469.483672000002</v>
      </c>
      <c r="J8" s="74">
        <v>0.5</v>
      </c>
      <c r="K8" s="44">
        <v>9</v>
      </c>
      <c r="L8" s="44">
        <v>42559.687076000002</v>
      </c>
      <c r="M8" s="66">
        <v>0</v>
      </c>
      <c r="N8" s="43">
        <v>0</v>
      </c>
      <c r="O8" s="44">
        <v>0</v>
      </c>
      <c r="P8" s="74">
        <v>0</v>
      </c>
    </row>
    <row r="9" spans="1:16" ht="15" customHeight="1" x14ac:dyDescent="0.2">
      <c r="A9" s="111"/>
      <c r="B9" s="114"/>
      <c r="C9" s="84" t="s">
        <v>47</v>
      </c>
      <c r="D9" s="44">
        <v>68</v>
      </c>
      <c r="E9" s="53">
        <v>0.32692300000000002</v>
      </c>
      <c r="F9" s="44">
        <v>94323.572455000001</v>
      </c>
      <c r="G9" s="66">
        <v>5.8824000000000001E-2</v>
      </c>
      <c r="H9" s="43">
        <v>17</v>
      </c>
      <c r="I9" s="44">
        <v>108187.144487</v>
      </c>
      <c r="J9" s="74">
        <v>0.17647099999999999</v>
      </c>
      <c r="K9" s="44">
        <v>51</v>
      </c>
      <c r="L9" s="44">
        <v>89702.381777000002</v>
      </c>
      <c r="M9" s="66">
        <v>1.9608E-2</v>
      </c>
      <c r="N9" s="43">
        <v>0</v>
      </c>
      <c r="O9" s="44">
        <v>0</v>
      </c>
      <c r="P9" s="74">
        <v>0</v>
      </c>
    </row>
    <row r="10" spans="1:16" ht="15" customHeight="1" x14ac:dyDescent="0.2">
      <c r="A10" s="111"/>
      <c r="B10" s="114"/>
      <c r="C10" s="84" t="s">
        <v>48</v>
      </c>
      <c r="D10" s="44">
        <v>378</v>
      </c>
      <c r="E10" s="53">
        <v>0.212838</v>
      </c>
      <c r="F10" s="44">
        <v>102822.35357599999</v>
      </c>
      <c r="G10" s="66">
        <v>0.214286</v>
      </c>
      <c r="H10" s="43">
        <v>146</v>
      </c>
      <c r="I10" s="44">
        <v>112120.719879</v>
      </c>
      <c r="J10" s="74">
        <v>0.30137000000000003</v>
      </c>
      <c r="K10" s="44">
        <v>232</v>
      </c>
      <c r="L10" s="44">
        <v>96970.795471999998</v>
      </c>
      <c r="M10" s="66">
        <v>0.15948300000000001</v>
      </c>
      <c r="N10" s="43">
        <v>0</v>
      </c>
      <c r="O10" s="44">
        <v>0</v>
      </c>
      <c r="P10" s="74">
        <v>0</v>
      </c>
    </row>
    <row r="11" spans="1:16" ht="15" customHeight="1" x14ac:dyDescent="0.2">
      <c r="A11" s="111"/>
      <c r="B11" s="114"/>
      <c r="C11" s="84" t="s">
        <v>49</v>
      </c>
      <c r="D11" s="44">
        <v>694</v>
      </c>
      <c r="E11" s="53">
        <v>0.14380399999999999</v>
      </c>
      <c r="F11" s="44">
        <v>119490.610635</v>
      </c>
      <c r="G11" s="66">
        <v>0.42507200000000001</v>
      </c>
      <c r="H11" s="43">
        <v>262</v>
      </c>
      <c r="I11" s="44">
        <v>127629.029314</v>
      </c>
      <c r="J11" s="74">
        <v>0.42366399999999999</v>
      </c>
      <c r="K11" s="44">
        <v>432</v>
      </c>
      <c r="L11" s="44">
        <v>114554.81041799999</v>
      </c>
      <c r="M11" s="66">
        <v>0.42592600000000003</v>
      </c>
      <c r="N11" s="43">
        <v>0</v>
      </c>
      <c r="O11" s="44">
        <v>0</v>
      </c>
      <c r="P11" s="74">
        <v>0</v>
      </c>
    </row>
    <row r="12" spans="1:16" ht="15" customHeight="1" x14ac:dyDescent="0.2">
      <c r="A12" s="111"/>
      <c r="B12" s="114"/>
      <c r="C12" s="84" t="s">
        <v>50</v>
      </c>
      <c r="D12" s="44">
        <v>731</v>
      </c>
      <c r="E12" s="53">
        <v>0.118765</v>
      </c>
      <c r="F12" s="44">
        <v>144866.367665</v>
      </c>
      <c r="G12" s="66">
        <v>0.74145000000000005</v>
      </c>
      <c r="H12" s="43">
        <v>230</v>
      </c>
      <c r="I12" s="44">
        <v>150981.02898500001</v>
      </c>
      <c r="J12" s="74">
        <v>0.60869600000000001</v>
      </c>
      <c r="K12" s="44">
        <v>501</v>
      </c>
      <c r="L12" s="44">
        <v>142059.23771799999</v>
      </c>
      <c r="M12" s="66">
        <v>0.80239499999999997</v>
      </c>
      <c r="N12" s="43">
        <v>0</v>
      </c>
      <c r="O12" s="44">
        <v>0</v>
      </c>
      <c r="P12" s="74">
        <v>0</v>
      </c>
    </row>
    <row r="13" spans="1:16" ht="15" customHeight="1" x14ac:dyDescent="0.2">
      <c r="A13" s="111"/>
      <c r="B13" s="114"/>
      <c r="C13" s="84" t="s">
        <v>51</v>
      </c>
      <c r="D13" s="44">
        <v>611</v>
      </c>
      <c r="E13" s="53">
        <v>0.11101</v>
      </c>
      <c r="F13" s="44">
        <v>159253.049107</v>
      </c>
      <c r="G13" s="66">
        <v>0.90671000000000002</v>
      </c>
      <c r="H13" s="43">
        <v>184</v>
      </c>
      <c r="I13" s="44">
        <v>163952.78155099999</v>
      </c>
      <c r="J13" s="74">
        <v>0.77717400000000003</v>
      </c>
      <c r="K13" s="44">
        <v>427</v>
      </c>
      <c r="L13" s="44">
        <v>157227.87166</v>
      </c>
      <c r="M13" s="66">
        <v>0.96252899999999997</v>
      </c>
      <c r="N13" s="43">
        <v>0</v>
      </c>
      <c r="O13" s="44">
        <v>0</v>
      </c>
      <c r="P13" s="74">
        <v>0</v>
      </c>
    </row>
    <row r="14" spans="1:16" s="3" customFormat="1" ht="15" customHeight="1" x14ac:dyDescent="0.2">
      <c r="A14" s="111"/>
      <c r="B14" s="114"/>
      <c r="C14" s="84" t="s">
        <v>52</v>
      </c>
      <c r="D14" s="35">
        <v>482</v>
      </c>
      <c r="E14" s="55">
        <v>9.9917000000000006E-2</v>
      </c>
      <c r="F14" s="35">
        <v>164220.01756400001</v>
      </c>
      <c r="G14" s="68">
        <v>0.99792499999999995</v>
      </c>
      <c r="H14" s="43">
        <v>134</v>
      </c>
      <c r="I14" s="44">
        <v>147199.11880699999</v>
      </c>
      <c r="J14" s="74">
        <v>0.54477600000000004</v>
      </c>
      <c r="K14" s="35">
        <v>348</v>
      </c>
      <c r="L14" s="35">
        <v>170774.04179700001</v>
      </c>
      <c r="M14" s="68">
        <v>1.1724140000000001</v>
      </c>
      <c r="N14" s="43">
        <v>0</v>
      </c>
      <c r="O14" s="44">
        <v>0</v>
      </c>
      <c r="P14" s="74">
        <v>0</v>
      </c>
    </row>
    <row r="15" spans="1:16" ht="15" customHeight="1" x14ac:dyDescent="0.2">
      <c r="A15" s="111"/>
      <c r="B15" s="114"/>
      <c r="C15" s="84" t="s">
        <v>53</v>
      </c>
      <c r="D15" s="44">
        <v>385</v>
      </c>
      <c r="E15" s="53">
        <v>9.2303999999999997E-2</v>
      </c>
      <c r="F15" s="44">
        <v>165185.70246599999</v>
      </c>
      <c r="G15" s="66">
        <v>0.968831</v>
      </c>
      <c r="H15" s="43">
        <v>103</v>
      </c>
      <c r="I15" s="44">
        <v>145581.38256100001</v>
      </c>
      <c r="J15" s="74">
        <v>0.51456299999999999</v>
      </c>
      <c r="K15" s="44">
        <v>282</v>
      </c>
      <c r="L15" s="44">
        <v>172346.145552</v>
      </c>
      <c r="M15" s="66">
        <v>1.134752</v>
      </c>
      <c r="N15" s="43">
        <v>0</v>
      </c>
      <c r="O15" s="44">
        <v>0</v>
      </c>
      <c r="P15" s="74">
        <v>0</v>
      </c>
    </row>
    <row r="16" spans="1:16" ht="15" customHeight="1" x14ac:dyDescent="0.2">
      <c r="A16" s="111"/>
      <c r="B16" s="114"/>
      <c r="C16" s="84" t="s">
        <v>54</v>
      </c>
      <c r="D16" s="44">
        <v>294</v>
      </c>
      <c r="E16" s="53">
        <v>9.3008999999999994E-2</v>
      </c>
      <c r="F16" s="44">
        <v>174627.338536</v>
      </c>
      <c r="G16" s="66">
        <v>0.85714299999999999</v>
      </c>
      <c r="H16" s="43">
        <v>72</v>
      </c>
      <c r="I16" s="44">
        <v>152708.104311</v>
      </c>
      <c r="J16" s="74">
        <v>0.33333299999999999</v>
      </c>
      <c r="K16" s="44">
        <v>222</v>
      </c>
      <c r="L16" s="44">
        <v>181736.27936499999</v>
      </c>
      <c r="M16" s="66">
        <v>1.0270269999999999</v>
      </c>
      <c r="N16" s="43">
        <v>0</v>
      </c>
      <c r="O16" s="44">
        <v>0</v>
      </c>
      <c r="P16" s="74">
        <v>0</v>
      </c>
    </row>
    <row r="17" spans="1:16" ht="15" customHeight="1" x14ac:dyDescent="0.2">
      <c r="A17" s="111"/>
      <c r="B17" s="114"/>
      <c r="C17" s="84" t="s">
        <v>55</v>
      </c>
      <c r="D17" s="44">
        <v>256</v>
      </c>
      <c r="E17" s="53">
        <v>9.9110000000000004E-2</v>
      </c>
      <c r="F17" s="44">
        <v>174708.549348</v>
      </c>
      <c r="G17" s="66">
        <v>0.67968799999999996</v>
      </c>
      <c r="H17" s="43">
        <v>87</v>
      </c>
      <c r="I17" s="44">
        <v>147740.13430999999</v>
      </c>
      <c r="J17" s="74">
        <v>0.17241400000000001</v>
      </c>
      <c r="K17" s="44">
        <v>169</v>
      </c>
      <c r="L17" s="44">
        <v>188591.69791799999</v>
      </c>
      <c r="M17" s="66">
        <v>0.940828</v>
      </c>
      <c r="N17" s="43">
        <v>0</v>
      </c>
      <c r="O17" s="44">
        <v>0</v>
      </c>
      <c r="P17" s="74">
        <v>0</v>
      </c>
    </row>
    <row r="18" spans="1:16" s="3" customFormat="1" ht="15" customHeight="1" x14ac:dyDescent="0.2">
      <c r="A18" s="111"/>
      <c r="B18" s="114"/>
      <c r="C18" s="84" t="s">
        <v>56</v>
      </c>
      <c r="D18" s="35">
        <v>346</v>
      </c>
      <c r="E18" s="55">
        <v>8.6608000000000004E-2</v>
      </c>
      <c r="F18" s="35">
        <v>186814.83742600001</v>
      </c>
      <c r="G18" s="68">
        <v>0.47109800000000002</v>
      </c>
      <c r="H18" s="43">
        <v>110</v>
      </c>
      <c r="I18" s="44">
        <v>148471.170487</v>
      </c>
      <c r="J18" s="74">
        <v>9.0909000000000004E-2</v>
      </c>
      <c r="K18" s="35">
        <v>236</v>
      </c>
      <c r="L18" s="35">
        <v>204686.885576</v>
      </c>
      <c r="M18" s="68">
        <v>0.64830500000000002</v>
      </c>
      <c r="N18" s="43">
        <v>0</v>
      </c>
      <c r="O18" s="44">
        <v>0</v>
      </c>
      <c r="P18" s="74">
        <v>0</v>
      </c>
    </row>
    <row r="19" spans="1:16" s="3" customFormat="1" ht="15" customHeight="1" x14ac:dyDescent="0.2">
      <c r="A19" s="112"/>
      <c r="B19" s="115"/>
      <c r="C19" s="85" t="s">
        <v>9</v>
      </c>
      <c r="D19" s="46">
        <v>4262</v>
      </c>
      <c r="E19" s="54">
        <v>0.11446199999999999</v>
      </c>
      <c r="F19" s="46">
        <v>149199.75622000001</v>
      </c>
      <c r="G19" s="67">
        <v>0.68582799999999999</v>
      </c>
      <c r="H19" s="87">
        <v>1353</v>
      </c>
      <c r="I19" s="46">
        <v>141969.020586</v>
      </c>
      <c r="J19" s="75">
        <v>0.45824100000000001</v>
      </c>
      <c r="K19" s="46">
        <v>2909</v>
      </c>
      <c r="L19" s="46">
        <v>152562.831267</v>
      </c>
      <c r="M19" s="67">
        <v>0.79168099999999997</v>
      </c>
      <c r="N19" s="87">
        <v>0</v>
      </c>
      <c r="O19" s="46">
        <v>0</v>
      </c>
      <c r="P19" s="75">
        <v>0</v>
      </c>
    </row>
    <row r="20" spans="1:16" ht="15" customHeight="1" x14ac:dyDescent="0.2">
      <c r="A20" s="110">
        <v>2</v>
      </c>
      <c r="B20" s="113" t="s">
        <v>57</v>
      </c>
      <c r="C20" s="84" t="s">
        <v>46</v>
      </c>
      <c r="D20" s="44">
        <v>10</v>
      </c>
      <c r="E20" s="53">
        <v>0.3125</v>
      </c>
      <c r="F20" s="44">
        <v>99889.7</v>
      </c>
      <c r="G20" s="66">
        <v>0.1</v>
      </c>
      <c r="H20" s="43">
        <v>5</v>
      </c>
      <c r="I20" s="44">
        <v>110372.4</v>
      </c>
      <c r="J20" s="74">
        <v>0.2</v>
      </c>
      <c r="K20" s="44">
        <v>5</v>
      </c>
      <c r="L20" s="44">
        <v>89407</v>
      </c>
      <c r="M20" s="66">
        <v>0</v>
      </c>
      <c r="N20" s="43">
        <v>0</v>
      </c>
      <c r="O20" s="44">
        <v>0</v>
      </c>
      <c r="P20" s="74">
        <v>0</v>
      </c>
    </row>
    <row r="21" spans="1:16" ht="15" customHeight="1" x14ac:dyDescent="0.2">
      <c r="A21" s="111"/>
      <c r="B21" s="114"/>
      <c r="C21" s="84" t="s">
        <v>47</v>
      </c>
      <c r="D21" s="44">
        <v>77</v>
      </c>
      <c r="E21" s="53">
        <v>0.37019200000000002</v>
      </c>
      <c r="F21" s="44">
        <v>134528.94805199999</v>
      </c>
      <c r="G21" s="66">
        <v>0.103896</v>
      </c>
      <c r="H21" s="43">
        <v>25</v>
      </c>
      <c r="I21" s="44">
        <v>146409.64000000001</v>
      </c>
      <c r="J21" s="74">
        <v>0.12</v>
      </c>
      <c r="K21" s="44">
        <v>52</v>
      </c>
      <c r="L21" s="44">
        <v>128817.076923</v>
      </c>
      <c r="M21" s="66">
        <v>9.6154000000000003E-2</v>
      </c>
      <c r="N21" s="43">
        <v>0</v>
      </c>
      <c r="O21" s="44">
        <v>0</v>
      </c>
      <c r="P21" s="74">
        <v>0</v>
      </c>
    </row>
    <row r="22" spans="1:16" ht="15" customHeight="1" x14ac:dyDescent="0.2">
      <c r="A22" s="111"/>
      <c r="B22" s="114"/>
      <c r="C22" s="84" t="s">
        <v>48</v>
      </c>
      <c r="D22" s="44">
        <v>353</v>
      </c>
      <c r="E22" s="53">
        <v>0.19876099999999999</v>
      </c>
      <c r="F22" s="44">
        <v>151327.26628899999</v>
      </c>
      <c r="G22" s="66">
        <v>0.116147</v>
      </c>
      <c r="H22" s="43">
        <v>140</v>
      </c>
      <c r="I22" s="44">
        <v>154683.464286</v>
      </c>
      <c r="J22" s="74">
        <v>9.2856999999999995E-2</v>
      </c>
      <c r="K22" s="44">
        <v>213</v>
      </c>
      <c r="L22" s="44">
        <v>149121.31455400001</v>
      </c>
      <c r="M22" s="66">
        <v>0.13145499999999999</v>
      </c>
      <c r="N22" s="43">
        <v>0</v>
      </c>
      <c r="O22" s="44">
        <v>0</v>
      </c>
      <c r="P22" s="74">
        <v>0</v>
      </c>
    </row>
    <row r="23" spans="1:16" ht="15" customHeight="1" x14ac:dyDescent="0.2">
      <c r="A23" s="111"/>
      <c r="B23" s="114"/>
      <c r="C23" s="84" t="s">
        <v>49</v>
      </c>
      <c r="D23" s="44">
        <v>341</v>
      </c>
      <c r="E23" s="53">
        <v>7.0659E-2</v>
      </c>
      <c r="F23" s="44">
        <v>166677.52199400001</v>
      </c>
      <c r="G23" s="66">
        <v>0.25513200000000003</v>
      </c>
      <c r="H23" s="43">
        <v>127</v>
      </c>
      <c r="I23" s="44">
        <v>177987.19685000001</v>
      </c>
      <c r="J23" s="74">
        <v>0.37007899999999999</v>
      </c>
      <c r="K23" s="44">
        <v>214</v>
      </c>
      <c r="L23" s="44">
        <v>159965.70560700001</v>
      </c>
      <c r="M23" s="66">
        <v>0.186916</v>
      </c>
      <c r="N23" s="43">
        <v>0</v>
      </c>
      <c r="O23" s="44">
        <v>0</v>
      </c>
      <c r="P23" s="74">
        <v>0</v>
      </c>
    </row>
    <row r="24" spans="1:16" ht="15" customHeight="1" x14ac:dyDescent="0.2">
      <c r="A24" s="111"/>
      <c r="B24" s="114"/>
      <c r="C24" s="84" t="s">
        <v>50</v>
      </c>
      <c r="D24" s="44">
        <v>231</v>
      </c>
      <c r="E24" s="53">
        <v>3.7530000000000001E-2</v>
      </c>
      <c r="F24" s="44">
        <v>185639.93939399999</v>
      </c>
      <c r="G24" s="66">
        <v>0.35497800000000002</v>
      </c>
      <c r="H24" s="43">
        <v>75</v>
      </c>
      <c r="I24" s="44">
        <v>187936.57333300001</v>
      </c>
      <c r="J24" s="74">
        <v>0.33333299999999999</v>
      </c>
      <c r="K24" s="44">
        <v>156</v>
      </c>
      <c r="L24" s="44">
        <v>184535.788462</v>
      </c>
      <c r="M24" s="66">
        <v>0.36538500000000002</v>
      </c>
      <c r="N24" s="43">
        <v>0</v>
      </c>
      <c r="O24" s="44">
        <v>0</v>
      </c>
      <c r="P24" s="74">
        <v>0</v>
      </c>
    </row>
    <row r="25" spans="1:16" ht="15" customHeight="1" x14ac:dyDescent="0.2">
      <c r="A25" s="111"/>
      <c r="B25" s="114"/>
      <c r="C25" s="84" t="s">
        <v>51</v>
      </c>
      <c r="D25" s="44">
        <v>160</v>
      </c>
      <c r="E25" s="53">
        <v>2.9069999999999999E-2</v>
      </c>
      <c r="F25" s="44">
        <v>188602.89374999999</v>
      </c>
      <c r="G25" s="66">
        <v>0.45624999999999999</v>
      </c>
      <c r="H25" s="43">
        <v>54</v>
      </c>
      <c r="I25" s="44">
        <v>214297.68518500001</v>
      </c>
      <c r="J25" s="74">
        <v>0.77777799999999997</v>
      </c>
      <c r="K25" s="44">
        <v>106</v>
      </c>
      <c r="L25" s="44">
        <v>175513.09434000001</v>
      </c>
      <c r="M25" s="66">
        <v>0.29245300000000002</v>
      </c>
      <c r="N25" s="43">
        <v>0</v>
      </c>
      <c r="O25" s="44">
        <v>0</v>
      </c>
      <c r="P25" s="74">
        <v>0</v>
      </c>
    </row>
    <row r="26" spans="1:16" s="3" customFormat="1" ht="15" customHeight="1" x14ac:dyDescent="0.2">
      <c r="A26" s="111"/>
      <c r="B26" s="114"/>
      <c r="C26" s="84" t="s">
        <v>52</v>
      </c>
      <c r="D26" s="35">
        <v>107</v>
      </c>
      <c r="E26" s="55">
        <v>2.2180999999999999E-2</v>
      </c>
      <c r="F26" s="35">
        <v>202071.54205600001</v>
      </c>
      <c r="G26" s="68">
        <v>0.43925199999999998</v>
      </c>
      <c r="H26" s="43">
        <v>26</v>
      </c>
      <c r="I26" s="44">
        <v>206584.57692299999</v>
      </c>
      <c r="J26" s="74">
        <v>0.34615400000000002</v>
      </c>
      <c r="K26" s="35">
        <v>81</v>
      </c>
      <c r="L26" s="35">
        <v>200622.91357999999</v>
      </c>
      <c r="M26" s="68">
        <v>0.469136</v>
      </c>
      <c r="N26" s="43">
        <v>0</v>
      </c>
      <c r="O26" s="44">
        <v>0</v>
      </c>
      <c r="P26" s="74">
        <v>0</v>
      </c>
    </row>
    <row r="27" spans="1:16" ht="15" customHeight="1" x14ac:dyDescent="0.2">
      <c r="A27" s="111"/>
      <c r="B27" s="114"/>
      <c r="C27" s="84" t="s">
        <v>53</v>
      </c>
      <c r="D27" s="44">
        <v>63</v>
      </c>
      <c r="E27" s="53">
        <v>1.5103999999999999E-2</v>
      </c>
      <c r="F27" s="44">
        <v>197649.428571</v>
      </c>
      <c r="G27" s="66">
        <v>0.49206299999999997</v>
      </c>
      <c r="H27" s="43">
        <v>21</v>
      </c>
      <c r="I27" s="44">
        <v>180573.285714</v>
      </c>
      <c r="J27" s="74">
        <v>0.28571400000000002</v>
      </c>
      <c r="K27" s="44">
        <v>42</v>
      </c>
      <c r="L27" s="44">
        <v>206187.5</v>
      </c>
      <c r="M27" s="66">
        <v>0.59523800000000004</v>
      </c>
      <c r="N27" s="43">
        <v>0</v>
      </c>
      <c r="O27" s="44">
        <v>0</v>
      </c>
      <c r="P27" s="74">
        <v>0</v>
      </c>
    </row>
    <row r="28" spans="1:16" ht="15" customHeight="1" x14ac:dyDescent="0.2">
      <c r="A28" s="111"/>
      <c r="B28" s="114"/>
      <c r="C28" s="84" t="s">
        <v>54</v>
      </c>
      <c r="D28" s="44">
        <v>23</v>
      </c>
      <c r="E28" s="53">
        <v>7.2760000000000003E-3</v>
      </c>
      <c r="F28" s="44">
        <v>231517.47826100001</v>
      </c>
      <c r="G28" s="66">
        <v>0.52173899999999995</v>
      </c>
      <c r="H28" s="43">
        <v>10</v>
      </c>
      <c r="I28" s="44">
        <v>198063.4</v>
      </c>
      <c r="J28" s="74">
        <v>0.3</v>
      </c>
      <c r="K28" s="44">
        <v>13</v>
      </c>
      <c r="L28" s="44">
        <v>257251.38461499999</v>
      </c>
      <c r="M28" s="66">
        <v>0.69230800000000003</v>
      </c>
      <c r="N28" s="43">
        <v>0</v>
      </c>
      <c r="O28" s="44">
        <v>0</v>
      </c>
      <c r="P28" s="74">
        <v>0</v>
      </c>
    </row>
    <row r="29" spans="1:16" ht="15" customHeight="1" x14ac:dyDescent="0.2">
      <c r="A29" s="111"/>
      <c r="B29" s="114"/>
      <c r="C29" s="84" t="s">
        <v>55</v>
      </c>
      <c r="D29" s="44">
        <v>14</v>
      </c>
      <c r="E29" s="53">
        <v>5.4200000000000003E-3</v>
      </c>
      <c r="F29" s="44">
        <v>205708.928571</v>
      </c>
      <c r="G29" s="66">
        <v>7.1429000000000006E-2</v>
      </c>
      <c r="H29" s="43">
        <v>7</v>
      </c>
      <c r="I29" s="44">
        <v>205011.714286</v>
      </c>
      <c r="J29" s="74">
        <v>0.14285700000000001</v>
      </c>
      <c r="K29" s="44">
        <v>7</v>
      </c>
      <c r="L29" s="44">
        <v>206406.142857</v>
      </c>
      <c r="M29" s="66">
        <v>0</v>
      </c>
      <c r="N29" s="43">
        <v>0</v>
      </c>
      <c r="O29" s="44">
        <v>0</v>
      </c>
      <c r="P29" s="74">
        <v>0</v>
      </c>
    </row>
    <row r="30" spans="1:16" s="3" customFormat="1" ht="15" customHeight="1" x14ac:dyDescent="0.2">
      <c r="A30" s="111"/>
      <c r="B30" s="114"/>
      <c r="C30" s="84" t="s">
        <v>56</v>
      </c>
      <c r="D30" s="35">
        <v>21</v>
      </c>
      <c r="E30" s="55">
        <v>5.2570000000000004E-3</v>
      </c>
      <c r="F30" s="35">
        <v>150687.90476199999</v>
      </c>
      <c r="G30" s="68">
        <v>9.5238000000000003E-2</v>
      </c>
      <c r="H30" s="43">
        <v>20</v>
      </c>
      <c r="I30" s="44">
        <v>146617.9</v>
      </c>
      <c r="J30" s="74">
        <v>0.1</v>
      </c>
      <c r="K30" s="35">
        <v>1</v>
      </c>
      <c r="L30" s="35">
        <v>232088</v>
      </c>
      <c r="M30" s="68">
        <v>0</v>
      </c>
      <c r="N30" s="43">
        <v>0</v>
      </c>
      <c r="O30" s="44">
        <v>0</v>
      </c>
      <c r="P30" s="74">
        <v>0</v>
      </c>
    </row>
    <row r="31" spans="1:16" s="3" customFormat="1" ht="15" customHeight="1" x14ac:dyDescent="0.2">
      <c r="A31" s="112"/>
      <c r="B31" s="115"/>
      <c r="C31" s="85" t="s">
        <v>9</v>
      </c>
      <c r="D31" s="46">
        <v>1400</v>
      </c>
      <c r="E31" s="54">
        <v>3.7599E-2</v>
      </c>
      <c r="F31" s="46">
        <v>171510.940714</v>
      </c>
      <c r="G31" s="67">
        <v>0.27500000000000002</v>
      </c>
      <c r="H31" s="87">
        <v>510</v>
      </c>
      <c r="I31" s="46">
        <v>175785.86666699999</v>
      </c>
      <c r="J31" s="75">
        <v>0.298039</v>
      </c>
      <c r="K31" s="46">
        <v>890</v>
      </c>
      <c r="L31" s="46">
        <v>169061.26404499999</v>
      </c>
      <c r="M31" s="67">
        <v>0.26179799999999998</v>
      </c>
      <c r="N31" s="87">
        <v>0</v>
      </c>
      <c r="O31" s="46">
        <v>0</v>
      </c>
      <c r="P31" s="75">
        <v>0</v>
      </c>
    </row>
    <row r="32" spans="1:16" ht="15" customHeight="1" x14ac:dyDescent="0.2">
      <c r="A32" s="110">
        <v>3</v>
      </c>
      <c r="B32" s="113" t="s">
        <v>58</v>
      </c>
      <c r="C32" s="84" t="s">
        <v>46</v>
      </c>
      <c r="D32" s="44">
        <v>-7</v>
      </c>
      <c r="E32" s="44">
        <v>0</v>
      </c>
      <c r="F32" s="44">
        <v>39490.108644</v>
      </c>
      <c r="G32" s="66">
        <v>-0.135294</v>
      </c>
      <c r="H32" s="43">
        <v>-3</v>
      </c>
      <c r="I32" s="44">
        <v>29902.916327999999</v>
      </c>
      <c r="J32" s="74">
        <v>-0.3</v>
      </c>
      <c r="K32" s="44">
        <v>-4</v>
      </c>
      <c r="L32" s="44">
        <v>46847.312923999998</v>
      </c>
      <c r="M32" s="66">
        <v>0</v>
      </c>
      <c r="N32" s="43">
        <v>0</v>
      </c>
      <c r="O32" s="44">
        <v>0</v>
      </c>
      <c r="P32" s="74">
        <v>0</v>
      </c>
    </row>
    <row r="33" spans="1:16" ht="15" customHeight="1" x14ac:dyDescent="0.2">
      <c r="A33" s="111"/>
      <c r="B33" s="114"/>
      <c r="C33" s="84" t="s">
        <v>47</v>
      </c>
      <c r="D33" s="44">
        <v>9</v>
      </c>
      <c r="E33" s="44">
        <v>0</v>
      </c>
      <c r="F33" s="44">
        <v>40205.375596999998</v>
      </c>
      <c r="G33" s="66">
        <v>4.5073000000000002E-2</v>
      </c>
      <c r="H33" s="43">
        <v>8</v>
      </c>
      <c r="I33" s="44">
        <v>38222.495513000002</v>
      </c>
      <c r="J33" s="74">
        <v>-5.6471E-2</v>
      </c>
      <c r="K33" s="44">
        <v>1</v>
      </c>
      <c r="L33" s="44">
        <v>39114.695145999998</v>
      </c>
      <c r="M33" s="66">
        <v>7.6546000000000003E-2</v>
      </c>
      <c r="N33" s="43">
        <v>0</v>
      </c>
      <c r="O33" s="44">
        <v>0</v>
      </c>
      <c r="P33" s="74">
        <v>0</v>
      </c>
    </row>
    <row r="34" spans="1:16" ht="15" customHeight="1" x14ac:dyDescent="0.2">
      <c r="A34" s="111"/>
      <c r="B34" s="114"/>
      <c r="C34" s="84" t="s">
        <v>48</v>
      </c>
      <c r="D34" s="44">
        <v>-25</v>
      </c>
      <c r="E34" s="44">
        <v>0</v>
      </c>
      <c r="F34" s="44">
        <v>48504.912712999998</v>
      </c>
      <c r="G34" s="66">
        <v>-9.8138000000000003E-2</v>
      </c>
      <c r="H34" s="43">
        <v>-6</v>
      </c>
      <c r="I34" s="44">
        <v>42562.744405999998</v>
      </c>
      <c r="J34" s="74">
        <v>-0.208513</v>
      </c>
      <c r="K34" s="44">
        <v>-19</v>
      </c>
      <c r="L34" s="44">
        <v>52150.519081999999</v>
      </c>
      <c r="M34" s="66">
        <v>-2.8027E-2</v>
      </c>
      <c r="N34" s="43">
        <v>0</v>
      </c>
      <c r="O34" s="44">
        <v>0</v>
      </c>
      <c r="P34" s="74">
        <v>0</v>
      </c>
    </row>
    <row r="35" spans="1:16" ht="15" customHeight="1" x14ac:dyDescent="0.2">
      <c r="A35" s="111"/>
      <c r="B35" s="114"/>
      <c r="C35" s="84" t="s">
        <v>49</v>
      </c>
      <c r="D35" s="44">
        <v>-353</v>
      </c>
      <c r="E35" s="44">
        <v>0</v>
      </c>
      <c r="F35" s="44">
        <v>47186.911358999998</v>
      </c>
      <c r="G35" s="66">
        <v>-0.16994000000000001</v>
      </c>
      <c r="H35" s="43">
        <v>-135</v>
      </c>
      <c r="I35" s="44">
        <v>50358.167537000001</v>
      </c>
      <c r="J35" s="74">
        <v>-5.3585000000000001E-2</v>
      </c>
      <c r="K35" s="44">
        <v>-218</v>
      </c>
      <c r="L35" s="44">
        <v>45410.895189000003</v>
      </c>
      <c r="M35" s="66">
        <v>-0.23901</v>
      </c>
      <c r="N35" s="43">
        <v>0</v>
      </c>
      <c r="O35" s="44">
        <v>0</v>
      </c>
      <c r="P35" s="74">
        <v>0</v>
      </c>
    </row>
    <row r="36" spans="1:16" ht="15" customHeight="1" x14ac:dyDescent="0.2">
      <c r="A36" s="111"/>
      <c r="B36" s="114"/>
      <c r="C36" s="84" t="s">
        <v>50</v>
      </c>
      <c r="D36" s="44">
        <v>-500</v>
      </c>
      <c r="E36" s="44">
        <v>0</v>
      </c>
      <c r="F36" s="44">
        <v>40773.571729000003</v>
      </c>
      <c r="G36" s="66">
        <v>-0.38647199999999998</v>
      </c>
      <c r="H36" s="43">
        <v>-155</v>
      </c>
      <c r="I36" s="44">
        <v>36955.544348000003</v>
      </c>
      <c r="J36" s="74">
        <v>-0.275362</v>
      </c>
      <c r="K36" s="44">
        <v>-345</v>
      </c>
      <c r="L36" s="44">
        <v>42476.550743</v>
      </c>
      <c r="M36" s="66">
        <v>-0.43701099999999998</v>
      </c>
      <c r="N36" s="43">
        <v>0</v>
      </c>
      <c r="O36" s="44">
        <v>0</v>
      </c>
      <c r="P36" s="74">
        <v>0</v>
      </c>
    </row>
    <row r="37" spans="1:16" ht="15" customHeight="1" x14ac:dyDescent="0.2">
      <c r="A37" s="111"/>
      <c r="B37" s="114"/>
      <c r="C37" s="84" t="s">
        <v>51</v>
      </c>
      <c r="D37" s="44">
        <v>-451</v>
      </c>
      <c r="E37" s="44">
        <v>0</v>
      </c>
      <c r="F37" s="44">
        <v>29349.844643</v>
      </c>
      <c r="G37" s="66">
        <v>-0.45046000000000003</v>
      </c>
      <c r="H37" s="43">
        <v>-130</v>
      </c>
      <c r="I37" s="44">
        <v>50344.903634000002</v>
      </c>
      <c r="J37" s="74">
        <v>6.0400000000000004E-4</v>
      </c>
      <c r="K37" s="44">
        <v>-321</v>
      </c>
      <c r="L37" s="44">
        <v>18285.222678999999</v>
      </c>
      <c r="M37" s="66">
        <v>-0.670076</v>
      </c>
      <c r="N37" s="43">
        <v>0</v>
      </c>
      <c r="O37" s="44">
        <v>0</v>
      </c>
      <c r="P37" s="74">
        <v>0</v>
      </c>
    </row>
    <row r="38" spans="1:16" s="3" customFormat="1" ht="15" customHeight="1" x14ac:dyDescent="0.2">
      <c r="A38" s="111"/>
      <c r="B38" s="114"/>
      <c r="C38" s="84" t="s">
        <v>52</v>
      </c>
      <c r="D38" s="35">
        <v>-375</v>
      </c>
      <c r="E38" s="35">
        <v>0</v>
      </c>
      <c r="F38" s="35">
        <v>37851.524491999997</v>
      </c>
      <c r="G38" s="68">
        <v>-0.55867299999999998</v>
      </c>
      <c r="H38" s="43">
        <v>-108</v>
      </c>
      <c r="I38" s="44">
        <v>59385.458116000002</v>
      </c>
      <c r="J38" s="74">
        <v>-0.19862199999999999</v>
      </c>
      <c r="K38" s="35">
        <v>-267</v>
      </c>
      <c r="L38" s="35">
        <v>29848.871782999999</v>
      </c>
      <c r="M38" s="68">
        <v>-0.70327799999999996</v>
      </c>
      <c r="N38" s="43">
        <v>0</v>
      </c>
      <c r="O38" s="44">
        <v>0</v>
      </c>
      <c r="P38" s="74">
        <v>0</v>
      </c>
    </row>
    <row r="39" spans="1:16" ht="15" customHeight="1" x14ac:dyDescent="0.2">
      <c r="A39" s="111"/>
      <c r="B39" s="114"/>
      <c r="C39" s="84" t="s">
        <v>53</v>
      </c>
      <c r="D39" s="44">
        <v>-322</v>
      </c>
      <c r="E39" s="44">
        <v>0</v>
      </c>
      <c r="F39" s="44">
        <v>32463.726105000002</v>
      </c>
      <c r="G39" s="66">
        <v>-0.47676800000000003</v>
      </c>
      <c r="H39" s="43">
        <v>-82</v>
      </c>
      <c r="I39" s="44">
        <v>34991.903152999999</v>
      </c>
      <c r="J39" s="74">
        <v>-0.228849</v>
      </c>
      <c r="K39" s="44">
        <v>-240</v>
      </c>
      <c r="L39" s="44">
        <v>33841.354447999998</v>
      </c>
      <c r="M39" s="66">
        <v>-0.53951400000000005</v>
      </c>
      <c r="N39" s="43">
        <v>0</v>
      </c>
      <c r="O39" s="44">
        <v>0</v>
      </c>
      <c r="P39" s="74">
        <v>0</v>
      </c>
    </row>
    <row r="40" spans="1:16" ht="15" customHeight="1" x14ac:dyDescent="0.2">
      <c r="A40" s="111"/>
      <c r="B40" s="114"/>
      <c r="C40" s="84" t="s">
        <v>54</v>
      </c>
      <c r="D40" s="44">
        <v>-271</v>
      </c>
      <c r="E40" s="44">
        <v>0</v>
      </c>
      <c r="F40" s="44">
        <v>56890.139725000001</v>
      </c>
      <c r="G40" s="66">
        <v>-0.33540399999999998</v>
      </c>
      <c r="H40" s="43">
        <v>-62</v>
      </c>
      <c r="I40" s="44">
        <v>45355.295688999999</v>
      </c>
      <c r="J40" s="74">
        <v>-3.3333000000000002E-2</v>
      </c>
      <c r="K40" s="44">
        <v>-209</v>
      </c>
      <c r="L40" s="44">
        <v>75515.105249999993</v>
      </c>
      <c r="M40" s="66">
        <v>-0.33471899999999999</v>
      </c>
      <c r="N40" s="43">
        <v>0</v>
      </c>
      <c r="O40" s="44">
        <v>0</v>
      </c>
      <c r="P40" s="74">
        <v>0</v>
      </c>
    </row>
    <row r="41" spans="1:16" ht="15" customHeight="1" x14ac:dyDescent="0.2">
      <c r="A41" s="111"/>
      <c r="B41" s="114"/>
      <c r="C41" s="84" t="s">
        <v>55</v>
      </c>
      <c r="D41" s="44">
        <v>-242</v>
      </c>
      <c r="E41" s="44">
        <v>0</v>
      </c>
      <c r="F41" s="44">
        <v>31000.379223</v>
      </c>
      <c r="G41" s="66">
        <v>-0.60825899999999999</v>
      </c>
      <c r="H41" s="43">
        <v>-80</v>
      </c>
      <c r="I41" s="44">
        <v>57271.579976000001</v>
      </c>
      <c r="J41" s="74">
        <v>-2.9557E-2</v>
      </c>
      <c r="K41" s="44">
        <v>-162</v>
      </c>
      <c r="L41" s="44">
        <v>17814.444939000001</v>
      </c>
      <c r="M41" s="66">
        <v>-0.940828</v>
      </c>
      <c r="N41" s="43">
        <v>0</v>
      </c>
      <c r="O41" s="44">
        <v>0</v>
      </c>
      <c r="P41" s="74">
        <v>0</v>
      </c>
    </row>
    <row r="42" spans="1:16" s="3" customFormat="1" ht="15" customHeight="1" x14ac:dyDescent="0.2">
      <c r="A42" s="111"/>
      <c r="B42" s="114"/>
      <c r="C42" s="84" t="s">
        <v>56</v>
      </c>
      <c r="D42" s="35">
        <v>-325</v>
      </c>
      <c r="E42" s="35">
        <v>0</v>
      </c>
      <c r="F42" s="35">
        <v>-36126.932664</v>
      </c>
      <c r="G42" s="68">
        <v>-0.37586000000000003</v>
      </c>
      <c r="H42" s="43">
        <v>-90</v>
      </c>
      <c r="I42" s="44">
        <v>-1853.270487</v>
      </c>
      <c r="J42" s="74">
        <v>9.0910000000000001E-3</v>
      </c>
      <c r="K42" s="35">
        <v>-235</v>
      </c>
      <c r="L42" s="35">
        <v>27401.114423999999</v>
      </c>
      <c r="M42" s="68">
        <v>-0.64830500000000002</v>
      </c>
      <c r="N42" s="43">
        <v>0</v>
      </c>
      <c r="O42" s="44">
        <v>0</v>
      </c>
      <c r="P42" s="74">
        <v>0</v>
      </c>
    </row>
    <row r="43" spans="1:16" s="3" customFormat="1" ht="15" customHeight="1" x14ac:dyDescent="0.2">
      <c r="A43" s="112"/>
      <c r="B43" s="115"/>
      <c r="C43" s="85" t="s">
        <v>9</v>
      </c>
      <c r="D43" s="46">
        <v>-2862</v>
      </c>
      <c r="E43" s="46">
        <v>0</v>
      </c>
      <c r="F43" s="46">
        <v>22311.184495000001</v>
      </c>
      <c r="G43" s="67">
        <v>-0.41082800000000003</v>
      </c>
      <c r="H43" s="87">
        <v>-843</v>
      </c>
      <c r="I43" s="46">
        <v>33816.846080000003</v>
      </c>
      <c r="J43" s="75">
        <v>-0.16020200000000001</v>
      </c>
      <c r="K43" s="46">
        <v>-2019</v>
      </c>
      <c r="L43" s="46">
        <v>16498.432777999999</v>
      </c>
      <c r="M43" s="67">
        <v>-0.52988299999999999</v>
      </c>
      <c r="N43" s="87">
        <v>0</v>
      </c>
      <c r="O43" s="46">
        <v>0</v>
      </c>
      <c r="P43" s="75">
        <v>0</v>
      </c>
    </row>
    <row r="44" spans="1:16" ht="15" customHeight="1" x14ac:dyDescent="0.2">
      <c r="A44" s="110">
        <v>4</v>
      </c>
      <c r="B44" s="113" t="s">
        <v>59</v>
      </c>
      <c r="C44" s="84" t="s">
        <v>46</v>
      </c>
      <c r="D44" s="44">
        <v>0</v>
      </c>
      <c r="E44" s="53">
        <v>0</v>
      </c>
      <c r="F44" s="44">
        <v>0</v>
      </c>
      <c r="G44" s="66">
        <v>0</v>
      </c>
      <c r="H44" s="43">
        <v>0</v>
      </c>
      <c r="I44" s="44">
        <v>0</v>
      </c>
      <c r="J44" s="74">
        <v>0</v>
      </c>
      <c r="K44" s="44">
        <v>0</v>
      </c>
      <c r="L44" s="44">
        <v>0</v>
      </c>
      <c r="M44" s="66">
        <v>0</v>
      </c>
      <c r="N44" s="43">
        <v>0</v>
      </c>
      <c r="O44" s="44">
        <v>0</v>
      </c>
      <c r="P44" s="74">
        <v>0</v>
      </c>
    </row>
    <row r="45" spans="1:16" ht="15" customHeight="1" x14ac:dyDescent="0.2">
      <c r="A45" s="111"/>
      <c r="B45" s="114"/>
      <c r="C45" s="84" t="s">
        <v>47</v>
      </c>
      <c r="D45" s="44">
        <v>13</v>
      </c>
      <c r="E45" s="53">
        <v>6.25E-2</v>
      </c>
      <c r="F45" s="44">
        <v>173066.76923100001</v>
      </c>
      <c r="G45" s="66">
        <v>0.30769200000000002</v>
      </c>
      <c r="H45" s="43">
        <v>2</v>
      </c>
      <c r="I45" s="44">
        <v>139700</v>
      </c>
      <c r="J45" s="74">
        <v>0</v>
      </c>
      <c r="K45" s="44">
        <v>11</v>
      </c>
      <c r="L45" s="44">
        <v>179133.45454499999</v>
      </c>
      <c r="M45" s="66">
        <v>0.36363600000000001</v>
      </c>
      <c r="N45" s="43">
        <v>0</v>
      </c>
      <c r="O45" s="44">
        <v>0</v>
      </c>
      <c r="P45" s="74">
        <v>0</v>
      </c>
    </row>
    <row r="46" spans="1:16" ht="15" customHeight="1" x14ac:dyDescent="0.2">
      <c r="A46" s="111"/>
      <c r="B46" s="114"/>
      <c r="C46" s="84" t="s">
        <v>48</v>
      </c>
      <c r="D46" s="44">
        <v>118</v>
      </c>
      <c r="E46" s="53">
        <v>6.6441E-2</v>
      </c>
      <c r="F46" s="44">
        <v>168812.90677999999</v>
      </c>
      <c r="G46" s="66">
        <v>0.22033900000000001</v>
      </c>
      <c r="H46" s="43">
        <v>23</v>
      </c>
      <c r="I46" s="44">
        <v>169474.52173899999</v>
      </c>
      <c r="J46" s="74">
        <v>0.130435</v>
      </c>
      <c r="K46" s="44">
        <v>95</v>
      </c>
      <c r="L46" s="44">
        <v>168652.72631599999</v>
      </c>
      <c r="M46" s="66">
        <v>0.24210499999999999</v>
      </c>
      <c r="N46" s="43">
        <v>0</v>
      </c>
      <c r="O46" s="44">
        <v>0</v>
      </c>
      <c r="P46" s="74">
        <v>0</v>
      </c>
    </row>
    <row r="47" spans="1:16" ht="15" customHeight="1" x14ac:dyDescent="0.2">
      <c r="A47" s="111"/>
      <c r="B47" s="114"/>
      <c r="C47" s="84" t="s">
        <v>49</v>
      </c>
      <c r="D47" s="44">
        <v>332</v>
      </c>
      <c r="E47" s="53">
        <v>6.8793999999999994E-2</v>
      </c>
      <c r="F47" s="44">
        <v>184471.98493999999</v>
      </c>
      <c r="G47" s="66">
        <v>0.45180700000000001</v>
      </c>
      <c r="H47" s="43">
        <v>79</v>
      </c>
      <c r="I47" s="44">
        <v>177663.56961999999</v>
      </c>
      <c r="J47" s="74">
        <v>0.367089</v>
      </c>
      <c r="K47" s="44">
        <v>253</v>
      </c>
      <c r="L47" s="44">
        <v>186597.932806</v>
      </c>
      <c r="M47" s="66">
        <v>0.47826099999999999</v>
      </c>
      <c r="N47" s="43">
        <v>0</v>
      </c>
      <c r="O47" s="44">
        <v>0</v>
      </c>
      <c r="P47" s="74">
        <v>0</v>
      </c>
    </row>
    <row r="48" spans="1:16" ht="15" customHeight="1" x14ac:dyDescent="0.2">
      <c r="A48" s="111"/>
      <c r="B48" s="114"/>
      <c r="C48" s="84" t="s">
        <v>50</v>
      </c>
      <c r="D48" s="44">
        <v>362</v>
      </c>
      <c r="E48" s="53">
        <v>5.8813999999999998E-2</v>
      </c>
      <c r="F48" s="44">
        <v>217240.809392</v>
      </c>
      <c r="G48" s="66">
        <v>0.70994500000000005</v>
      </c>
      <c r="H48" s="43">
        <v>80</v>
      </c>
      <c r="I48" s="44">
        <v>212340.97500000001</v>
      </c>
      <c r="J48" s="74">
        <v>0.55000000000000004</v>
      </c>
      <c r="K48" s="44">
        <v>282</v>
      </c>
      <c r="L48" s="44">
        <v>218630.83333299999</v>
      </c>
      <c r="M48" s="66">
        <v>0.75531899999999996</v>
      </c>
      <c r="N48" s="43">
        <v>0</v>
      </c>
      <c r="O48" s="44">
        <v>0</v>
      </c>
      <c r="P48" s="74">
        <v>0</v>
      </c>
    </row>
    <row r="49" spans="1:16" ht="15" customHeight="1" x14ac:dyDescent="0.2">
      <c r="A49" s="111"/>
      <c r="B49" s="114"/>
      <c r="C49" s="84" t="s">
        <v>51</v>
      </c>
      <c r="D49" s="44">
        <v>250</v>
      </c>
      <c r="E49" s="53">
        <v>4.5421999999999997E-2</v>
      </c>
      <c r="F49" s="44">
        <v>241109.66800000001</v>
      </c>
      <c r="G49" s="66">
        <v>0.95199999999999996</v>
      </c>
      <c r="H49" s="43">
        <v>52</v>
      </c>
      <c r="I49" s="44">
        <v>262844.59615400003</v>
      </c>
      <c r="J49" s="74">
        <v>1.1153850000000001</v>
      </c>
      <c r="K49" s="44">
        <v>198</v>
      </c>
      <c r="L49" s="44">
        <v>235401.50505099999</v>
      </c>
      <c r="M49" s="66">
        <v>0.90909099999999998</v>
      </c>
      <c r="N49" s="43">
        <v>0</v>
      </c>
      <c r="O49" s="44">
        <v>0</v>
      </c>
      <c r="P49" s="74">
        <v>0</v>
      </c>
    </row>
    <row r="50" spans="1:16" s="3" customFormat="1" ht="15" customHeight="1" x14ac:dyDescent="0.2">
      <c r="A50" s="111"/>
      <c r="B50" s="114"/>
      <c r="C50" s="84" t="s">
        <v>52</v>
      </c>
      <c r="D50" s="35">
        <v>212</v>
      </c>
      <c r="E50" s="55">
        <v>4.3947E-2</v>
      </c>
      <c r="F50" s="35">
        <v>257554.495283</v>
      </c>
      <c r="G50" s="68">
        <v>1.0566040000000001</v>
      </c>
      <c r="H50" s="43">
        <v>49</v>
      </c>
      <c r="I50" s="44">
        <v>261293.285714</v>
      </c>
      <c r="J50" s="74">
        <v>0.85714299999999999</v>
      </c>
      <c r="K50" s="35">
        <v>163</v>
      </c>
      <c r="L50" s="35">
        <v>256430.56441699999</v>
      </c>
      <c r="M50" s="68">
        <v>1.1165639999999999</v>
      </c>
      <c r="N50" s="43">
        <v>0</v>
      </c>
      <c r="O50" s="44">
        <v>0</v>
      </c>
      <c r="P50" s="74">
        <v>0</v>
      </c>
    </row>
    <row r="51" spans="1:16" ht="15" customHeight="1" x14ac:dyDescent="0.2">
      <c r="A51" s="111"/>
      <c r="B51" s="114"/>
      <c r="C51" s="84" t="s">
        <v>53</v>
      </c>
      <c r="D51" s="44">
        <v>123</v>
      </c>
      <c r="E51" s="53">
        <v>2.9489000000000001E-2</v>
      </c>
      <c r="F51" s="44">
        <v>274786.089431</v>
      </c>
      <c r="G51" s="66">
        <v>1.1138209999999999</v>
      </c>
      <c r="H51" s="43">
        <v>22</v>
      </c>
      <c r="I51" s="44">
        <v>247320.68181800001</v>
      </c>
      <c r="J51" s="74">
        <v>0.68181800000000004</v>
      </c>
      <c r="K51" s="44">
        <v>101</v>
      </c>
      <c r="L51" s="44">
        <v>280768.65346499998</v>
      </c>
      <c r="M51" s="66">
        <v>1.207921</v>
      </c>
      <c r="N51" s="43">
        <v>0</v>
      </c>
      <c r="O51" s="44">
        <v>0</v>
      </c>
      <c r="P51" s="74">
        <v>0</v>
      </c>
    </row>
    <row r="52" spans="1:16" ht="15" customHeight="1" x14ac:dyDescent="0.2">
      <c r="A52" s="111"/>
      <c r="B52" s="114"/>
      <c r="C52" s="84" t="s">
        <v>54</v>
      </c>
      <c r="D52" s="44">
        <v>49</v>
      </c>
      <c r="E52" s="53">
        <v>1.5500999999999999E-2</v>
      </c>
      <c r="F52" s="44">
        <v>273505.91836700001</v>
      </c>
      <c r="G52" s="66">
        <v>0.69387799999999999</v>
      </c>
      <c r="H52" s="43">
        <v>7</v>
      </c>
      <c r="I52" s="44">
        <v>257791</v>
      </c>
      <c r="J52" s="74">
        <v>0.14285700000000001</v>
      </c>
      <c r="K52" s="44">
        <v>42</v>
      </c>
      <c r="L52" s="44">
        <v>276125.071429</v>
      </c>
      <c r="M52" s="66">
        <v>0.78571400000000002</v>
      </c>
      <c r="N52" s="43">
        <v>0</v>
      </c>
      <c r="O52" s="44">
        <v>0</v>
      </c>
      <c r="P52" s="74">
        <v>0</v>
      </c>
    </row>
    <row r="53" spans="1:16" ht="15" customHeight="1" x14ac:dyDescent="0.2">
      <c r="A53" s="111"/>
      <c r="B53" s="114"/>
      <c r="C53" s="84" t="s">
        <v>55</v>
      </c>
      <c r="D53" s="44">
        <v>12</v>
      </c>
      <c r="E53" s="53">
        <v>4.646E-3</v>
      </c>
      <c r="F53" s="44">
        <v>274111.41666699998</v>
      </c>
      <c r="G53" s="66">
        <v>0.66666700000000001</v>
      </c>
      <c r="H53" s="43">
        <v>3</v>
      </c>
      <c r="I53" s="44">
        <v>244522.66666700001</v>
      </c>
      <c r="J53" s="74">
        <v>0.66666700000000001</v>
      </c>
      <c r="K53" s="44">
        <v>9</v>
      </c>
      <c r="L53" s="44">
        <v>283974.33333300002</v>
      </c>
      <c r="M53" s="66">
        <v>0.66666700000000001</v>
      </c>
      <c r="N53" s="43">
        <v>0</v>
      </c>
      <c r="O53" s="44">
        <v>0</v>
      </c>
      <c r="P53" s="74">
        <v>0</v>
      </c>
    </row>
    <row r="54" spans="1:16" s="3" customFormat="1" ht="15" customHeight="1" x14ac:dyDescent="0.2">
      <c r="A54" s="111"/>
      <c r="B54" s="114"/>
      <c r="C54" s="84" t="s">
        <v>56</v>
      </c>
      <c r="D54" s="35">
        <v>4</v>
      </c>
      <c r="E54" s="55">
        <v>1.0009999999999999E-3</v>
      </c>
      <c r="F54" s="35">
        <v>334483.75</v>
      </c>
      <c r="G54" s="68">
        <v>0.25</v>
      </c>
      <c r="H54" s="43">
        <v>2</v>
      </c>
      <c r="I54" s="44">
        <v>259231.5</v>
      </c>
      <c r="J54" s="74">
        <v>0</v>
      </c>
      <c r="K54" s="35">
        <v>2</v>
      </c>
      <c r="L54" s="35">
        <v>409736</v>
      </c>
      <c r="M54" s="68">
        <v>0.5</v>
      </c>
      <c r="N54" s="43">
        <v>0</v>
      </c>
      <c r="O54" s="44">
        <v>0</v>
      </c>
      <c r="P54" s="74">
        <v>0</v>
      </c>
    </row>
    <row r="55" spans="1:16" s="3" customFormat="1" ht="15" customHeight="1" x14ac:dyDescent="0.2">
      <c r="A55" s="112"/>
      <c r="B55" s="115"/>
      <c r="C55" s="85" t="s">
        <v>9</v>
      </c>
      <c r="D55" s="46">
        <v>1475</v>
      </c>
      <c r="E55" s="54">
        <v>3.9613000000000002E-2</v>
      </c>
      <c r="F55" s="46">
        <v>222889.75186399999</v>
      </c>
      <c r="G55" s="67">
        <v>0.73152499999999998</v>
      </c>
      <c r="H55" s="87">
        <v>319</v>
      </c>
      <c r="I55" s="46">
        <v>219965.288401</v>
      </c>
      <c r="J55" s="75">
        <v>0.60814999999999997</v>
      </c>
      <c r="K55" s="46">
        <v>1156</v>
      </c>
      <c r="L55" s="46">
        <v>223696.76211099999</v>
      </c>
      <c r="M55" s="67">
        <v>0.765571</v>
      </c>
      <c r="N55" s="87">
        <v>0</v>
      </c>
      <c r="O55" s="46">
        <v>0</v>
      </c>
      <c r="P55" s="75">
        <v>0</v>
      </c>
    </row>
    <row r="56" spans="1:16" ht="15" customHeight="1" x14ac:dyDescent="0.2">
      <c r="A56" s="110">
        <v>5</v>
      </c>
      <c r="B56" s="113" t="s">
        <v>60</v>
      </c>
      <c r="C56" s="84" t="s">
        <v>46</v>
      </c>
      <c r="D56" s="44">
        <v>32</v>
      </c>
      <c r="E56" s="53">
        <v>1</v>
      </c>
      <c r="F56" s="44">
        <v>52927.1875</v>
      </c>
      <c r="G56" s="66">
        <v>6.25E-2</v>
      </c>
      <c r="H56" s="43">
        <v>17</v>
      </c>
      <c r="I56" s="44">
        <v>59709</v>
      </c>
      <c r="J56" s="74">
        <v>5.8824000000000001E-2</v>
      </c>
      <c r="K56" s="44">
        <v>15</v>
      </c>
      <c r="L56" s="44">
        <v>45241.133332999998</v>
      </c>
      <c r="M56" s="66">
        <v>6.6667000000000004E-2</v>
      </c>
      <c r="N56" s="43">
        <v>0</v>
      </c>
      <c r="O56" s="44">
        <v>0</v>
      </c>
      <c r="P56" s="74">
        <v>0</v>
      </c>
    </row>
    <row r="57" spans="1:16" ht="15" customHeight="1" x14ac:dyDescent="0.2">
      <c r="A57" s="111"/>
      <c r="B57" s="114"/>
      <c r="C57" s="84" t="s">
        <v>47</v>
      </c>
      <c r="D57" s="44">
        <v>208</v>
      </c>
      <c r="E57" s="53">
        <v>1</v>
      </c>
      <c r="F57" s="44">
        <v>132023.841346</v>
      </c>
      <c r="G57" s="66">
        <v>0.144231</v>
      </c>
      <c r="H57" s="43">
        <v>70</v>
      </c>
      <c r="I57" s="44">
        <v>138142.72857100001</v>
      </c>
      <c r="J57" s="74">
        <v>0.18571399999999999</v>
      </c>
      <c r="K57" s="44">
        <v>138</v>
      </c>
      <c r="L57" s="44">
        <v>128920.057971</v>
      </c>
      <c r="M57" s="66">
        <v>0.12318800000000001</v>
      </c>
      <c r="N57" s="43">
        <v>0</v>
      </c>
      <c r="O57" s="44">
        <v>0</v>
      </c>
      <c r="P57" s="74">
        <v>0</v>
      </c>
    </row>
    <row r="58" spans="1:16" ht="15" customHeight="1" x14ac:dyDescent="0.2">
      <c r="A58" s="111"/>
      <c r="B58" s="114"/>
      <c r="C58" s="84" t="s">
        <v>48</v>
      </c>
      <c r="D58" s="44">
        <v>1776</v>
      </c>
      <c r="E58" s="53">
        <v>1</v>
      </c>
      <c r="F58" s="44">
        <v>156507.96340099999</v>
      </c>
      <c r="G58" s="66">
        <v>0.14414399999999999</v>
      </c>
      <c r="H58" s="43">
        <v>631</v>
      </c>
      <c r="I58" s="44">
        <v>158097.20443700001</v>
      </c>
      <c r="J58" s="74">
        <v>0.14421600000000001</v>
      </c>
      <c r="K58" s="44">
        <v>1145</v>
      </c>
      <c r="L58" s="44">
        <v>155632.14585199999</v>
      </c>
      <c r="M58" s="66">
        <v>0.14410500000000001</v>
      </c>
      <c r="N58" s="43">
        <v>0</v>
      </c>
      <c r="O58" s="44">
        <v>0</v>
      </c>
      <c r="P58" s="74">
        <v>0</v>
      </c>
    </row>
    <row r="59" spans="1:16" ht="15" customHeight="1" x14ac:dyDescent="0.2">
      <c r="A59" s="111"/>
      <c r="B59" s="114"/>
      <c r="C59" s="84" t="s">
        <v>49</v>
      </c>
      <c r="D59" s="44">
        <v>4826</v>
      </c>
      <c r="E59" s="53">
        <v>1</v>
      </c>
      <c r="F59" s="44">
        <v>179560.51802700001</v>
      </c>
      <c r="G59" s="66">
        <v>0.37173600000000001</v>
      </c>
      <c r="H59" s="43">
        <v>1582</v>
      </c>
      <c r="I59" s="44">
        <v>178960.52591699999</v>
      </c>
      <c r="J59" s="74">
        <v>0.34892499999999999</v>
      </c>
      <c r="K59" s="44">
        <v>3244</v>
      </c>
      <c r="L59" s="44">
        <v>179853.11590599999</v>
      </c>
      <c r="M59" s="66">
        <v>0.38286100000000001</v>
      </c>
      <c r="N59" s="43">
        <v>0</v>
      </c>
      <c r="O59" s="44">
        <v>0</v>
      </c>
      <c r="P59" s="74">
        <v>0</v>
      </c>
    </row>
    <row r="60" spans="1:16" ht="15" customHeight="1" x14ac:dyDescent="0.2">
      <c r="A60" s="111"/>
      <c r="B60" s="114"/>
      <c r="C60" s="84" t="s">
        <v>50</v>
      </c>
      <c r="D60" s="44">
        <v>6155</v>
      </c>
      <c r="E60" s="53">
        <v>1</v>
      </c>
      <c r="F60" s="44">
        <v>205386.70284300001</v>
      </c>
      <c r="G60" s="66">
        <v>0.67928500000000003</v>
      </c>
      <c r="H60" s="43">
        <v>1796</v>
      </c>
      <c r="I60" s="44">
        <v>201954.44654800001</v>
      </c>
      <c r="J60" s="74">
        <v>0.55790600000000001</v>
      </c>
      <c r="K60" s="44">
        <v>4359</v>
      </c>
      <c r="L60" s="44">
        <v>206800.86487700001</v>
      </c>
      <c r="M60" s="66">
        <v>0.72929600000000006</v>
      </c>
      <c r="N60" s="43">
        <v>0</v>
      </c>
      <c r="O60" s="44">
        <v>0</v>
      </c>
      <c r="P60" s="74">
        <v>0</v>
      </c>
    </row>
    <row r="61" spans="1:16" ht="15" customHeight="1" x14ac:dyDescent="0.2">
      <c r="A61" s="111"/>
      <c r="B61" s="114"/>
      <c r="C61" s="84" t="s">
        <v>51</v>
      </c>
      <c r="D61" s="44">
        <v>5504</v>
      </c>
      <c r="E61" s="53">
        <v>1</v>
      </c>
      <c r="F61" s="44">
        <v>227205.25399699999</v>
      </c>
      <c r="G61" s="66">
        <v>1.0065409999999999</v>
      </c>
      <c r="H61" s="43">
        <v>1532</v>
      </c>
      <c r="I61" s="44">
        <v>215947.332245</v>
      </c>
      <c r="J61" s="74">
        <v>0.72323800000000005</v>
      </c>
      <c r="K61" s="44">
        <v>3972</v>
      </c>
      <c r="L61" s="44">
        <v>231547.43328299999</v>
      </c>
      <c r="M61" s="66">
        <v>1.1158110000000001</v>
      </c>
      <c r="N61" s="43">
        <v>0</v>
      </c>
      <c r="O61" s="44">
        <v>0</v>
      </c>
      <c r="P61" s="74">
        <v>0</v>
      </c>
    </row>
    <row r="62" spans="1:16" s="3" customFormat="1" ht="15" customHeight="1" x14ac:dyDescent="0.2">
      <c r="A62" s="111"/>
      <c r="B62" s="114"/>
      <c r="C62" s="84" t="s">
        <v>52</v>
      </c>
      <c r="D62" s="35">
        <v>4824</v>
      </c>
      <c r="E62" s="55">
        <v>1</v>
      </c>
      <c r="F62" s="35">
        <v>239452.504353</v>
      </c>
      <c r="G62" s="68">
        <v>1.189262</v>
      </c>
      <c r="H62" s="43">
        <v>1369</v>
      </c>
      <c r="I62" s="44">
        <v>211617.176041</v>
      </c>
      <c r="J62" s="74">
        <v>0.67932800000000004</v>
      </c>
      <c r="K62" s="35">
        <v>3455</v>
      </c>
      <c r="L62" s="35">
        <v>250481.90072400001</v>
      </c>
      <c r="M62" s="68">
        <v>1.3913169999999999</v>
      </c>
      <c r="N62" s="43">
        <v>0</v>
      </c>
      <c r="O62" s="44">
        <v>0</v>
      </c>
      <c r="P62" s="74">
        <v>0</v>
      </c>
    </row>
    <row r="63" spans="1:16" ht="15" customHeight="1" x14ac:dyDescent="0.2">
      <c r="A63" s="111"/>
      <c r="B63" s="114"/>
      <c r="C63" s="84" t="s">
        <v>53</v>
      </c>
      <c r="D63" s="44">
        <v>4171</v>
      </c>
      <c r="E63" s="53">
        <v>1</v>
      </c>
      <c r="F63" s="44">
        <v>245911.92951300001</v>
      </c>
      <c r="G63" s="66">
        <v>1.223687</v>
      </c>
      <c r="H63" s="43">
        <v>1194</v>
      </c>
      <c r="I63" s="44">
        <v>213349.29732000001</v>
      </c>
      <c r="J63" s="74">
        <v>0.64991600000000005</v>
      </c>
      <c r="K63" s="44">
        <v>2977</v>
      </c>
      <c r="L63" s="44">
        <v>258971.98421200001</v>
      </c>
      <c r="M63" s="66">
        <v>1.453813</v>
      </c>
      <c r="N63" s="43">
        <v>0</v>
      </c>
      <c r="O63" s="44">
        <v>0</v>
      </c>
      <c r="P63" s="74">
        <v>0</v>
      </c>
    </row>
    <row r="64" spans="1:16" ht="15" customHeight="1" x14ac:dyDescent="0.2">
      <c r="A64" s="111"/>
      <c r="B64" s="114"/>
      <c r="C64" s="84" t="s">
        <v>54</v>
      </c>
      <c r="D64" s="44">
        <v>3161</v>
      </c>
      <c r="E64" s="53">
        <v>1</v>
      </c>
      <c r="F64" s="44">
        <v>249075.54096799999</v>
      </c>
      <c r="G64" s="66">
        <v>1.089529</v>
      </c>
      <c r="H64" s="43">
        <v>913</v>
      </c>
      <c r="I64" s="44">
        <v>210717.21139099999</v>
      </c>
      <c r="J64" s="74">
        <v>0.46768900000000002</v>
      </c>
      <c r="K64" s="44">
        <v>2248</v>
      </c>
      <c r="L64" s="44">
        <v>264654.34652999998</v>
      </c>
      <c r="M64" s="66">
        <v>1.342082</v>
      </c>
      <c r="N64" s="43">
        <v>0</v>
      </c>
      <c r="O64" s="44">
        <v>0</v>
      </c>
      <c r="P64" s="74">
        <v>0</v>
      </c>
    </row>
    <row r="65" spans="1:16" ht="15" customHeight="1" x14ac:dyDescent="0.2">
      <c r="A65" s="111"/>
      <c r="B65" s="114"/>
      <c r="C65" s="84" t="s">
        <v>55</v>
      </c>
      <c r="D65" s="44">
        <v>2583</v>
      </c>
      <c r="E65" s="53">
        <v>1</v>
      </c>
      <c r="F65" s="44">
        <v>245152.14750299999</v>
      </c>
      <c r="G65" s="66">
        <v>0.81688000000000005</v>
      </c>
      <c r="H65" s="43">
        <v>774</v>
      </c>
      <c r="I65" s="44">
        <v>207199.846253</v>
      </c>
      <c r="J65" s="74">
        <v>0.28682200000000002</v>
      </c>
      <c r="K65" s="44">
        <v>1809</v>
      </c>
      <c r="L65" s="44">
        <v>261390.44555</v>
      </c>
      <c r="M65" s="66">
        <v>1.043671</v>
      </c>
      <c r="N65" s="43">
        <v>0</v>
      </c>
      <c r="O65" s="44">
        <v>0</v>
      </c>
      <c r="P65" s="74">
        <v>0</v>
      </c>
    </row>
    <row r="66" spans="1:16" s="3" customFormat="1" ht="15" customHeight="1" x14ac:dyDescent="0.2">
      <c r="A66" s="111"/>
      <c r="B66" s="114"/>
      <c r="C66" s="84" t="s">
        <v>56</v>
      </c>
      <c r="D66" s="35">
        <v>3995</v>
      </c>
      <c r="E66" s="55">
        <v>1</v>
      </c>
      <c r="F66" s="35">
        <v>236867.476345</v>
      </c>
      <c r="G66" s="68">
        <v>0.493867</v>
      </c>
      <c r="H66" s="43">
        <v>1391</v>
      </c>
      <c r="I66" s="44">
        <v>190903.64917300001</v>
      </c>
      <c r="J66" s="74">
        <v>0.104242</v>
      </c>
      <c r="K66" s="35">
        <v>2604</v>
      </c>
      <c r="L66" s="35">
        <v>261420.35023000001</v>
      </c>
      <c r="M66" s="68">
        <v>0.70199699999999998</v>
      </c>
      <c r="N66" s="43">
        <v>0</v>
      </c>
      <c r="O66" s="44">
        <v>0</v>
      </c>
      <c r="P66" s="74">
        <v>0</v>
      </c>
    </row>
    <row r="67" spans="1:16" s="3" customFormat="1" ht="15" customHeight="1" x14ac:dyDescent="0.2">
      <c r="A67" s="112"/>
      <c r="B67" s="115"/>
      <c r="C67" s="85" t="s">
        <v>9</v>
      </c>
      <c r="D67" s="46">
        <v>37235</v>
      </c>
      <c r="E67" s="54">
        <v>1</v>
      </c>
      <c r="F67" s="46">
        <v>221190.37451299999</v>
      </c>
      <c r="G67" s="67">
        <v>0.81028599999999995</v>
      </c>
      <c r="H67" s="87">
        <v>11269</v>
      </c>
      <c r="I67" s="46">
        <v>199649.381223</v>
      </c>
      <c r="J67" s="75">
        <v>0.46738800000000003</v>
      </c>
      <c r="K67" s="46">
        <v>25966</v>
      </c>
      <c r="L67" s="46">
        <v>230538.96318300001</v>
      </c>
      <c r="M67" s="67">
        <v>0.95909999999999995</v>
      </c>
      <c r="N67" s="87">
        <v>0</v>
      </c>
      <c r="O67" s="46">
        <v>0</v>
      </c>
      <c r="P67" s="75">
        <v>0</v>
      </c>
    </row>
    <row r="68" spans="1:16" s="3" customFormat="1" ht="15" customHeight="1" x14ac:dyDescent="0.2">
      <c r="A68" s="78"/>
      <c r="B68" s="79"/>
      <c r="C68" s="81"/>
      <c r="D68" s="45"/>
      <c r="E68" s="76"/>
      <c r="F68" s="45"/>
      <c r="G68" s="77"/>
      <c r="H68" s="45"/>
      <c r="I68" s="45"/>
      <c r="J68" s="77"/>
      <c r="K68" s="45"/>
      <c r="L68" s="45"/>
      <c r="M68" s="77"/>
      <c r="N68" s="45"/>
      <c r="O68" s="45"/>
      <c r="P68" s="77"/>
    </row>
    <row r="69" spans="1:16" s="37" customFormat="1" ht="15" customHeight="1" x14ac:dyDescent="0.2">
      <c r="A69" s="38" t="s">
        <v>2</v>
      </c>
      <c r="C69" s="82"/>
      <c r="D69" s="86">
        <f>+Nacional!D69</f>
        <v>45621</v>
      </c>
      <c r="F69" s="60"/>
      <c r="G69" s="69"/>
      <c r="H69" s="60"/>
      <c r="I69" s="60"/>
      <c r="J69" s="69"/>
      <c r="K69" s="60"/>
      <c r="L69" s="60"/>
      <c r="M69" s="69"/>
      <c r="N69" s="60"/>
      <c r="O69" s="60"/>
      <c r="P69" s="69"/>
    </row>
    <row r="70" spans="1:16" ht="15" customHeight="1" x14ac:dyDescent="0.2">
      <c r="A70" s="47"/>
      <c r="B70" s="24"/>
      <c r="C70" s="83"/>
      <c r="D70" s="61"/>
      <c r="E70" s="56"/>
      <c r="F70" s="61"/>
      <c r="G70" s="70"/>
      <c r="H70" s="61"/>
      <c r="I70" s="61"/>
      <c r="J70" s="70"/>
      <c r="K70" s="61"/>
      <c r="L70" s="61"/>
      <c r="M70" s="70"/>
      <c r="N70" s="61"/>
      <c r="O70" s="61"/>
      <c r="P70" s="70"/>
    </row>
    <row r="71" spans="1:16" ht="15" customHeight="1" x14ac:dyDescent="0.2">
      <c r="A71" s="48"/>
      <c r="C71" s="23"/>
      <c r="D71" s="35"/>
      <c r="E71" s="55"/>
      <c r="F71" s="35"/>
      <c r="G71" s="68"/>
      <c r="H71" s="35"/>
      <c r="I71" s="35"/>
      <c r="J71" s="68"/>
      <c r="K71" s="35"/>
      <c r="L71" s="35"/>
      <c r="M71" s="68"/>
      <c r="N71" s="35"/>
      <c r="O71" s="35"/>
      <c r="P71" s="68"/>
    </row>
    <row r="72" spans="1:16" ht="15" customHeight="1" x14ac:dyDescent="0.2">
      <c r="A72" s="48"/>
      <c r="C72" s="23"/>
      <c r="D72" s="35"/>
      <c r="E72" s="55"/>
      <c r="F72" s="35"/>
      <c r="G72" s="68"/>
      <c r="H72" s="35"/>
      <c r="I72" s="35"/>
      <c r="J72" s="68"/>
      <c r="K72" s="35"/>
      <c r="L72" s="35"/>
      <c r="M72" s="68"/>
      <c r="N72" s="35"/>
      <c r="O72" s="35"/>
      <c r="P72" s="68"/>
    </row>
    <row r="73" spans="1:16" ht="15" customHeight="1" x14ac:dyDescent="0.2">
      <c r="A73" s="48"/>
      <c r="C73" s="23"/>
      <c r="D73" s="35"/>
      <c r="E73" s="55"/>
      <c r="F73" s="35"/>
      <c r="G73" s="68"/>
      <c r="H73" s="35"/>
      <c r="I73" s="35"/>
      <c r="J73" s="68"/>
      <c r="K73" s="35"/>
      <c r="L73" s="35"/>
      <c r="M73" s="68"/>
      <c r="N73" s="35"/>
      <c r="O73" s="35"/>
      <c r="P73" s="68"/>
    </row>
    <row r="74" spans="1:16" ht="15" customHeight="1" x14ac:dyDescent="0.2">
      <c r="A74" s="48"/>
      <c r="C74" s="23"/>
      <c r="D74" s="35"/>
      <c r="E74" s="55"/>
      <c r="F74" s="35"/>
      <c r="G74" s="68"/>
      <c r="H74" s="35"/>
      <c r="I74" s="35"/>
      <c r="J74" s="68"/>
      <c r="K74" s="35"/>
      <c r="L74" s="35"/>
      <c r="M74" s="68"/>
      <c r="N74" s="35"/>
      <c r="O74" s="35"/>
      <c r="P74" s="68"/>
    </row>
    <row r="75" spans="1:16" ht="15" customHeight="1" x14ac:dyDescent="0.2">
      <c r="A75" s="48"/>
      <c r="C75" s="23"/>
      <c r="D75" s="35"/>
      <c r="E75" s="55"/>
      <c r="F75" s="35"/>
      <c r="G75" s="68"/>
      <c r="H75" s="35"/>
      <c r="I75" s="35"/>
      <c r="J75" s="68"/>
      <c r="K75" s="35"/>
      <c r="L75" s="35"/>
      <c r="M75" s="68"/>
      <c r="N75" s="35"/>
      <c r="O75" s="35"/>
      <c r="P75" s="68"/>
    </row>
    <row r="76" spans="1:16" ht="15" customHeight="1" x14ac:dyDescent="0.2">
      <c r="A76" s="48"/>
      <c r="C76" s="23"/>
      <c r="D76" s="35"/>
      <c r="E76" s="55"/>
      <c r="F76" s="35"/>
      <c r="G76" s="68"/>
      <c r="H76" s="35"/>
      <c r="I76" s="35"/>
      <c r="J76" s="68"/>
      <c r="K76" s="35"/>
      <c r="L76" s="35"/>
      <c r="M76" s="68"/>
      <c r="N76" s="35"/>
      <c r="O76" s="35"/>
      <c r="P76" s="68"/>
    </row>
    <row r="77" spans="1:16" ht="15" customHeight="1" x14ac:dyDescent="0.2">
      <c r="A77" s="48"/>
      <c r="C77" s="23"/>
      <c r="D77" s="35"/>
      <c r="E77" s="55"/>
      <c r="F77" s="35"/>
      <c r="G77" s="68"/>
      <c r="H77" s="35"/>
      <c r="I77" s="35"/>
      <c r="J77" s="68"/>
      <c r="K77" s="35"/>
      <c r="L77" s="35"/>
      <c r="M77" s="68"/>
      <c r="N77" s="35"/>
      <c r="O77" s="35"/>
      <c r="P77" s="68"/>
    </row>
    <row r="78" spans="1:16" ht="15" customHeight="1" x14ac:dyDescent="0.2">
      <c r="A78" s="48"/>
      <c r="C78" s="23"/>
      <c r="D78" s="35"/>
      <c r="E78" s="55"/>
      <c r="F78" s="35"/>
      <c r="G78" s="68"/>
      <c r="H78" s="35"/>
      <c r="I78" s="35"/>
      <c r="J78" s="68"/>
      <c r="K78" s="35"/>
      <c r="L78" s="35"/>
      <c r="M78" s="68"/>
      <c r="N78" s="35"/>
      <c r="O78" s="35"/>
      <c r="P78" s="68"/>
    </row>
    <row r="79" spans="1:16" ht="15" customHeight="1" x14ac:dyDescent="0.2">
      <c r="A79" s="48"/>
      <c r="C79" s="23"/>
      <c r="D79" s="35"/>
      <c r="E79" s="55"/>
      <c r="F79" s="35"/>
      <c r="G79" s="68"/>
      <c r="H79" s="35"/>
      <c r="I79" s="35"/>
      <c r="J79" s="68"/>
      <c r="K79" s="35"/>
      <c r="L79" s="35"/>
      <c r="M79" s="68"/>
      <c r="N79" s="35"/>
      <c r="O79" s="35"/>
      <c r="P79" s="68"/>
    </row>
    <row r="80" spans="1:16" ht="15" customHeight="1" x14ac:dyDescent="0.2">
      <c r="A80" s="48"/>
      <c r="C80" s="23"/>
      <c r="D80" s="35"/>
      <c r="E80" s="55"/>
      <c r="F80" s="35"/>
      <c r="G80" s="68"/>
      <c r="H80" s="35"/>
      <c r="I80" s="35"/>
      <c r="J80" s="68"/>
      <c r="K80" s="35"/>
      <c r="L80" s="35"/>
      <c r="M80" s="68"/>
      <c r="N80" s="35"/>
      <c r="O80" s="35"/>
      <c r="P80" s="68"/>
    </row>
    <row r="81" spans="1:16" ht="15" customHeight="1" x14ac:dyDescent="0.2">
      <c r="A81" s="48"/>
      <c r="C81" s="23"/>
      <c r="D81" s="35"/>
      <c r="E81" s="55"/>
      <c r="F81" s="35"/>
      <c r="G81" s="68"/>
      <c r="H81" s="35"/>
      <c r="I81" s="35"/>
      <c r="J81" s="68"/>
      <c r="K81" s="35"/>
      <c r="L81" s="35"/>
      <c r="M81" s="68"/>
      <c r="N81" s="35"/>
      <c r="O81" s="35"/>
      <c r="P81" s="68"/>
    </row>
    <row r="82" spans="1:16" ht="15" customHeight="1" x14ac:dyDescent="0.2">
      <c r="A82" s="48"/>
      <c r="C82" s="23"/>
      <c r="D82" s="35"/>
      <c r="E82" s="55"/>
      <c r="F82" s="35"/>
      <c r="G82" s="68"/>
      <c r="H82" s="35"/>
      <c r="I82" s="35"/>
      <c r="J82" s="68"/>
      <c r="K82" s="35"/>
      <c r="L82" s="35"/>
      <c r="M82" s="68"/>
      <c r="N82" s="35"/>
      <c r="O82" s="35"/>
      <c r="P82" s="68"/>
    </row>
    <row r="83" spans="1:16" ht="15" customHeight="1" x14ac:dyDescent="0.2">
      <c r="A83" s="48"/>
      <c r="C83" s="23"/>
      <c r="D83" s="35"/>
      <c r="E83" s="55"/>
      <c r="F83" s="35"/>
      <c r="G83" s="68"/>
      <c r="H83" s="35"/>
      <c r="I83" s="35"/>
      <c r="J83" s="68"/>
      <c r="K83" s="35"/>
      <c r="L83" s="35"/>
      <c r="M83" s="68"/>
      <c r="N83" s="35"/>
      <c r="O83" s="35"/>
      <c r="P83" s="68"/>
    </row>
    <row r="84" spans="1:16" ht="15" customHeight="1" x14ac:dyDescent="0.2">
      <c r="A84" s="48"/>
      <c r="C84" s="23"/>
      <c r="D84" s="35"/>
      <c r="E84" s="55"/>
      <c r="F84" s="35"/>
      <c r="G84" s="68"/>
      <c r="H84" s="35"/>
      <c r="I84" s="35"/>
      <c r="J84" s="68"/>
      <c r="K84" s="35"/>
      <c r="L84" s="35"/>
      <c r="M84" s="68"/>
      <c r="N84" s="35"/>
      <c r="O84" s="35"/>
      <c r="P84" s="68"/>
    </row>
    <row r="85" spans="1:16" ht="15" customHeight="1" x14ac:dyDescent="0.2">
      <c r="A85" s="48"/>
      <c r="C85" s="23"/>
      <c r="D85" s="35"/>
      <c r="E85" s="55"/>
      <c r="F85" s="35"/>
      <c r="G85" s="68"/>
      <c r="H85" s="35"/>
      <c r="I85" s="35"/>
      <c r="J85" s="68"/>
      <c r="K85" s="35"/>
      <c r="L85" s="35"/>
      <c r="M85" s="68"/>
      <c r="N85" s="35"/>
      <c r="O85" s="35"/>
      <c r="P85" s="68"/>
    </row>
    <row r="86" spans="1:16" ht="15" customHeight="1" x14ac:dyDescent="0.2">
      <c r="A86" s="48"/>
      <c r="C86" s="23"/>
      <c r="D86" s="35"/>
      <c r="E86" s="55"/>
      <c r="F86" s="35"/>
      <c r="G86" s="68"/>
      <c r="H86" s="35"/>
      <c r="I86" s="35"/>
      <c r="J86" s="68"/>
      <c r="K86" s="35"/>
      <c r="L86" s="35"/>
      <c r="M86" s="68"/>
      <c r="N86" s="35"/>
      <c r="O86" s="35"/>
      <c r="P86" s="68"/>
    </row>
    <row r="87" spans="1:16" ht="15" customHeight="1" x14ac:dyDescent="0.2">
      <c r="A87" s="48"/>
      <c r="C87" s="23"/>
      <c r="D87" s="35"/>
      <c r="E87" s="55"/>
      <c r="F87" s="35"/>
      <c r="G87" s="68"/>
      <c r="H87" s="35"/>
      <c r="I87" s="35"/>
      <c r="J87" s="68"/>
      <c r="K87" s="35"/>
      <c r="L87" s="35"/>
      <c r="M87" s="68"/>
      <c r="N87" s="35"/>
      <c r="O87" s="35"/>
      <c r="P87" s="68"/>
    </row>
    <row r="88" spans="1:16" ht="15" customHeight="1" x14ac:dyDescent="0.2">
      <c r="A88" s="48"/>
      <c r="C88" s="23"/>
      <c r="D88" s="35"/>
      <c r="E88" s="55"/>
      <c r="F88" s="35"/>
      <c r="G88" s="68"/>
      <c r="H88" s="35"/>
      <c r="I88" s="35"/>
      <c r="J88" s="68"/>
      <c r="K88" s="35"/>
      <c r="L88" s="35"/>
      <c r="M88" s="68"/>
      <c r="N88" s="35"/>
      <c r="O88" s="35"/>
      <c r="P88" s="68"/>
    </row>
    <row r="89" spans="1:16" ht="15" customHeight="1" x14ac:dyDescent="0.2">
      <c r="A89" s="48"/>
      <c r="C89" s="23"/>
      <c r="D89" s="35"/>
      <c r="E89" s="55"/>
      <c r="F89" s="35"/>
      <c r="G89" s="68"/>
      <c r="H89" s="35"/>
      <c r="I89" s="35"/>
      <c r="J89" s="68"/>
      <c r="K89" s="35"/>
      <c r="L89" s="35"/>
      <c r="M89" s="68"/>
      <c r="N89" s="35"/>
      <c r="O89" s="35"/>
      <c r="P89" s="68"/>
    </row>
    <row r="90" spans="1:16" ht="15" customHeight="1" x14ac:dyDescent="0.2">
      <c r="A90" s="48"/>
      <c r="C90" s="23"/>
      <c r="D90" s="35"/>
      <c r="E90" s="55"/>
      <c r="F90" s="35"/>
      <c r="G90" s="68"/>
      <c r="H90" s="35"/>
      <c r="I90" s="35"/>
      <c r="J90" s="68"/>
      <c r="K90" s="35"/>
      <c r="L90" s="35"/>
      <c r="M90" s="68"/>
      <c r="N90" s="35"/>
      <c r="O90" s="35"/>
      <c r="P90" s="68"/>
    </row>
    <row r="91" spans="1:16" ht="15" customHeight="1" x14ac:dyDescent="0.2">
      <c r="A91" s="48"/>
      <c r="C91" s="23"/>
      <c r="D91" s="35"/>
      <c r="E91" s="55"/>
      <c r="F91" s="35"/>
      <c r="G91" s="68"/>
      <c r="H91" s="35"/>
      <c r="I91" s="35"/>
      <c r="J91" s="68"/>
      <c r="K91" s="35"/>
      <c r="L91" s="35"/>
      <c r="M91" s="68"/>
      <c r="N91" s="35"/>
      <c r="O91" s="35"/>
      <c r="P91" s="68"/>
    </row>
    <row r="92" spans="1:16" ht="15" customHeight="1" x14ac:dyDescent="0.2">
      <c r="A92" s="48"/>
      <c r="C92" s="23"/>
      <c r="D92" s="35"/>
      <c r="E92" s="55"/>
      <c r="F92" s="35"/>
      <c r="G92" s="68"/>
      <c r="H92" s="35"/>
      <c r="I92" s="35"/>
      <c r="J92" s="68"/>
      <c r="K92" s="35"/>
      <c r="L92" s="35"/>
      <c r="M92" s="68"/>
      <c r="N92" s="35"/>
      <c r="O92" s="35"/>
      <c r="P92" s="68"/>
    </row>
    <row r="93" spans="1:16" ht="15" customHeight="1" x14ac:dyDescent="0.2">
      <c r="A93" s="48"/>
      <c r="C93" s="23"/>
      <c r="D93" s="35"/>
      <c r="E93" s="55"/>
      <c r="F93" s="35"/>
      <c r="G93" s="68"/>
      <c r="H93" s="35"/>
      <c r="I93" s="35"/>
      <c r="J93" s="68"/>
      <c r="K93" s="35"/>
      <c r="L93" s="35"/>
      <c r="M93" s="68"/>
      <c r="N93" s="35"/>
      <c r="O93" s="35"/>
      <c r="P93" s="68"/>
    </row>
    <row r="94" spans="1:16" ht="15" customHeight="1" x14ac:dyDescent="0.2">
      <c r="A94" s="48"/>
      <c r="C94" s="23"/>
      <c r="D94" s="35"/>
      <c r="E94" s="55"/>
      <c r="F94" s="35"/>
      <c r="G94" s="68"/>
      <c r="H94" s="35"/>
      <c r="I94" s="35"/>
      <c r="J94" s="68"/>
      <c r="K94" s="35"/>
      <c r="L94" s="35"/>
      <c r="M94" s="68"/>
      <c r="N94" s="35"/>
      <c r="O94" s="35"/>
      <c r="P94" s="68"/>
    </row>
    <row r="95" spans="1:16" ht="15" customHeight="1" x14ac:dyDescent="0.2">
      <c r="A95" s="48"/>
      <c r="C95" s="23"/>
      <c r="D95" s="35"/>
      <c r="E95" s="55"/>
      <c r="F95" s="35"/>
      <c r="G95" s="68"/>
      <c r="H95" s="35"/>
      <c r="I95" s="35"/>
      <c r="J95" s="68"/>
      <c r="K95" s="35"/>
      <c r="L95" s="35"/>
      <c r="M95" s="68"/>
      <c r="N95" s="35"/>
      <c r="O95" s="35"/>
      <c r="P95" s="68"/>
    </row>
  </sheetData>
  <mergeCells count="19">
    <mergeCell ref="A2:P2"/>
    <mergeCell ref="A3:P3"/>
    <mergeCell ref="A6:A7"/>
    <mergeCell ref="B6:B7"/>
    <mergeCell ref="C6:C7"/>
    <mergeCell ref="D6:G6"/>
    <mergeCell ref="H6:J6"/>
    <mergeCell ref="K6:M6"/>
    <mergeCell ref="N6:P6"/>
    <mergeCell ref="A44:A55"/>
    <mergeCell ref="B44:B55"/>
    <mergeCell ref="A56:A67"/>
    <mergeCell ref="B56:B67"/>
    <mergeCell ref="A8:A19"/>
    <mergeCell ref="B8:B19"/>
    <mergeCell ref="A20:A31"/>
    <mergeCell ref="B20:B31"/>
    <mergeCell ref="A32:A43"/>
    <mergeCell ref="B32:B43"/>
  </mergeCells>
  <conditionalFormatting sqref="D8:D19">
    <cfRule type="cellIs" dxfId="430" priority="30" operator="notEqual">
      <formula>H8+K8+N8</formula>
    </cfRule>
  </conditionalFormatting>
  <conditionalFormatting sqref="D20:D30">
    <cfRule type="cellIs" dxfId="429" priority="29" operator="notEqual">
      <formula>H20+K20+N20</formula>
    </cfRule>
  </conditionalFormatting>
  <conditionalFormatting sqref="D32:D42">
    <cfRule type="cellIs" dxfId="428" priority="28" operator="notEqual">
      <formula>H32+K32+N32</formula>
    </cfRule>
  </conditionalFormatting>
  <conditionalFormatting sqref="D44:D54">
    <cfRule type="cellIs" dxfId="427" priority="27" operator="notEqual">
      <formula>H44+K44+N44</formula>
    </cfRule>
  </conditionalFormatting>
  <conditionalFormatting sqref="D56:D66">
    <cfRule type="cellIs" dxfId="426" priority="26" operator="notEqual">
      <formula>H56+K56+N56</formula>
    </cfRule>
  </conditionalFormatting>
  <conditionalFormatting sqref="D19">
    <cfRule type="cellIs" dxfId="425" priority="25" operator="notEqual">
      <formula>SUM(D8:D18)</formula>
    </cfRule>
  </conditionalFormatting>
  <conditionalFormatting sqref="D31">
    <cfRule type="cellIs" dxfId="424" priority="24" operator="notEqual">
      <formula>H31+K31+N31</formula>
    </cfRule>
  </conditionalFormatting>
  <conditionalFormatting sqref="D31">
    <cfRule type="cellIs" dxfId="423" priority="23" operator="notEqual">
      <formula>SUM(D20:D30)</formula>
    </cfRule>
  </conditionalFormatting>
  <conditionalFormatting sqref="D43">
    <cfRule type="cellIs" dxfId="422" priority="22" operator="notEqual">
      <formula>H43+K43+N43</formula>
    </cfRule>
  </conditionalFormatting>
  <conditionalFormatting sqref="D43">
    <cfRule type="cellIs" dxfId="421" priority="21" operator="notEqual">
      <formula>SUM(D32:D42)</formula>
    </cfRule>
  </conditionalFormatting>
  <conditionalFormatting sqref="D55">
    <cfRule type="cellIs" dxfId="420" priority="20" operator="notEqual">
      <formula>H55+K55+N55</formula>
    </cfRule>
  </conditionalFormatting>
  <conditionalFormatting sqref="D55">
    <cfRule type="cellIs" dxfId="419" priority="19" operator="notEqual">
      <formula>SUM(D44:D54)</formula>
    </cfRule>
  </conditionalFormatting>
  <conditionalFormatting sqref="D67">
    <cfRule type="cellIs" dxfId="418" priority="18" operator="notEqual">
      <formula>H67+K67+N67</formula>
    </cfRule>
  </conditionalFormatting>
  <conditionalFormatting sqref="D67">
    <cfRule type="cellIs" dxfId="417" priority="17" operator="notEqual">
      <formula>SUM(D56:D66)</formula>
    </cfRule>
  </conditionalFormatting>
  <conditionalFormatting sqref="H19">
    <cfRule type="cellIs" dxfId="416" priority="16" operator="notEqual">
      <formula>SUM(H8:H18)</formula>
    </cfRule>
  </conditionalFormatting>
  <conditionalFormatting sqref="K19">
    <cfRule type="cellIs" dxfId="415" priority="15" operator="notEqual">
      <formula>SUM(K8:K18)</formula>
    </cfRule>
  </conditionalFormatting>
  <conditionalFormatting sqref="N19">
    <cfRule type="cellIs" dxfId="414" priority="14" operator="notEqual">
      <formula>SUM(N8:N18)</formula>
    </cfRule>
  </conditionalFormatting>
  <conditionalFormatting sqref="H31">
    <cfRule type="cellIs" dxfId="413" priority="13" operator="notEqual">
      <formula>SUM(H20:H30)</formula>
    </cfRule>
  </conditionalFormatting>
  <conditionalFormatting sqref="K31">
    <cfRule type="cellIs" dxfId="412" priority="12" operator="notEqual">
      <formula>SUM(K20:K30)</formula>
    </cfRule>
  </conditionalFormatting>
  <conditionalFormatting sqref="N31">
    <cfRule type="cellIs" dxfId="411" priority="11" operator="notEqual">
      <formula>SUM(N20:N30)</formula>
    </cfRule>
  </conditionalFormatting>
  <conditionalFormatting sqref="H43">
    <cfRule type="cellIs" dxfId="410" priority="10" operator="notEqual">
      <formula>SUM(H32:H42)</formula>
    </cfRule>
  </conditionalFormatting>
  <conditionalFormatting sqref="K43">
    <cfRule type="cellIs" dxfId="409" priority="9" operator="notEqual">
      <formula>SUM(K32:K42)</formula>
    </cfRule>
  </conditionalFormatting>
  <conditionalFormatting sqref="N43">
    <cfRule type="cellIs" dxfId="408" priority="8" operator="notEqual">
      <formula>SUM(N32:N42)</formula>
    </cfRule>
  </conditionalFormatting>
  <conditionalFormatting sqref="H55">
    <cfRule type="cellIs" dxfId="407" priority="7" operator="notEqual">
      <formula>SUM(H44:H54)</formula>
    </cfRule>
  </conditionalFormatting>
  <conditionalFormatting sqref="K55">
    <cfRule type="cellIs" dxfId="406" priority="6" operator="notEqual">
      <formula>SUM(K44:K54)</formula>
    </cfRule>
  </conditionalFormatting>
  <conditionalFormatting sqref="N55">
    <cfRule type="cellIs" dxfId="405" priority="5" operator="notEqual">
      <formula>SUM(N44:N54)</formula>
    </cfRule>
  </conditionalFormatting>
  <conditionalFormatting sqref="H67">
    <cfRule type="cellIs" dxfId="404" priority="4" operator="notEqual">
      <formula>SUM(H56:H66)</formula>
    </cfRule>
  </conditionalFormatting>
  <conditionalFormatting sqref="K67">
    <cfRule type="cellIs" dxfId="403" priority="3" operator="notEqual">
      <formula>SUM(K56:K66)</formula>
    </cfRule>
  </conditionalFormatting>
  <conditionalFormatting sqref="N67">
    <cfRule type="cellIs" dxfId="402" priority="2" operator="notEqual">
      <formula>SUM(N56:N66)</formula>
    </cfRule>
  </conditionalFormatting>
  <conditionalFormatting sqref="D32:D43">
    <cfRule type="cellIs" dxfId="401" priority="1" operator="notEqual">
      <formula>D20-D8</formula>
    </cfRule>
  </conditionalFormatting>
  <printOptions horizontalCentered="1"/>
  <pageMargins left="0.31496062992125984" right="0.31496062992125984" top="0.74803149606299213" bottom="0.74803149606299213" header="0.31496062992125984" footer="0.31496062992125984"/>
  <pageSetup scale="66" fitToHeight="0" orientation="landscape" r:id="rId1"/>
  <rowBreaks count="1" manualBreakCount="1">
    <brk id="43" max="15"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P95"/>
  <sheetViews>
    <sheetView zoomScaleNormal="100" workbookViewId="0">
      <pane xSplit="2" ySplit="7" topLeftCell="C8" activePane="bottomRight" state="frozen"/>
      <selection pane="topRight" activeCell="C1" sqref="C1"/>
      <selection pane="bottomLeft" activeCell="A9" sqref="A9"/>
      <selection pane="bottomRight" activeCell="C8" sqref="C8"/>
    </sheetView>
  </sheetViews>
  <sheetFormatPr baseColWidth="10" defaultColWidth="10.5" defaultRowHeight="15" customHeight="1" x14ac:dyDescent="0.2"/>
  <cols>
    <col min="1" max="1" width="5" style="3" customWidth="1"/>
    <col min="2" max="2" width="15.83203125" style="1" customWidth="1"/>
    <col min="3" max="3" width="15.6640625" style="80" customWidth="1"/>
    <col min="4" max="4" width="16.5" style="36" customWidth="1"/>
    <col min="5" max="5" width="12.33203125" style="49" customWidth="1"/>
    <col min="6" max="6" width="16.5" style="36" customWidth="1"/>
    <col min="7" max="7" width="16.5" style="62" customWidth="1"/>
    <col min="8" max="9" width="16.5" style="36" customWidth="1"/>
    <col min="10" max="10" width="16.5" style="62" customWidth="1"/>
    <col min="11" max="12" width="16.5" style="36" customWidth="1"/>
    <col min="13" max="13" width="16.5" style="62" customWidth="1"/>
    <col min="14" max="15" width="16.5" style="36" customWidth="1"/>
    <col min="16" max="16" width="16.5" style="62" customWidth="1"/>
    <col min="17" max="28" width="16.5" style="1" customWidth="1"/>
    <col min="29" max="16384" width="10.5" style="1"/>
  </cols>
  <sheetData>
    <row r="1" spans="1:16" ht="15" customHeight="1" x14ac:dyDescent="0.2">
      <c r="B1" s="42"/>
    </row>
    <row r="2" spans="1:16" ht="24.6" customHeight="1" x14ac:dyDescent="0.2">
      <c r="A2" s="116" t="s">
        <v>66</v>
      </c>
      <c r="B2" s="116"/>
      <c r="C2" s="116"/>
      <c r="D2" s="116"/>
      <c r="E2" s="116"/>
      <c r="F2" s="116"/>
      <c r="G2" s="116"/>
      <c r="H2" s="116"/>
      <c r="I2" s="116"/>
      <c r="J2" s="116"/>
      <c r="K2" s="116"/>
      <c r="L2" s="116"/>
      <c r="M2" s="116"/>
      <c r="N2" s="116"/>
      <c r="O2" s="116"/>
      <c r="P2" s="116"/>
    </row>
    <row r="3" spans="1:16" s="21" customFormat="1" ht="15" customHeight="1" x14ac:dyDescent="0.2">
      <c r="A3" s="117" t="str">
        <f>+Notas!C6</f>
        <v>OCTUBRE 2023 Y OCTUBRE 2024</v>
      </c>
      <c r="B3" s="117"/>
      <c r="C3" s="117"/>
      <c r="D3" s="117"/>
      <c r="E3" s="117"/>
      <c r="F3" s="117"/>
      <c r="G3" s="117"/>
      <c r="H3" s="117"/>
      <c r="I3" s="117"/>
      <c r="J3" s="117"/>
      <c r="K3" s="117"/>
      <c r="L3" s="117"/>
      <c r="M3" s="117"/>
      <c r="N3" s="117"/>
      <c r="O3" s="117"/>
      <c r="P3" s="117"/>
    </row>
    <row r="4" spans="1:16" ht="15" customHeight="1" x14ac:dyDescent="0.2">
      <c r="A4" s="34"/>
      <c r="B4" s="34"/>
      <c r="C4" s="40"/>
      <c r="D4" s="57"/>
      <c r="E4" s="50"/>
      <c r="F4" s="57"/>
      <c r="G4" s="63"/>
      <c r="H4" s="57"/>
      <c r="I4" s="57"/>
      <c r="J4" s="63"/>
      <c r="K4" s="57"/>
      <c r="L4" s="57"/>
      <c r="M4" s="63"/>
      <c r="N4" s="57"/>
      <c r="O4" s="57"/>
      <c r="P4" s="63"/>
    </row>
    <row r="5" spans="1:16" ht="15" customHeight="1" x14ac:dyDescent="0.2">
      <c r="A5" s="20"/>
      <c r="B5" s="20"/>
      <c r="C5" s="20"/>
      <c r="D5" s="58"/>
      <c r="E5" s="51"/>
      <c r="F5" s="58"/>
      <c r="G5" s="64"/>
      <c r="H5" s="58"/>
      <c r="I5" s="58"/>
      <c r="J5" s="64"/>
      <c r="K5" s="58"/>
      <c r="L5" s="58"/>
      <c r="M5" s="64"/>
      <c r="N5" s="58"/>
      <c r="O5" s="58"/>
      <c r="P5" s="64"/>
    </row>
    <row r="6" spans="1:16" ht="21.6" customHeight="1" x14ac:dyDescent="0.2">
      <c r="A6" s="118" t="s">
        <v>5</v>
      </c>
      <c r="B6" s="118" t="s">
        <v>35</v>
      </c>
      <c r="C6" s="120" t="s">
        <v>36</v>
      </c>
      <c r="D6" s="122" t="s">
        <v>37</v>
      </c>
      <c r="E6" s="122"/>
      <c r="F6" s="122"/>
      <c r="G6" s="122"/>
      <c r="H6" s="123" t="s">
        <v>42</v>
      </c>
      <c r="I6" s="122"/>
      <c r="J6" s="124"/>
      <c r="K6" s="122" t="s">
        <v>43</v>
      </c>
      <c r="L6" s="122"/>
      <c r="M6" s="122"/>
      <c r="N6" s="123" t="s">
        <v>44</v>
      </c>
      <c r="O6" s="122"/>
      <c r="P6" s="124"/>
    </row>
    <row r="7" spans="1:16" s="2" customFormat="1" ht="42" x14ac:dyDescent="0.2">
      <c r="A7" s="119"/>
      <c r="B7" s="119"/>
      <c r="C7" s="121"/>
      <c r="D7" s="71" t="s">
        <v>38</v>
      </c>
      <c r="E7" s="52" t="s">
        <v>39</v>
      </c>
      <c r="F7" s="59" t="s">
        <v>40</v>
      </c>
      <c r="G7" s="65" t="s">
        <v>41</v>
      </c>
      <c r="H7" s="72" t="s">
        <v>38</v>
      </c>
      <c r="I7" s="59" t="s">
        <v>40</v>
      </c>
      <c r="J7" s="73" t="s">
        <v>41</v>
      </c>
      <c r="K7" s="71" t="s">
        <v>38</v>
      </c>
      <c r="L7" s="59" t="s">
        <v>40</v>
      </c>
      <c r="M7" s="65" t="s">
        <v>41</v>
      </c>
      <c r="N7" s="72" t="s">
        <v>38</v>
      </c>
      <c r="O7" s="59" t="s">
        <v>40</v>
      </c>
      <c r="P7" s="73" t="s">
        <v>41</v>
      </c>
    </row>
    <row r="8" spans="1:16" ht="15" customHeight="1" x14ac:dyDescent="0.2">
      <c r="A8" s="110">
        <v>1</v>
      </c>
      <c r="B8" s="113" t="s">
        <v>45</v>
      </c>
      <c r="C8" s="84" t="s">
        <v>46</v>
      </c>
      <c r="D8" s="44">
        <v>17</v>
      </c>
      <c r="E8" s="53">
        <v>0.15887899999999999</v>
      </c>
      <c r="F8" s="44">
        <v>60436.248323</v>
      </c>
      <c r="G8" s="66">
        <v>5.8824000000000001E-2</v>
      </c>
      <c r="H8" s="43">
        <v>9</v>
      </c>
      <c r="I8" s="44">
        <v>68280.065860000002</v>
      </c>
      <c r="J8" s="74">
        <v>0.111111</v>
      </c>
      <c r="K8" s="44">
        <v>8</v>
      </c>
      <c r="L8" s="44">
        <v>51611.953593999999</v>
      </c>
      <c r="M8" s="66">
        <v>0</v>
      </c>
      <c r="N8" s="43">
        <v>0</v>
      </c>
      <c r="O8" s="44">
        <v>0</v>
      </c>
      <c r="P8" s="74">
        <v>0</v>
      </c>
    </row>
    <row r="9" spans="1:16" ht="15" customHeight="1" x14ac:dyDescent="0.2">
      <c r="A9" s="111"/>
      <c r="B9" s="114"/>
      <c r="C9" s="84" t="s">
        <v>47</v>
      </c>
      <c r="D9" s="44">
        <v>169</v>
      </c>
      <c r="E9" s="53">
        <v>0.25801499999999999</v>
      </c>
      <c r="F9" s="44">
        <v>90635.253670000006</v>
      </c>
      <c r="G9" s="66">
        <v>0.142012</v>
      </c>
      <c r="H9" s="43">
        <v>57</v>
      </c>
      <c r="I9" s="44">
        <v>99314.061518000002</v>
      </c>
      <c r="J9" s="74">
        <v>0.15789500000000001</v>
      </c>
      <c r="K9" s="44">
        <v>112</v>
      </c>
      <c r="L9" s="44">
        <v>86218.360390999995</v>
      </c>
      <c r="M9" s="66">
        <v>0.13392899999999999</v>
      </c>
      <c r="N9" s="43">
        <v>0</v>
      </c>
      <c r="O9" s="44">
        <v>0</v>
      </c>
      <c r="P9" s="74">
        <v>0</v>
      </c>
    </row>
    <row r="10" spans="1:16" ht="15" customHeight="1" x14ac:dyDescent="0.2">
      <c r="A10" s="111"/>
      <c r="B10" s="114"/>
      <c r="C10" s="84" t="s">
        <v>48</v>
      </c>
      <c r="D10" s="44">
        <v>1053</v>
      </c>
      <c r="E10" s="53">
        <v>0.18329000000000001</v>
      </c>
      <c r="F10" s="44">
        <v>97088.491561000003</v>
      </c>
      <c r="G10" s="66">
        <v>0.14244999999999999</v>
      </c>
      <c r="H10" s="43">
        <v>399</v>
      </c>
      <c r="I10" s="44">
        <v>106524.972991</v>
      </c>
      <c r="J10" s="74">
        <v>0.213033</v>
      </c>
      <c r="K10" s="44">
        <v>654</v>
      </c>
      <c r="L10" s="44">
        <v>91331.372157000005</v>
      </c>
      <c r="M10" s="66">
        <v>9.9388000000000004E-2</v>
      </c>
      <c r="N10" s="43">
        <v>0</v>
      </c>
      <c r="O10" s="44">
        <v>0</v>
      </c>
      <c r="P10" s="74">
        <v>0</v>
      </c>
    </row>
    <row r="11" spans="1:16" ht="15" customHeight="1" x14ac:dyDescent="0.2">
      <c r="A11" s="111"/>
      <c r="B11" s="114"/>
      <c r="C11" s="84" t="s">
        <v>49</v>
      </c>
      <c r="D11" s="44">
        <v>1996</v>
      </c>
      <c r="E11" s="53">
        <v>0.13544100000000001</v>
      </c>
      <c r="F11" s="44">
        <v>112113.61453200001</v>
      </c>
      <c r="G11" s="66">
        <v>0.316633</v>
      </c>
      <c r="H11" s="43">
        <v>766</v>
      </c>
      <c r="I11" s="44">
        <v>127324.816152</v>
      </c>
      <c r="J11" s="74">
        <v>0.42819800000000002</v>
      </c>
      <c r="K11" s="44">
        <v>1230</v>
      </c>
      <c r="L11" s="44">
        <v>102640.622303</v>
      </c>
      <c r="M11" s="66">
        <v>0.24715400000000001</v>
      </c>
      <c r="N11" s="43">
        <v>0</v>
      </c>
      <c r="O11" s="44">
        <v>0</v>
      </c>
      <c r="P11" s="74">
        <v>0</v>
      </c>
    </row>
    <row r="12" spans="1:16" ht="15" customHeight="1" x14ac:dyDescent="0.2">
      <c r="A12" s="111"/>
      <c r="B12" s="114"/>
      <c r="C12" s="84" t="s">
        <v>50</v>
      </c>
      <c r="D12" s="44">
        <v>1973</v>
      </c>
      <c r="E12" s="53">
        <v>0.107997</v>
      </c>
      <c r="F12" s="44">
        <v>135047.17554900001</v>
      </c>
      <c r="G12" s="66">
        <v>0.53776000000000002</v>
      </c>
      <c r="H12" s="43">
        <v>758</v>
      </c>
      <c r="I12" s="44">
        <v>152238.799929</v>
      </c>
      <c r="J12" s="74">
        <v>0.64116099999999998</v>
      </c>
      <c r="K12" s="44">
        <v>1215</v>
      </c>
      <c r="L12" s="44">
        <v>124321.865854</v>
      </c>
      <c r="M12" s="66">
        <v>0.47325099999999998</v>
      </c>
      <c r="N12" s="43">
        <v>0</v>
      </c>
      <c r="O12" s="44">
        <v>0</v>
      </c>
      <c r="P12" s="74">
        <v>0</v>
      </c>
    </row>
    <row r="13" spans="1:16" ht="15" customHeight="1" x14ac:dyDescent="0.2">
      <c r="A13" s="111"/>
      <c r="B13" s="114"/>
      <c r="C13" s="84" t="s">
        <v>51</v>
      </c>
      <c r="D13" s="44">
        <v>1619</v>
      </c>
      <c r="E13" s="53">
        <v>9.6466999999999997E-2</v>
      </c>
      <c r="F13" s="44">
        <v>149726.86564</v>
      </c>
      <c r="G13" s="66">
        <v>0.75416899999999998</v>
      </c>
      <c r="H13" s="43">
        <v>590</v>
      </c>
      <c r="I13" s="44">
        <v>162066.012449</v>
      </c>
      <c r="J13" s="74">
        <v>0.77457600000000004</v>
      </c>
      <c r="K13" s="44">
        <v>1029</v>
      </c>
      <c r="L13" s="44">
        <v>142651.94181399999</v>
      </c>
      <c r="M13" s="66">
        <v>0.74246800000000002</v>
      </c>
      <c r="N13" s="43">
        <v>0</v>
      </c>
      <c r="O13" s="44">
        <v>0</v>
      </c>
      <c r="P13" s="74">
        <v>0</v>
      </c>
    </row>
    <row r="14" spans="1:16" s="3" customFormat="1" ht="15" customHeight="1" x14ac:dyDescent="0.2">
      <c r="A14" s="111"/>
      <c r="B14" s="114"/>
      <c r="C14" s="84" t="s">
        <v>52</v>
      </c>
      <c r="D14" s="35">
        <v>1284</v>
      </c>
      <c r="E14" s="55">
        <v>8.9221999999999996E-2</v>
      </c>
      <c r="F14" s="35">
        <v>159739.731799</v>
      </c>
      <c r="G14" s="68">
        <v>0.89174500000000001</v>
      </c>
      <c r="H14" s="43">
        <v>451</v>
      </c>
      <c r="I14" s="44">
        <v>162342.65691200001</v>
      </c>
      <c r="J14" s="74">
        <v>0.72948999999999997</v>
      </c>
      <c r="K14" s="35">
        <v>833</v>
      </c>
      <c r="L14" s="35">
        <v>158330.46502199999</v>
      </c>
      <c r="M14" s="68">
        <v>0.97959200000000002</v>
      </c>
      <c r="N14" s="43">
        <v>0</v>
      </c>
      <c r="O14" s="44">
        <v>0</v>
      </c>
      <c r="P14" s="74">
        <v>0</v>
      </c>
    </row>
    <row r="15" spans="1:16" ht="15" customHeight="1" x14ac:dyDescent="0.2">
      <c r="A15" s="111"/>
      <c r="B15" s="114"/>
      <c r="C15" s="84" t="s">
        <v>53</v>
      </c>
      <c r="D15" s="44">
        <v>1011</v>
      </c>
      <c r="E15" s="53">
        <v>8.1009999999999999E-2</v>
      </c>
      <c r="F15" s="44">
        <v>154953.352755</v>
      </c>
      <c r="G15" s="66">
        <v>0.78634999999999999</v>
      </c>
      <c r="H15" s="43">
        <v>336</v>
      </c>
      <c r="I15" s="44">
        <v>153940.647773</v>
      </c>
      <c r="J15" s="74">
        <v>0.5625</v>
      </c>
      <c r="K15" s="44">
        <v>675</v>
      </c>
      <c r="L15" s="44">
        <v>155457.45478999999</v>
      </c>
      <c r="M15" s="66">
        <v>0.89777799999999996</v>
      </c>
      <c r="N15" s="43">
        <v>0</v>
      </c>
      <c r="O15" s="44">
        <v>0</v>
      </c>
      <c r="P15" s="74">
        <v>0</v>
      </c>
    </row>
    <row r="16" spans="1:16" ht="15" customHeight="1" x14ac:dyDescent="0.2">
      <c r="A16" s="111"/>
      <c r="B16" s="114"/>
      <c r="C16" s="84" t="s">
        <v>54</v>
      </c>
      <c r="D16" s="44">
        <v>865</v>
      </c>
      <c r="E16" s="53">
        <v>8.1183000000000005E-2</v>
      </c>
      <c r="F16" s="44">
        <v>162713.81802899999</v>
      </c>
      <c r="G16" s="66">
        <v>0.79075099999999998</v>
      </c>
      <c r="H16" s="43">
        <v>288</v>
      </c>
      <c r="I16" s="44">
        <v>151731.04566500001</v>
      </c>
      <c r="J16" s="74">
        <v>0.375</v>
      </c>
      <c r="K16" s="44">
        <v>577</v>
      </c>
      <c r="L16" s="44">
        <v>168195.68707799999</v>
      </c>
      <c r="M16" s="66">
        <v>0.99826700000000002</v>
      </c>
      <c r="N16" s="43">
        <v>0</v>
      </c>
      <c r="O16" s="44">
        <v>0</v>
      </c>
      <c r="P16" s="74">
        <v>0</v>
      </c>
    </row>
    <row r="17" spans="1:16" ht="15" customHeight="1" x14ac:dyDescent="0.2">
      <c r="A17" s="111"/>
      <c r="B17" s="114"/>
      <c r="C17" s="84" t="s">
        <v>55</v>
      </c>
      <c r="D17" s="44">
        <v>816</v>
      </c>
      <c r="E17" s="53">
        <v>9.0466000000000005E-2</v>
      </c>
      <c r="F17" s="44">
        <v>166297.967447</v>
      </c>
      <c r="G17" s="66">
        <v>0.57352899999999996</v>
      </c>
      <c r="H17" s="43">
        <v>330</v>
      </c>
      <c r="I17" s="44">
        <v>152145.736829</v>
      </c>
      <c r="J17" s="74">
        <v>0.23636399999999999</v>
      </c>
      <c r="K17" s="44">
        <v>486</v>
      </c>
      <c r="L17" s="44">
        <v>175907.50675599999</v>
      </c>
      <c r="M17" s="66">
        <v>0.80246899999999999</v>
      </c>
      <c r="N17" s="43">
        <v>0</v>
      </c>
      <c r="O17" s="44">
        <v>0</v>
      </c>
      <c r="P17" s="74">
        <v>0</v>
      </c>
    </row>
    <row r="18" spans="1:16" s="3" customFormat="1" ht="15" customHeight="1" x14ac:dyDescent="0.2">
      <c r="A18" s="111"/>
      <c r="B18" s="114"/>
      <c r="C18" s="84" t="s">
        <v>56</v>
      </c>
      <c r="D18" s="35">
        <v>1288</v>
      </c>
      <c r="E18" s="55">
        <v>6.4551999999999998E-2</v>
      </c>
      <c r="F18" s="35">
        <v>185110.25756</v>
      </c>
      <c r="G18" s="68">
        <v>0.41459600000000002</v>
      </c>
      <c r="H18" s="43">
        <v>452</v>
      </c>
      <c r="I18" s="44">
        <v>152508.75564300001</v>
      </c>
      <c r="J18" s="74">
        <v>8.1858E-2</v>
      </c>
      <c r="K18" s="35">
        <v>836</v>
      </c>
      <c r="L18" s="35">
        <v>202736.906923</v>
      </c>
      <c r="M18" s="68">
        <v>0.59449799999999997</v>
      </c>
      <c r="N18" s="43">
        <v>0</v>
      </c>
      <c r="O18" s="44">
        <v>0</v>
      </c>
      <c r="P18" s="74">
        <v>0</v>
      </c>
    </row>
    <row r="19" spans="1:16" s="3" customFormat="1" ht="15" customHeight="1" x14ac:dyDescent="0.2">
      <c r="A19" s="112"/>
      <c r="B19" s="115"/>
      <c r="C19" s="85" t="s">
        <v>9</v>
      </c>
      <c r="D19" s="46">
        <v>12091</v>
      </c>
      <c r="E19" s="54">
        <v>9.8464999999999997E-2</v>
      </c>
      <c r="F19" s="46">
        <v>142903.470695</v>
      </c>
      <c r="G19" s="67">
        <v>0.55537199999999998</v>
      </c>
      <c r="H19" s="87">
        <v>4436</v>
      </c>
      <c r="I19" s="46">
        <v>145425.34737599999</v>
      </c>
      <c r="J19" s="75">
        <v>0.47497699999999998</v>
      </c>
      <c r="K19" s="46">
        <v>7655</v>
      </c>
      <c r="L19" s="46">
        <v>141442.06704299999</v>
      </c>
      <c r="M19" s="67">
        <v>0.60196000000000005</v>
      </c>
      <c r="N19" s="87">
        <v>0</v>
      </c>
      <c r="O19" s="46">
        <v>0</v>
      </c>
      <c r="P19" s="75">
        <v>0</v>
      </c>
    </row>
    <row r="20" spans="1:16" ht="15" customHeight="1" x14ac:dyDescent="0.2">
      <c r="A20" s="110">
        <v>2</v>
      </c>
      <c r="B20" s="113" t="s">
        <v>57</v>
      </c>
      <c r="C20" s="84" t="s">
        <v>46</v>
      </c>
      <c r="D20" s="44">
        <v>23</v>
      </c>
      <c r="E20" s="53">
        <v>0.21495300000000001</v>
      </c>
      <c r="F20" s="44">
        <v>79444.434783000004</v>
      </c>
      <c r="G20" s="66">
        <v>0.17391300000000001</v>
      </c>
      <c r="H20" s="43">
        <v>10</v>
      </c>
      <c r="I20" s="44">
        <v>85860.5</v>
      </c>
      <c r="J20" s="74">
        <v>0.1</v>
      </c>
      <c r="K20" s="44">
        <v>13</v>
      </c>
      <c r="L20" s="44">
        <v>74509</v>
      </c>
      <c r="M20" s="66">
        <v>0.230769</v>
      </c>
      <c r="N20" s="43">
        <v>0</v>
      </c>
      <c r="O20" s="44">
        <v>0</v>
      </c>
      <c r="P20" s="74">
        <v>0</v>
      </c>
    </row>
    <row r="21" spans="1:16" ht="15" customHeight="1" x14ac:dyDescent="0.2">
      <c r="A21" s="111"/>
      <c r="B21" s="114"/>
      <c r="C21" s="84" t="s">
        <v>47</v>
      </c>
      <c r="D21" s="44">
        <v>233</v>
      </c>
      <c r="E21" s="53">
        <v>0.35572500000000001</v>
      </c>
      <c r="F21" s="44">
        <v>123185.755365</v>
      </c>
      <c r="G21" s="66">
        <v>9.0129000000000001E-2</v>
      </c>
      <c r="H21" s="43">
        <v>100</v>
      </c>
      <c r="I21" s="44">
        <v>121185.12</v>
      </c>
      <c r="J21" s="74">
        <v>0.08</v>
      </c>
      <c r="K21" s="44">
        <v>133</v>
      </c>
      <c r="L21" s="44">
        <v>124689.99248099999</v>
      </c>
      <c r="M21" s="66">
        <v>9.7743999999999998E-2</v>
      </c>
      <c r="N21" s="43">
        <v>0</v>
      </c>
      <c r="O21" s="44">
        <v>0</v>
      </c>
      <c r="P21" s="74">
        <v>0</v>
      </c>
    </row>
    <row r="22" spans="1:16" ht="15" customHeight="1" x14ac:dyDescent="0.2">
      <c r="A22" s="111"/>
      <c r="B22" s="114"/>
      <c r="C22" s="84" t="s">
        <v>48</v>
      </c>
      <c r="D22" s="44">
        <v>992</v>
      </c>
      <c r="E22" s="53">
        <v>0.17267199999999999</v>
      </c>
      <c r="F22" s="44">
        <v>146553.36189500001</v>
      </c>
      <c r="G22" s="66">
        <v>6.25E-2</v>
      </c>
      <c r="H22" s="43">
        <v>435</v>
      </c>
      <c r="I22" s="44">
        <v>150976.117241</v>
      </c>
      <c r="J22" s="74">
        <v>5.0575000000000002E-2</v>
      </c>
      <c r="K22" s="44">
        <v>557</v>
      </c>
      <c r="L22" s="44">
        <v>143099.32495499999</v>
      </c>
      <c r="M22" s="66">
        <v>7.1813000000000002E-2</v>
      </c>
      <c r="N22" s="43">
        <v>0</v>
      </c>
      <c r="O22" s="44">
        <v>0</v>
      </c>
      <c r="P22" s="74">
        <v>0</v>
      </c>
    </row>
    <row r="23" spans="1:16" ht="15" customHeight="1" x14ac:dyDescent="0.2">
      <c r="A23" s="111"/>
      <c r="B23" s="114"/>
      <c r="C23" s="84" t="s">
        <v>49</v>
      </c>
      <c r="D23" s="44">
        <v>837</v>
      </c>
      <c r="E23" s="53">
        <v>5.6795999999999999E-2</v>
      </c>
      <c r="F23" s="44">
        <v>161691.64277199999</v>
      </c>
      <c r="G23" s="66">
        <v>0.18160100000000001</v>
      </c>
      <c r="H23" s="43">
        <v>369</v>
      </c>
      <c r="I23" s="44">
        <v>161190.157182</v>
      </c>
      <c r="J23" s="74">
        <v>0.18157200000000001</v>
      </c>
      <c r="K23" s="44">
        <v>468</v>
      </c>
      <c r="L23" s="44">
        <v>162087.044872</v>
      </c>
      <c r="M23" s="66">
        <v>0.18162400000000001</v>
      </c>
      <c r="N23" s="43">
        <v>0</v>
      </c>
      <c r="O23" s="44">
        <v>0</v>
      </c>
      <c r="P23" s="74">
        <v>0</v>
      </c>
    </row>
    <row r="24" spans="1:16" ht="15" customHeight="1" x14ac:dyDescent="0.2">
      <c r="A24" s="111"/>
      <c r="B24" s="114"/>
      <c r="C24" s="84" t="s">
        <v>50</v>
      </c>
      <c r="D24" s="44">
        <v>535</v>
      </c>
      <c r="E24" s="53">
        <v>2.9284999999999999E-2</v>
      </c>
      <c r="F24" s="44">
        <v>187779.91401899999</v>
      </c>
      <c r="G24" s="66">
        <v>0.32523400000000002</v>
      </c>
      <c r="H24" s="43">
        <v>203</v>
      </c>
      <c r="I24" s="44">
        <v>192561.655172</v>
      </c>
      <c r="J24" s="74">
        <v>0.33990100000000001</v>
      </c>
      <c r="K24" s="44">
        <v>332</v>
      </c>
      <c r="L24" s="44">
        <v>184856.138554</v>
      </c>
      <c r="M24" s="66">
        <v>0.31626500000000002</v>
      </c>
      <c r="N24" s="43">
        <v>0</v>
      </c>
      <c r="O24" s="44">
        <v>0</v>
      </c>
      <c r="P24" s="74">
        <v>0</v>
      </c>
    </row>
    <row r="25" spans="1:16" ht="15" customHeight="1" x14ac:dyDescent="0.2">
      <c r="A25" s="111"/>
      <c r="B25" s="114"/>
      <c r="C25" s="84" t="s">
        <v>51</v>
      </c>
      <c r="D25" s="44">
        <v>379</v>
      </c>
      <c r="E25" s="53">
        <v>2.2582000000000001E-2</v>
      </c>
      <c r="F25" s="44">
        <v>200398.197889</v>
      </c>
      <c r="G25" s="66">
        <v>0.48285</v>
      </c>
      <c r="H25" s="43">
        <v>120</v>
      </c>
      <c r="I25" s="44">
        <v>200790.43333299999</v>
      </c>
      <c r="J25" s="74">
        <v>0.408333</v>
      </c>
      <c r="K25" s="44">
        <v>259</v>
      </c>
      <c r="L25" s="44">
        <v>200216.46718100001</v>
      </c>
      <c r="M25" s="66">
        <v>0.51737500000000003</v>
      </c>
      <c r="N25" s="43">
        <v>0</v>
      </c>
      <c r="O25" s="44">
        <v>0</v>
      </c>
      <c r="P25" s="74">
        <v>0</v>
      </c>
    </row>
    <row r="26" spans="1:16" s="3" customFormat="1" ht="15" customHeight="1" x14ac:dyDescent="0.2">
      <c r="A26" s="111"/>
      <c r="B26" s="114"/>
      <c r="C26" s="84" t="s">
        <v>52</v>
      </c>
      <c r="D26" s="35">
        <v>281</v>
      </c>
      <c r="E26" s="55">
        <v>1.9526000000000002E-2</v>
      </c>
      <c r="F26" s="35">
        <v>205930.960854</v>
      </c>
      <c r="G26" s="68">
        <v>0.45551599999999998</v>
      </c>
      <c r="H26" s="43">
        <v>92</v>
      </c>
      <c r="I26" s="44">
        <v>198823.630435</v>
      </c>
      <c r="J26" s="74">
        <v>0.26086999999999999</v>
      </c>
      <c r="K26" s="35">
        <v>189</v>
      </c>
      <c r="L26" s="35">
        <v>209390.61375700001</v>
      </c>
      <c r="M26" s="68">
        <v>0.550265</v>
      </c>
      <c r="N26" s="43">
        <v>0</v>
      </c>
      <c r="O26" s="44">
        <v>0</v>
      </c>
      <c r="P26" s="74">
        <v>0</v>
      </c>
    </row>
    <row r="27" spans="1:16" ht="15" customHeight="1" x14ac:dyDescent="0.2">
      <c r="A27" s="111"/>
      <c r="B27" s="114"/>
      <c r="C27" s="84" t="s">
        <v>53</v>
      </c>
      <c r="D27" s="44">
        <v>192</v>
      </c>
      <c r="E27" s="53">
        <v>1.5384999999999999E-2</v>
      </c>
      <c r="F27" s="44">
        <v>210308.21875</v>
      </c>
      <c r="G27" s="66">
        <v>0.640625</v>
      </c>
      <c r="H27" s="43">
        <v>75</v>
      </c>
      <c r="I27" s="44">
        <v>196067.06666700001</v>
      </c>
      <c r="J27" s="74">
        <v>0.45333299999999999</v>
      </c>
      <c r="K27" s="44">
        <v>117</v>
      </c>
      <c r="L27" s="44">
        <v>219437.16239300001</v>
      </c>
      <c r="M27" s="66">
        <v>0.76068400000000003</v>
      </c>
      <c r="N27" s="43">
        <v>0</v>
      </c>
      <c r="O27" s="44">
        <v>0</v>
      </c>
      <c r="P27" s="74">
        <v>0</v>
      </c>
    </row>
    <row r="28" spans="1:16" ht="15" customHeight="1" x14ac:dyDescent="0.2">
      <c r="A28" s="111"/>
      <c r="B28" s="114"/>
      <c r="C28" s="84" t="s">
        <v>54</v>
      </c>
      <c r="D28" s="44">
        <v>86</v>
      </c>
      <c r="E28" s="53">
        <v>8.071E-3</v>
      </c>
      <c r="F28" s="44">
        <v>230253.98837199999</v>
      </c>
      <c r="G28" s="66">
        <v>0.46511599999999997</v>
      </c>
      <c r="H28" s="43">
        <v>35</v>
      </c>
      <c r="I28" s="44">
        <v>208032.285714</v>
      </c>
      <c r="J28" s="74">
        <v>0.34285700000000002</v>
      </c>
      <c r="K28" s="44">
        <v>51</v>
      </c>
      <c r="L28" s="44">
        <v>245504.17647100001</v>
      </c>
      <c r="M28" s="66">
        <v>0.54901999999999995</v>
      </c>
      <c r="N28" s="43">
        <v>0</v>
      </c>
      <c r="O28" s="44">
        <v>0</v>
      </c>
      <c r="P28" s="74">
        <v>0</v>
      </c>
    </row>
    <row r="29" spans="1:16" ht="15" customHeight="1" x14ac:dyDescent="0.2">
      <c r="A29" s="111"/>
      <c r="B29" s="114"/>
      <c r="C29" s="84" t="s">
        <v>55</v>
      </c>
      <c r="D29" s="44">
        <v>53</v>
      </c>
      <c r="E29" s="53">
        <v>5.8760000000000001E-3</v>
      </c>
      <c r="F29" s="44">
        <v>238864.792453</v>
      </c>
      <c r="G29" s="66">
        <v>0.39622600000000002</v>
      </c>
      <c r="H29" s="43">
        <v>27</v>
      </c>
      <c r="I29" s="44">
        <v>181082.29629599999</v>
      </c>
      <c r="J29" s="74">
        <v>0.25925900000000002</v>
      </c>
      <c r="K29" s="44">
        <v>26</v>
      </c>
      <c r="L29" s="44">
        <v>298869.692308</v>
      </c>
      <c r="M29" s="66">
        <v>0.538462</v>
      </c>
      <c r="N29" s="43">
        <v>0</v>
      </c>
      <c r="O29" s="44">
        <v>0</v>
      </c>
      <c r="P29" s="74">
        <v>0</v>
      </c>
    </row>
    <row r="30" spans="1:16" s="3" customFormat="1" ht="15" customHeight="1" x14ac:dyDescent="0.2">
      <c r="A30" s="111"/>
      <c r="B30" s="114"/>
      <c r="C30" s="84" t="s">
        <v>56</v>
      </c>
      <c r="D30" s="35">
        <v>119</v>
      </c>
      <c r="E30" s="55">
        <v>5.9639999999999997E-3</v>
      </c>
      <c r="F30" s="35">
        <v>132964.546218</v>
      </c>
      <c r="G30" s="68">
        <v>0.117647</v>
      </c>
      <c r="H30" s="43">
        <v>109</v>
      </c>
      <c r="I30" s="44">
        <v>118608.431193</v>
      </c>
      <c r="J30" s="74">
        <v>0.110092</v>
      </c>
      <c r="K30" s="35">
        <v>10</v>
      </c>
      <c r="L30" s="35">
        <v>289446.2</v>
      </c>
      <c r="M30" s="68">
        <v>0.2</v>
      </c>
      <c r="N30" s="43">
        <v>0</v>
      </c>
      <c r="O30" s="44">
        <v>0</v>
      </c>
      <c r="P30" s="74">
        <v>0</v>
      </c>
    </row>
    <row r="31" spans="1:16" s="3" customFormat="1" ht="15" customHeight="1" x14ac:dyDescent="0.2">
      <c r="A31" s="112"/>
      <c r="B31" s="115"/>
      <c r="C31" s="85" t="s">
        <v>9</v>
      </c>
      <c r="D31" s="46">
        <v>3730</v>
      </c>
      <c r="E31" s="54">
        <v>3.0376E-2</v>
      </c>
      <c r="F31" s="46">
        <v>170024.06166199999</v>
      </c>
      <c r="G31" s="67">
        <v>0.24718499999999999</v>
      </c>
      <c r="H31" s="87">
        <v>1575</v>
      </c>
      <c r="I31" s="46">
        <v>164705.54857099999</v>
      </c>
      <c r="J31" s="75">
        <v>0.19365099999999999</v>
      </c>
      <c r="K31" s="46">
        <v>2155</v>
      </c>
      <c r="L31" s="46">
        <v>173911.14199500001</v>
      </c>
      <c r="M31" s="67">
        <v>0.28631099999999998</v>
      </c>
      <c r="N31" s="87">
        <v>0</v>
      </c>
      <c r="O31" s="46">
        <v>0</v>
      </c>
      <c r="P31" s="75">
        <v>0</v>
      </c>
    </row>
    <row r="32" spans="1:16" ht="15" customHeight="1" x14ac:dyDescent="0.2">
      <c r="A32" s="110">
        <v>3</v>
      </c>
      <c r="B32" s="113" t="s">
        <v>58</v>
      </c>
      <c r="C32" s="84" t="s">
        <v>46</v>
      </c>
      <c r="D32" s="44">
        <v>6</v>
      </c>
      <c r="E32" s="44">
        <v>0</v>
      </c>
      <c r="F32" s="44">
        <v>19008.186460000001</v>
      </c>
      <c r="G32" s="66">
        <v>0.11509</v>
      </c>
      <c r="H32" s="43">
        <v>1</v>
      </c>
      <c r="I32" s="44">
        <v>17580.434140000001</v>
      </c>
      <c r="J32" s="74">
        <v>-1.1110999999999999E-2</v>
      </c>
      <c r="K32" s="44">
        <v>5</v>
      </c>
      <c r="L32" s="44">
        <v>22897.046406000001</v>
      </c>
      <c r="M32" s="66">
        <v>0.230769</v>
      </c>
      <c r="N32" s="43">
        <v>0</v>
      </c>
      <c r="O32" s="44">
        <v>0</v>
      </c>
      <c r="P32" s="74">
        <v>0</v>
      </c>
    </row>
    <row r="33" spans="1:16" ht="15" customHeight="1" x14ac:dyDescent="0.2">
      <c r="A33" s="111"/>
      <c r="B33" s="114"/>
      <c r="C33" s="84" t="s">
        <v>47</v>
      </c>
      <c r="D33" s="44">
        <v>64</v>
      </c>
      <c r="E33" s="44">
        <v>0</v>
      </c>
      <c r="F33" s="44">
        <v>32550.501694999999</v>
      </c>
      <c r="G33" s="66">
        <v>-5.1882999999999999E-2</v>
      </c>
      <c r="H33" s="43">
        <v>43</v>
      </c>
      <c r="I33" s="44">
        <v>21871.058482</v>
      </c>
      <c r="J33" s="74">
        <v>-7.7895000000000006E-2</v>
      </c>
      <c r="K33" s="44">
        <v>21</v>
      </c>
      <c r="L33" s="44">
        <v>38471.632089999999</v>
      </c>
      <c r="M33" s="66">
        <v>-3.6184000000000001E-2</v>
      </c>
      <c r="N33" s="43">
        <v>0</v>
      </c>
      <c r="O33" s="44">
        <v>0</v>
      </c>
      <c r="P33" s="74">
        <v>0</v>
      </c>
    </row>
    <row r="34" spans="1:16" ht="15" customHeight="1" x14ac:dyDescent="0.2">
      <c r="A34" s="111"/>
      <c r="B34" s="114"/>
      <c r="C34" s="84" t="s">
        <v>48</v>
      </c>
      <c r="D34" s="44">
        <v>-61</v>
      </c>
      <c r="E34" s="44">
        <v>0</v>
      </c>
      <c r="F34" s="44">
        <v>49464.870333999999</v>
      </c>
      <c r="G34" s="66">
        <v>-7.9949999999999993E-2</v>
      </c>
      <c r="H34" s="43">
        <v>36</v>
      </c>
      <c r="I34" s="44">
        <v>44451.144250999998</v>
      </c>
      <c r="J34" s="74">
        <v>-0.16245799999999999</v>
      </c>
      <c r="K34" s="44">
        <v>-97</v>
      </c>
      <c r="L34" s="44">
        <v>51767.952797999998</v>
      </c>
      <c r="M34" s="66">
        <v>-2.7574999999999999E-2</v>
      </c>
      <c r="N34" s="43">
        <v>0</v>
      </c>
      <c r="O34" s="44">
        <v>0</v>
      </c>
      <c r="P34" s="74">
        <v>0</v>
      </c>
    </row>
    <row r="35" spans="1:16" ht="15" customHeight="1" x14ac:dyDescent="0.2">
      <c r="A35" s="111"/>
      <c r="B35" s="114"/>
      <c r="C35" s="84" t="s">
        <v>49</v>
      </c>
      <c r="D35" s="44">
        <v>-1159</v>
      </c>
      <c r="E35" s="44">
        <v>0</v>
      </c>
      <c r="F35" s="44">
        <v>49578.02824</v>
      </c>
      <c r="G35" s="66">
        <v>-0.13503200000000001</v>
      </c>
      <c r="H35" s="43">
        <v>-397</v>
      </c>
      <c r="I35" s="44">
        <v>33865.341030000003</v>
      </c>
      <c r="J35" s="74">
        <v>-0.24662700000000001</v>
      </c>
      <c r="K35" s="44">
        <v>-762</v>
      </c>
      <c r="L35" s="44">
        <v>59446.422569000002</v>
      </c>
      <c r="M35" s="66">
        <v>-6.5531000000000006E-2</v>
      </c>
      <c r="N35" s="43">
        <v>0</v>
      </c>
      <c r="O35" s="44">
        <v>0</v>
      </c>
      <c r="P35" s="74">
        <v>0</v>
      </c>
    </row>
    <row r="36" spans="1:16" ht="15" customHeight="1" x14ac:dyDescent="0.2">
      <c r="A36" s="111"/>
      <c r="B36" s="114"/>
      <c r="C36" s="84" t="s">
        <v>50</v>
      </c>
      <c r="D36" s="44">
        <v>-1438</v>
      </c>
      <c r="E36" s="44">
        <v>0</v>
      </c>
      <c r="F36" s="44">
        <v>52732.738469000004</v>
      </c>
      <c r="G36" s="66">
        <v>-0.21252599999999999</v>
      </c>
      <c r="H36" s="43">
        <v>-555</v>
      </c>
      <c r="I36" s="44">
        <v>40322.855242999998</v>
      </c>
      <c r="J36" s="74">
        <v>-0.301259</v>
      </c>
      <c r="K36" s="44">
        <v>-883</v>
      </c>
      <c r="L36" s="44">
        <v>60534.272700000001</v>
      </c>
      <c r="M36" s="66">
        <v>-0.15698599999999999</v>
      </c>
      <c r="N36" s="43">
        <v>0</v>
      </c>
      <c r="O36" s="44">
        <v>0</v>
      </c>
      <c r="P36" s="74">
        <v>0</v>
      </c>
    </row>
    <row r="37" spans="1:16" ht="15" customHeight="1" x14ac:dyDescent="0.2">
      <c r="A37" s="111"/>
      <c r="B37" s="114"/>
      <c r="C37" s="84" t="s">
        <v>51</v>
      </c>
      <c r="D37" s="44">
        <v>-1240</v>
      </c>
      <c r="E37" s="44">
        <v>0</v>
      </c>
      <c r="F37" s="44">
        <v>50671.332248999999</v>
      </c>
      <c r="G37" s="66">
        <v>-0.27132000000000001</v>
      </c>
      <c r="H37" s="43">
        <v>-470</v>
      </c>
      <c r="I37" s="44">
        <v>38724.420885</v>
      </c>
      <c r="J37" s="74">
        <v>-0.36624299999999999</v>
      </c>
      <c r="K37" s="44">
        <v>-770</v>
      </c>
      <c r="L37" s="44">
        <v>57564.525367000002</v>
      </c>
      <c r="M37" s="66">
        <v>-0.22509399999999999</v>
      </c>
      <c r="N37" s="43">
        <v>0</v>
      </c>
      <c r="O37" s="44">
        <v>0</v>
      </c>
      <c r="P37" s="74">
        <v>0</v>
      </c>
    </row>
    <row r="38" spans="1:16" s="3" customFormat="1" ht="15" customHeight="1" x14ac:dyDescent="0.2">
      <c r="A38" s="111"/>
      <c r="B38" s="114"/>
      <c r="C38" s="84" t="s">
        <v>52</v>
      </c>
      <c r="D38" s="35">
        <v>-1003</v>
      </c>
      <c r="E38" s="35">
        <v>0</v>
      </c>
      <c r="F38" s="35">
        <v>46191.229055000003</v>
      </c>
      <c r="G38" s="68">
        <v>-0.43622899999999998</v>
      </c>
      <c r="H38" s="43">
        <v>-359</v>
      </c>
      <c r="I38" s="44">
        <v>36480.973523000001</v>
      </c>
      <c r="J38" s="74">
        <v>-0.46861999999999998</v>
      </c>
      <c r="K38" s="35">
        <v>-644</v>
      </c>
      <c r="L38" s="35">
        <v>51060.148735000002</v>
      </c>
      <c r="M38" s="68">
        <v>-0.42932700000000001</v>
      </c>
      <c r="N38" s="43">
        <v>0</v>
      </c>
      <c r="O38" s="44">
        <v>0</v>
      </c>
      <c r="P38" s="74">
        <v>0</v>
      </c>
    </row>
    <row r="39" spans="1:16" ht="15" customHeight="1" x14ac:dyDescent="0.2">
      <c r="A39" s="111"/>
      <c r="B39" s="114"/>
      <c r="C39" s="84" t="s">
        <v>53</v>
      </c>
      <c r="D39" s="44">
        <v>-819</v>
      </c>
      <c r="E39" s="44">
        <v>0</v>
      </c>
      <c r="F39" s="44">
        <v>55354.865995</v>
      </c>
      <c r="G39" s="66">
        <v>-0.14572499999999999</v>
      </c>
      <c r="H39" s="43">
        <v>-261</v>
      </c>
      <c r="I39" s="44">
        <v>42126.418894000002</v>
      </c>
      <c r="J39" s="74">
        <v>-0.109167</v>
      </c>
      <c r="K39" s="44">
        <v>-558</v>
      </c>
      <c r="L39" s="44">
        <v>63979.707603000003</v>
      </c>
      <c r="M39" s="66">
        <v>-0.13709399999999999</v>
      </c>
      <c r="N39" s="43">
        <v>0</v>
      </c>
      <c r="O39" s="44">
        <v>0</v>
      </c>
      <c r="P39" s="74">
        <v>0</v>
      </c>
    </row>
    <row r="40" spans="1:16" ht="15" customHeight="1" x14ac:dyDescent="0.2">
      <c r="A40" s="111"/>
      <c r="B40" s="114"/>
      <c r="C40" s="84" t="s">
        <v>54</v>
      </c>
      <c r="D40" s="44">
        <v>-779</v>
      </c>
      <c r="E40" s="44">
        <v>0</v>
      </c>
      <c r="F40" s="44">
        <v>67540.170343000005</v>
      </c>
      <c r="G40" s="66">
        <v>-0.32563500000000001</v>
      </c>
      <c r="H40" s="43">
        <v>-253</v>
      </c>
      <c r="I40" s="44">
        <v>56301.24005</v>
      </c>
      <c r="J40" s="74">
        <v>-3.2142999999999998E-2</v>
      </c>
      <c r="K40" s="44">
        <v>-526</v>
      </c>
      <c r="L40" s="44">
        <v>77308.489392999996</v>
      </c>
      <c r="M40" s="66">
        <v>-0.44924700000000001</v>
      </c>
      <c r="N40" s="43">
        <v>0</v>
      </c>
      <c r="O40" s="44">
        <v>0</v>
      </c>
      <c r="P40" s="74">
        <v>0</v>
      </c>
    </row>
    <row r="41" spans="1:16" ht="15" customHeight="1" x14ac:dyDescent="0.2">
      <c r="A41" s="111"/>
      <c r="B41" s="114"/>
      <c r="C41" s="84" t="s">
        <v>55</v>
      </c>
      <c r="D41" s="44">
        <v>-763</v>
      </c>
      <c r="E41" s="44">
        <v>0</v>
      </c>
      <c r="F41" s="44">
        <v>72566.825005999999</v>
      </c>
      <c r="G41" s="66">
        <v>-0.17730299999999999</v>
      </c>
      <c r="H41" s="43">
        <v>-303</v>
      </c>
      <c r="I41" s="44">
        <v>28936.559467999999</v>
      </c>
      <c r="J41" s="74">
        <v>2.2896E-2</v>
      </c>
      <c r="K41" s="44">
        <v>-460</v>
      </c>
      <c r="L41" s="44">
        <v>122962.185552</v>
      </c>
      <c r="M41" s="66">
        <v>-0.26400800000000002</v>
      </c>
      <c r="N41" s="43">
        <v>0</v>
      </c>
      <c r="O41" s="44">
        <v>0</v>
      </c>
      <c r="P41" s="74">
        <v>0</v>
      </c>
    </row>
    <row r="42" spans="1:16" s="3" customFormat="1" ht="15" customHeight="1" x14ac:dyDescent="0.2">
      <c r="A42" s="111"/>
      <c r="B42" s="114"/>
      <c r="C42" s="84" t="s">
        <v>56</v>
      </c>
      <c r="D42" s="35">
        <v>-1169</v>
      </c>
      <c r="E42" s="35">
        <v>0</v>
      </c>
      <c r="F42" s="35">
        <v>-52145.711342000002</v>
      </c>
      <c r="G42" s="68">
        <v>-0.29694900000000002</v>
      </c>
      <c r="H42" s="43">
        <v>-343</v>
      </c>
      <c r="I42" s="44">
        <v>-33900.32445</v>
      </c>
      <c r="J42" s="74">
        <v>2.8233000000000001E-2</v>
      </c>
      <c r="K42" s="35">
        <v>-826</v>
      </c>
      <c r="L42" s="35">
        <v>86709.293076999995</v>
      </c>
      <c r="M42" s="68">
        <v>-0.39449800000000002</v>
      </c>
      <c r="N42" s="43">
        <v>0</v>
      </c>
      <c r="O42" s="44">
        <v>0</v>
      </c>
      <c r="P42" s="74">
        <v>0</v>
      </c>
    </row>
    <row r="43" spans="1:16" s="3" customFormat="1" ht="15" customHeight="1" x14ac:dyDescent="0.2">
      <c r="A43" s="112"/>
      <c r="B43" s="115"/>
      <c r="C43" s="85" t="s">
        <v>9</v>
      </c>
      <c r="D43" s="46">
        <v>-8361</v>
      </c>
      <c r="E43" s="46">
        <v>0</v>
      </c>
      <c r="F43" s="46">
        <v>27120.590967</v>
      </c>
      <c r="G43" s="67">
        <v>-0.30818699999999999</v>
      </c>
      <c r="H43" s="87">
        <v>-2861</v>
      </c>
      <c r="I43" s="46">
        <v>19280.201195000001</v>
      </c>
      <c r="J43" s="75">
        <v>-0.28132699999999999</v>
      </c>
      <c r="K43" s="46">
        <v>-5500</v>
      </c>
      <c r="L43" s="46">
        <v>32469.074951999999</v>
      </c>
      <c r="M43" s="67">
        <v>-0.31564900000000001</v>
      </c>
      <c r="N43" s="87">
        <v>0</v>
      </c>
      <c r="O43" s="46">
        <v>0</v>
      </c>
      <c r="P43" s="75">
        <v>0</v>
      </c>
    </row>
    <row r="44" spans="1:16" ht="15" customHeight="1" x14ac:dyDescent="0.2">
      <c r="A44" s="110">
        <v>4</v>
      </c>
      <c r="B44" s="113" t="s">
        <v>59</v>
      </c>
      <c r="C44" s="84" t="s">
        <v>46</v>
      </c>
      <c r="D44" s="44">
        <v>0</v>
      </c>
      <c r="E44" s="53">
        <v>0</v>
      </c>
      <c r="F44" s="44">
        <v>0</v>
      </c>
      <c r="G44" s="66">
        <v>0</v>
      </c>
      <c r="H44" s="43">
        <v>0</v>
      </c>
      <c r="I44" s="44">
        <v>0</v>
      </c>
      <c r="J44" s="74">
        <v>0</v>
      </c>
      <c r="K44" s="44">
        <v>0</v>
      </c>
      <c r="L44" s="44">
        <v>0</v>
      </c>
      <c r="M44" s="66">
        <v>0</v>
      </c>
      <c r="N44" s="43">
        <v>0</v>
      </c>
      <c r="O44" s="44">
        <v>0</v>
      </c>
      <c r="P44" s="74">
        <v>0</v>
      </c>
    </row>
    <row r="45" spans="1:16" ht="15" customHeight="1" x14ac:dyDescent="0.2">
      <c r="A45" s="111"/>
      <c r="B45" s="114"/>
      <c r="C45" s="84" t="s">
        <v>47</v>
      </c>
      <c r="D45" s="44">
        <v>20</v>
      </c>
      <c r="E45" s="53">
        <v>3.0533999999999999E-2</v>
      </c>
      <c r="F45" s="44">
        <v>138460.15</v>
      </c>
      <c r="G45" s="66">
        <v>0.1</v>
      </c>
      <c r="H45" s="43">
        <v>5</v>
      </c>
      <c r="I45" s="44">
        <v>161786.4</v>
      </c>
      <c r="J45" s="74">
        <v>0</v>
      </c>
      <c r="K45" s="44">
        <v>15</v>
      </c>
      <c r="L45" s="44">
        <v>130684.733333</v>
      </c>
      <c r="M45" s="66">
        <v>0.13333300000000001</v>
      </c>
      <c r="N45" s="43">
        <v>0</v>
      </c>
      <c r="O45" s="44">
        <v>0</v>
      </c>
      <c r="P45" s="74">
        <v>0</v>
      </c>
    </row>
    <row r="46" spans="1:16" ht="15" customHeight="1" x14ac:dyDescent="0.2">
      <c r="A46" s="111"/>
      <c r="B46" s="114"/>
      <c r="C46" s="84" t="s">
        <v>48</v>
      </c>
      <c r="D46" s="44">
        <v>250</v>
      </c>
      <c r="E46" s="53">
        <v>4.3515999999999999E-2</v>
      </c>
      <c r="F46" s="44">
        <v>164904.144</v>
      </c>
      <c r="G46" s="66">
        <v>0.16400000000000001</v>
      </c>
      <c r="H46" s="43">
        <v>79</v>
      </c>
      <c r="I46" s="44">
        <v>163482.29113900001</v>
      </c>
      <c r="J46" s="74">
        <v>0.113924</v>
      </c>
      <c r="K46" s="44">
        <v>171</v>
      </c>
      <c r="L46" s="44">
        <v>165561.023392</v>
      </c>
      <c r="M46" s="66">
        <v>0.187135</v>
      </c>
      <c r="N46" s="43">
        <v>0</v>
      </c>
      <c r="O46" s="44">
        <v>0</v>
      </c>
      <c r="P46" s="74">
        <v>0</v>
      </c>
    </row>
    <row r="47" spans="1:16" ht="15" customHeight="1" x14ac:dyDescent="0.2">
      <c r="A47" s="111"/>
      <c r="B47" s="114"/>
      <c r="C47" s="84" t="s">
        <v>49</v>
      </c>
      <c r="D47" s="44">
        <v>736</v>
      </c>
      <c r="E47" s="53">
        <v>4.9942E-2</v>
      </c>
      <c r="F47" s="44">
        <v>183176.78804300001</v>
      </c>
      <c r="G47" s="66">
        <v>0.37907600000000002</v>
      </c>
      <c r="H47" s="43">
        <v>271</v>
      </c>
      <c r="I47" s="44">
        <v>178202.15867199999</v>
      </c>
      <c r="J47" s="74">
        <v>0.29889300000000002</v>
      </c>
      <c r="K47" s="44">
        <v>465</v>
      </c>
      <c r="L47" s="44">
        <v>186075.980645</v>
      </c>
      <c r="M47" s="66">
        <v>0.42580600000000002</v>
      </c>
      <c r="N47" s="43">
        <v>0</v>
      </c>
      <c r="O47" s="44">
        <v>0</v>
      </c>
      <c r="P47" s="74">
        <v>0</v>
      </c>
    </row>
    <row r="48" spans="1:16" ht="15" customHeight="1" x14ac:dyDescent="0.2">
      <c r="A48" s="111"/>
      <c r="B48" s="114"/>
      <c r="C48" s="84" t="s">
        <v>50</v>
      </c>
      <c r="D48" s="44">
        <v>753</v>
      </c>
      <c r="E48" s="53">
        <v>4.1216999999999997E-2</v>
      </c>
      <c r="F48" s="44">
        <v>209539.30942899999</v>
      </c>
      <c r="G48" s="66">
        <v>0.62151400000000001</v>
      </c>
      <c r="H48" s="43">
        <v>252</v>
      </c>
      <c r="I48" s="44">
        <v>216217.93254000001</v>
      </c>
      <c r="J48" s="74">
        <v>0.59920600000000002</v>
      </c>
      <c r="K48" s="44">
        <v>501</v>
      </c>
      <c r="L48" s="44">
        <v>206180.00199600001</v>
      </c>
      <c r="M48" s="66">
        <v>0.63273500000000005</v>
      </c>
      <c r="N48" s="43">
        <v>0</v>
      </c>
      <c r="O48" s="44">
        <v>0</v>
      </c>
      <c r="P48" s="74">
        <v>0</v>
      </c>
    </row>
    <row r="49" spans="1:16" ht="15" customHeight="1" x14ac:dyDescent="0.2">
      <c r="A49" s="111"/>
      <c r="B49" s="114"/>
      <c r="C49" s="84" t="s">
        <v>51</v>
      </c>
      <c r="D49" s="44">
        <v>589</v>
      </c>
      <c r="E49" s="53">
        <v>3.5095000000000001E-2</v>
      </c>
      <c r="F49" s="44">
        <v>235720.758913</v>
      </c>
      <c r="G49" s="66">
        <v>0.84889599999999998</v>
      </c>
      <c r="H49" s="43">
        <v>177</v>
      </c>
      <c r="I49" s="44">
        <v>237170.350282</v>
      </c>
      <c r="J49" s="74">
        <v>0.82485900000000001</v>
      </c>
      <c r="K49" s="44">
        <v>412</v>
      </c>
      <c r="L49" s="44">
        <v>235097.997573</v>
      </c>
      <c r="M49" s="66">
        <v>0.85922299999999996</v>
      </c>
      <c r="N49" s="43">
        <v>0</v>
      </c>
      <c r="O49" s="44">
        <v>0</v>
      </c>
      <c r="P49" s="74">
        <v>0</v>
      </c>
    </row>
    <row r="50" spans="1:16" s="3" customFormat="1" ht="15" customHeight="1" x14ac:dyDescent="0.2">
      <c r="A50" s="111"/>
      <c r="B50" s="114"/>
      <c r="C50" s="84" t="s">
        <v>52</v>
      </c>
      <c r="D50" s="35">
        <v>378</v>
      </c>
      <c r="E50" s="55">
        <v>2.6266000000000001E-2</v>
      </c>
      <c r="F50" s="35">
        <v>243404.81745999999</v>
      </c>
      <c r="G50" s="68">
        <v>0.89153400000000005</v>
      </c>
      <c r="H50" s="43">
        <v>115</v>
      </c>
      <c r="I50" s="44">
        <v>230652.97391299999</v>
      </c>
      <c r="J50" s="74">
        <v>0.678261</v>
      </c>
      <c r="K50" s="35">
        <v>263</v>
      </c>
      <c r="L50" s="35">
        <v>248980.718631</v>
      </c>
      <c r="M50" s="68">
        <v>0.98479099999999997</v>
      </c>
      <c r="N50" s="43">
        <v>0</v>
      </c>
      <c r="O50" s="44">
        <v>0</v>
      </c>
      <c r="P50" s="74">
        <v>0</v>
      </c>
    </row>
    <row r="51" spans="1:16" ht="15" customHeight="1" x14ac:dyDescent="0.2">
      <c r="A51" s="111"/>
      <c r="B51" s="114"/>
      <c r="C51" s="84" t="s">
        <v>53</v>
      </c>
      <c r="D51" s="44">
        <v>259</v>
      </c>
      <c r="E51" s="53">
        <v>2.0753000000000001E-2</v>
      </c>
      <c r="F51" s="44">
        <v>248323.06177599999</v>
      </c>
      <c r="G51" s="66">
        <v>0.80694999999999995</v>
      </c>
      <c r="H51" s="43">
        <v>70</v>
      </c>
      <c r="I51" s="44">
        <v>237794.7</v>
      </c>
      <c r="J51" s="74">
        <v>0.6</v>
      </c>
      <c r="K51" s="44">
        <v>189</v>
      </c>
      <c r="L51" s="44">
        <v>252222.45502600001</v>
      </c>
      <c r="M51" s="66">
        <v>0.88359799999999999</v>
      </c>
      <c r="N51" s="43">
        <v>0</v>
      </c>
      <c r="O51" s="44">
        <v>0</v>
      </c>
      <c r="P51" s="74">
        <v>0</v>
      </c>
    </row>
    <row r="52" spans="1:16" ht="15" customHeight="1" x14ac:dyDescent="0.2">
      <c r="A52" s="111"/>
      <c r="B52" s="114"/>
      <c r="C52" s="84" t="s">
        <v>54</v>
      </c>
      <c r="D52" s="44">
        <v>109</v>
      </c>
      <c r="E52" s="53">
        <v>1.023E-2</v>
      </c>
      <c r="F52" s="44">
        <v>274641.15596300003</v>
      </c>
      <c r="G52" s="66">
        <v>0.75229400000000002</v>
      </c>
      <c r="H52" s="43">
        <v>34</v>
      </c>
      <c r="I52" s="44">
        <v>264983.79411800002</v>
      </c>
      <c r="J52" s="74">
        <v>0.47058800000000001</v>
      </c>
      <c r="K52" s="44">
        <v>75</v>
      </c>
      <c r="L52" s="44">
        <v>279019.15999999997</v>
      </c>
      <c r="M52" s="66">
        <v>0.88</v>
      </c>
      <c r="N52" s="43">
        <v>0</v>
      </c>
      <c r="O52" s="44">
        <v>0</v>
      </c>
      <c r="P52" s="74">
        <v>0</v>
      </c>
    </row>
    <row r="53" spans="1:16" ht="15" customHeight="1" x14ac:dyDescent="0.2">
      <c r="A53" s="111"/>
      <c r="B53" s="114"/>
      <c r="C53" s="84" t="s">
        <v>55</v>
      </c>
      <c r="D53" s="44">
        <v>47</v>
      </c>
      <c r="E53" s="53">
        <v>5.2110000000000004E-3</v>
      </c>
      <c r="F53" s="44">
        <v>272592.04255299998</v>
      </c>
      <c r="G53" s="66">
        <v>0.55319099999999999</v>
      </c>
      <c r="H53" s="43">
        <v>17</v>
      </c>
      <c r="I53" s="44">
        <v>252280.470588</v>
      </c>
      <c r="J53" s="74">
        <v>0.235294</v>
      </c>
      <c r="K53" s="44">
        <v>30</v>
      </c>
      <c r="L53" s="44">
        <v>284101.93333299999</v>
      </c>
      <c r="M53" s="66">
        <v>0.73333300000000001</v>
      </c>
      <c r="N53" s="43">
        <v>0</v>
      </c>
      <c r="O53" s="44">
        <v>0</v>
      </c>
      <c r="P53" s="74">
        <v>0</v>
      </c>
    </row>
    <row r="54" spans="1:16" s="3" customFormat="1" ht="15" customHeight="1" x14ac:dyDescent="0.2">
      <c r="A54" s="111"/>
      <c r="B54" s="114"/>
      <c r="C54" s="84" t="s">
        <v>56</v>
      </c>
      <c r="D54" s="35">
        <v>10</v>
      </c>
      <c r="E54" s="55">
        <v>5.0100000000000003E-4</v>
      </c>
      <c r="F54" s="35">
        <v>308075.2</v>
      </c>
      <c r="G54" s="68">
        <v>0.4</v>
      </c>
      <c r="H54" s="43">
        <v>4</v>
      </c>
      <c r="I54" s="44">
        <v>263050.75</v>
      </c>
      <c r="J54" s="74">
        <v>0</v>
      </c>
      <c r="K54" s="35">
        <v>6</v>
      </c>
      <c r="L54" s="35">
        <v>338091.5</v>
      </c>
      <c r="M54" s="68">
        <v>0.66666700000000001</v>
      </c>
      <c r="N54" s="43">
        <v>0</v>
      </c>
      <c r="O54" s="44">
        <v>0</v>
      </c>
      <c r="P54" s="74">
        <v>0</v>
      </c>
    </row>
    <row r="55" spans="1:16" s="3" customFormat="1" ht="15" customHeight="1" x14ac:dyDescent="0.2">
      <c r="A55" s="112"/>
      <c r="B55" s="115"/>
      <c r="C55" s="85" t="s">
        <v>9</v>
      </c>
      <c r="D55" s="46">
        <v>3151</v>
      </c>
      <c r="E55" s="54">
        <v>2.5661E-2</v>
      </c>
      <c r="F55" s="46">
        <v>215038.76229799999</v>
      </c>
      <c r="G55" s="67">
        <v>0.61821599999999999</v>
      </c>
      <c r="H55" s="87">
        <v>1024</v>
      </c>
      <c r="I55" s="46">
        <v>210941.435547</v>
      </c>
      <c r="J55" s="75">
        <v>0.51464799999999999</v>
      </c>
      <c r="K55" s="46">
        <v>2127</v>
      </c>
      <c r="L55" s="46">
        <v>217011.33521399999</v>
      </c>
      <c r="M55" s="67">
        <v>0.66807700000000003</v>
      </c>
      <c r="N55" s="87">
        <v>0</v>
      </c>
      <c r="O55" s="46">
        <v>0</v>
      </c>
      <c r="P55" s="75">
        <v>0</v>
      </c>
    </row>
    <row r="56" spans="1:16" ht="15" customHeight="1" x14ac:dyDescent="0.2">
      <c r="A56" s="110">
        <v>5</v>
      </c>
      <c r="B56" s="113" t="s">
        <v>60</v>
      </c>
      <c r="C56" s="84" t="s">
        <v>46</v>
      </c>
      <c r="D56" s="44">
        <v>107</v>
      </c>
      <c r="E56" s="53">
        <v>1</v>
      </c>
      <c r="F56" s="44">
        <v>39866.439251999996</v>
      </c>
      <c r="G56" s="66">
        <v>6.5421000000000007E-2</v>
      </c>
      <c r="H56" s="43">
        <v>46</v>
      </c>
      <c r="I56" s="44">
        <v>42214.021739000003</v>
      </c>
      <c r="J56" s="74">
        <v>4.3478000000000003E-2</v>
      </c>
      <c r="K56" s="44">
        <v>61</v>
      </c>
      <c r="L56" s="44">
        <v>38096.131148</v>
      </c>
      <c r="M56" s="66">
        <v>8.1966999999999998E-2</v>
      </c>
      <c r="N56" s="43">
        <v>0</v>
      </c>
      <c r="O56" s="44">
        <v>0</v>
      </c>
      <c r="P56" s="74">
        <v>0</v>
      </c>
    </row>
    <row r="57" spans="1:16" ht="15" customHeight="1" x14ac:dyDescent="0.2">
      <c r="A57" s="111"/>
      <c r="B57" s="114"/>
      <c r="C57" s="84" t="s">
        <v>47</v>
      </c>
      <c r="D57" s="44">
        <v>655</v>
      </c>
      <c r="E57" s="53">
        <v>1</v>
      </c>
      <c r="F57" s="44">
        <v>120153.19542</v>
      </c>
      <c r="G57" s="66">
        <v>0.11144999999999999</v>
      </c>
      <c r="H57" s="43">
        <v>265</v>
      </c>
      <c r="I57" s="44">
        <v>117845.871698</v>
      </c>
      <c r="J57" s="74">
        <v>0.116981</v>
      </c>
      <c r="K57" s="44">
        <v>390</v>
      </c>
      <c r="L57" s="44">
        <v>121720.992308</v>
      </c>
      <c r="M57" s="66">
        <v>0.107692</v>
      </c>
      <c r="N57" s="43">
        <v>0</v>
      </c>
      <c r="O57" s="44">
        <v>0</v>
      </c>
      <c r="P57" s="74">
        <v>0</v>
      </c>
    </row>
    <row r="58" spans="1:16" ht="15" customHeight="1" x14ac:dyDescent="0.2">
      <c r="A58" s="111"/>
      <c r="B58" s="114"/>
      <c r="C58" s="84" t="s">
        <v>48</v>
      </c>
      <c r="D58" s="44">
        <v>5745</v>
      </c>
      <c r="E58" s="53">
        <v>1</v>
      </c>
      <c r="F58" s="44">
        <v>149051.17267199999</v>
      </c>
      <c r="G58" s="66">
        <v>0.10165399999999999</v>
      </c>
      <c r="H58" s="43">
        <v>2380</v>
      </c>
      <c r="I58" s="44">
        <v>151040.37058799999</v>
      </c>
      <c r="J58" s="74">
        <v>0.109664</v>
      </c>
      <c r="K58" s="44">
        <v>3365</v>
      </c>
      <c r="L58" s="44">
        <v>147644.25111400001</v>
      </c>
      <c r="M58" s="66">
        <v>9.5988000000000004E-2</v>
      </c>
      <c r="N58" s="43">
        <v>0</v>
      </c>
      <c r="O58" s="44">
        <v>0</v>
      </c>
      <c r="P58" s="74">
        <v>0</v>
      </c>
    </row>
    <row r="59" spans="1:16" ht="15" customHeight="1" x14ac:dyDescent="0.2">
      <c r="A59" s="111"/>
      <c r="B59" s="114"/>
      <c r="C59" s="84" t="s">
        <v>49</v>
      </c>
      <c r="D59" s="44">
        <v>14737</v>
      </c>
      <c r="E59" s="53">
        <v>1</v>
      </c>
      <c r="F59" s="44">
        <v>171374.59062199999</v>
      </c>
      <c r="G59" s="66">
        <v>0.26891500000000002</v>
      </c>
      <c r="H59" s="43">
        <v>5904</v>
      </c>
      <c r="I59" s="44">
        <v>173277.77540700001</v>
      </c>
      <c r="J59" s="74">
        <v>0.31554900000000002</v>
      </c>
      <c r="K59" s="44">
        <v>8833</v>
      </c>
      <c r="L59" s="44">
        <v>170102.497</v>
      </c>
      <c r="M59" s="66">
        <v>0.23774500000000001</v>
      </c>
      <c r="N59" s="43">
        <v>0</v>
      </c>
      <c r="O59" s="44">
        <v>0</v>
      </c>
      <c r="P59" s="74">
        <v>0</v>
      </c>
    </row>
    <row r="60" spans="1:16" ht="15" customHeight="1" x14ac:dyDescent="0.2">
      <c r="A60" s="111"/>
      <c r="B60" s="114"/>
      <c r="C60" s="84" t="s">
        <v>50</v>
      </c>
      <c r="D60" s="44">
        <v>18269</v>
      </c>
      <c r="E60" s="53">
        <v>1</v>
      </c>
      <c r="F60" s="44">
        <v>194661.78198</v>
      </c>
      <c r="G60" s="66">
        <v>0.54671800000000004</v>
      </c>
      <c r="H60" s="43">
        <v>6814</v>
      </c>
      <c r="I60" s="44">
        <v>199202.21059599999</v>
      </c>
      <c r="J60" s="74">
        <v>0.591283</v>
      </c>
      <c r="K60" s="44">
        <v>11455</v>
      </c>
      <c r="L60" s="44">
        <v>191960.91069399999</v>
      </c>
      <c r="M60" s="66">
        <v>0.52020999999999995</v>
      </c>
      <c r="N60" s="43">
        <v>0</v>
      </c>
      <c r="O60" s="44">
        <v>0</v>
      </c>
      <c r="P60" s="74">
        <v>0</v>
      </c>
    </row>
    <row r="61" spans="1:16" ht="15" customHeight="1" x14ac:dyDescent="0.2">
      <c r="A61" s="111"/>
      <c r="B61" s="114"/>
      <c r="C61" s="84" t="s">
        <v>51</v>
      </c>
      <c r="D61" s="44">
        <v>16783</v>
      </c>
      <c r="E61" s="53">
        <v>1</v>
      </c>
      <c r="F61" s="44">
        <v>216654.25460300001</v>
      </c>
      <c r="G61" s="66">
        <v>0.83453500000000003</v>
      </c>
      <c r="H61" s="43">
        <v>6161</v>
      </c>
      <c r="I61" s="44">
        <v>213008.973543</v>
      </c>
      <c r="J61" s="74">
        <v>0.71254700000000004</v>
      </c>
      <c r="K61" s="44">
        <v>10622</v>
      </c>
      <c r="L61" s="44">
        <v>218768.59998100001</v>
      </c>
      <c r="M61" s="66">
        <v>0.90529099999999996</v>
      </c>
      <c r="N61" s="43">
        <v>0</v>
      </c>
      <c r="O61" s="44">
        <v>0</v>
      </c>
      <c r="P61" s="74">
        <v>0</v>
      </c>
    </row>
    <row r="62" spans="1:16" s="3" customFormat="1" ht="15" customHeight="1" x14ac:dyDescent="0.2">
      <c r="A62" s="111"/>
      <c r="B62" s="114"/>
      <c r="C62" s="84" t="s">
        <v>52</v>
      </c>
      <c r="D62" s="35">
        <v>14391</v>
      </c>
      <c r="E62" s="55">
        <v>1</v>
      </c>
      <c r="F62" s="35">
        <v>227521.273365</v>
      </c>
      <c r="G62" s="68">
        <v>1.0117430000000001</v>
      </c>
      <c r="H62" s="43">
        <v>5143</v>
      </c>
      <c r="I62" s="44">
        <v>212216.16274500001</v>
      </c>
      <c r="J62" s="74">
        <v>0.72623000000000004</v>
      </c>
      <c r="K62" s="35">
        <v>9248</v>
      </c>
      <c r="L62" s="35">
        <v>236032.75519</v>
      </c>
      <c r="M62" s="68">
        <v>1.170523</v>
      </c>
      <c r="N62" s="43">
        <v>0</v>
      </c>
      <c r="O62" s="44">
        <v>0</v>
      </c>
      <c r="P62" s="74">
        <v>0</v>
      </c>
    </row>
    <row r="63" spans="1:16" ht="15" customHeight="1" x14ac:dyDescent="0.2">
      <c r="A63" s="111"/>
      <c r="B63" s="114"/>
      <c r="C63" s="84" t="s">
        <v>53</v>
      </c>
      <c r="D63" s="44">
        <v>12480</v>
      </c>
      <c r="E63" s="53">
        <v>1</v>
      </c>
      <c r="F63" s="44">
        <v>232494.90977599999</v>
      </c>
      <c r="G63" s="66">
        <v>1.039183</v>
      </c>
      <c r="H63" s="43">
        <v>4444</v>
      </c>
      <c r="I63" s="44">
        <v>208274.28667900001</v>
      </c>
      <c r="J63" s="74">
        <v>0.66471599999999997</v>
      </c>
      <c r="K63" s="44">
        <v>8036</v>
      </c>
      <c r="L63" s="44">
        <v>245889.19163799999</v>
      </c>
      <c r="M63" s="66">
        <v>1.246267</v>
      </c>
      <c r="N63" s="43">
        <v>0</v>
      </c>
      <c r="O63" s="44">
        <v>0</v>
      </c>
      <c r="P63" s="74">
        <v>0</v>
      </c>
    </row>
    <row r="64" spans="1:16" ht="15" customHeight="1" x14ac:dyDescent="0.2">
      <c r="A64" s="111"/>
      <c r="B64" s="114"/>
      <c r="C64" s="84" t="s">
        <v>54</v>
      </c>
      <c r="D64" s="44">
        <v>10655</v>
      </c>
      <c r="E64" s="53">
        <v>1</v>
      </c>
      <c r="F64" s="44">
        <v>228516.07348699999</v>
      </c>
      <c r="G64" s="66">
        <v>0.87639599999999995</v>
      </c>
      <c r="H64" s="43">
        <v>3867</v>
      </c>
      <c r="I64" s="44">
        <v>198642.60848200001</v>
      </c>
      <c r="J64" s="74">
        <v>0.46418399999999999</v>
      </c>
      <c r="K64" s="44">
        <v>6788</v>
      </c>
      <c r="L64" s="44">
        <v>245534.44254600001</v>
      </c>
      <c r="M64" s="66">
        <v>1.111226</v>
      </c>
      <c r="N64" s="43">
        <v>0</v>
      </c>
      <c r="O64" s="44">
        <v>0</v>
      </c>
      <c r="P64" s="74">
        <v>0</v>
      </c>
    </row>
    <row r="65" spans="1:16" ht="15" customHeight="1" x14ac:dyDescent="0.2">
      <c r="A65" s="111"/>
      <c r="B65" s="114"/>
      <c r="C65" s="84" t="s">
        <v>55</v>
      </c>
      <c r="D65" s="44">
        <v>9020</v>
      </c>
      <c r="E65" s="53">
        <v>1</v>
      </c>
      <c r="F65" s="44">
        <v>234520.87073200001</v>
      </c>
      <c r="G65" s="66">
        <v>0.68459000000000003</v>
      </c>
      <c r="H65" s="43">
        <v>3354</v>
      </c>
      <c r="I65" s="44">
        <v>203821.77906999999</v>
      </c>
      <c r="J65" s="74">
        <v>0.28115699999999999</v>
      </c>
      <c r="K65" s="44">
        <v>5666</v>
      </c>
      <c r="L65" s="44">
        <v>252693.25926600001</v>
      </c>
      <c r="M65" s="66">
        <v>0.92340299999999997</v>
      </c>
      <c r="N65" s="43">
        <v>0</v>
      </c>
      <c r="O65" s="44">
        <v>0</v>
      </c>
      <c r="P65" s="74">
        <v>0</v>
      </c>
    </row>
    <row r="66" spans="1:16" s="3" customFormat="1" ht="15" customHeight="1" x14ac:dyDescent="0.2">
      <c r="A66" s="111"/>
      <c r="B66" s="114"/>
      <c r="C66" s="84" t="s">
        <v>56</v>
      </c>
      <c r="D66" s="35">
        <v>19953</v>
      </c>
      <c r="E66" s="55">
        <v>1</v>
      </c>
      <c r="F66" s="35">
        <v>228043.907783</v>
      </c>
      <c r="G66" s="68">
        <v>0.41271999999999998</v>
      </c>
      <c r="H66" s="43">
        <v>8310</v>
      </c>
      <c r="I66" s="44">
        <v>181431.52491000001</v>
      </c>
      <c r="J66" s="74">
        <v>8.6161000000000001E-2</v>
      </c>
      <c r="K66" s="35">
        <v>11643</v>
      </c>
      <c r="L66" s="35">
        <v>261312.730396</v>
      </c>
      <c r="M66" s="68">
        <v>0.64579600000000004</v>
      </c>
      <c r="N66" s="43">
        <v>0</v>
      </c>
      <c r="O66" s="44">
        <v>0</v>
      </c>
      <c r="P66" s="74">
        <v>0</v>
      </c>
    </row>
    <row r="67" spans="1:16" s="3" customFormat="1" ht="15" customHeight="1" x14ac:dyDescent="0.2">
      <c r="A67" s="112"/>
      <c r="B67" s="115"/>
      <c r="C67" s="85" t="s">
        <v>9</v>
      </c>
      <c r="D67" s="46">
        <v>122795</v>
      </c>
      <c r="E67" s="54">
        <v>1</v>
      </c>
      <c r="F67" s="46">
        <v>211192.386164</v>
      </c>
      <c r="G67" s="67">
        <v>0.65066199999999996</v>
      </c>
      <c r="H67" s="87">
        <v>46688</v>
      </c>
      <c r="I67" s="46">
        <v>194093.87977599999</v>
      </c>
      <c r="J67" s="75">
        <v>0.443776</v>
      </c>
      <c r="K67" s="46">
        <v>76107</v>
      </c>
      <c r="L67" s="46">
        <v>221681.50104500001</v>
      </c>
      <c r="M67" s="67">
        <v>0.77757600000000004</v>
      </c>
      <c r="N67" s="87">
        <v>0</v>
      </c>
      <c r="O67" s="46">
        <v>0</v>
      </c>
      <c r="P67" s="75">
        <v>0</v>
      </c>
    </row>
    <row r="68" spans="1:16" s="3" customFormat="1" ht="15" customHeight="1" x14ac:dyDescent="0.2">
      <c r="A68" s="78"/>
      <c r="B68" s="79"/>
      <c r="C68" s="81"/>
      <c r="D68" s="45"/>
      <c r="E68" s="76"/>
      <c r="F68" s="45"/>
      <c r="G68" s="77"/>
      <c r="H68" s="45"/>
      <c r="I68" s="45"/>
      <c r="J68" s="77"/>
      <c r="K68" s="45"/>
      <c r="L68" s="45"/>
      <c r="M68" s="77"/>
      <c r="N68" s="45"/>
      <c r="O68" s="45"/>
      <c r="P68" s="77"/>
    </row>
    <row r="69" spans="1:16" s="37" customFormat="1" ht="15" customHeight="1" x14ac:dyDescent="0.2">
      <c r="A69" s="38" t="s">
        <v>2</v>
      </c>
      <c r="C69" s="82"/>
      <c r="D69" s="86">
        <f>+Nacional!D69</f>
        <v>45621</v>
      </c>
      <c r="F69" s="60"/>
      <c r="G69" s="69"/>
      <c r="H69" s="60"/>
      <c r="I69" s="60"/>
      <c r="J69" s="69"/>
      <c r="K69" s="60"/>
      <c r="L69" s="60"/>
      <c r="M69" s="69"/>
      <c r="N69" s="60"/>
      <c r="O69" s="60"/>
      <c r="P69" s="69"/>
    </row>
    <row r="70" spans="1:16" ht="15" customHeight="1" x14ac:dyDescent="0.2">
      <c r="A70" s="47"/>
      <c r="B70" s="24"/>
      <c r="C70" s="83"/>
      <c r="D70" s="61"/>
      <c r="E70" s="56"/>
      <c r="F70" s="61"/>
      <c r="G70" s="70"/>
      <c r="H70" s="61"/>
      <c r="I70" s="61"/>
      <c r="J70" s="70"/>
      <c r="K70" s="61"/>
      <c r="L70" s="61"/>
      <c r="M70" s="70"/>
      <c r="N70" s="61"/>
      <c r="O70" s="61"/>
      <c r="P70" s="70"/>
    </row>
    <row r="71" spans="1:16" ht="15" customHeight="1" x14ac:dyDescent="0.2">
      <c r="A71" s="48"/>
      <c r="C71" s="23"/>
      <c r="D71" s="35"/>
      <c r="E71" s="55"/>
      <c r="F71" s="35"/>
      <c r="G71" s="68"/>
      <c r="H71" s="35"/>
      <c r="I71" s="35"/>
      <c r="J71" s="68"/>
      <c r="K71" s="35"/>
      <c r="L71" s="35"/>
      <c r="M71" s="68"/>
      <c r="N71" s="35"/>
      <c r="O71" s="35"/>
      <c r="P71" s="68"/>
    </row>
    <row r="72" spans="1:16" ht="15" customHeight="1" x14ac:dyDescent="0.2">
      <c r="A72" s="48"/>
      <c r="C72" s="23"/>
      <c r="D72" s="35"/>
      <c r="E72" s="55"/>
      <c r="F72" s="35"/>
      <c r="G72" s="68"/>
      <c r="H72" s="35"/>
      <c r="I72" s="35"/>
      <c r="J72" s="68"/>
      <c r="K72" s="35"/>
      <c r="L72" s="35"/>
      <c r="M72" s="68"/>
      <c r="N72" s="35"/>
      <c r="O72" s="35"/>
      <c r="P72" s="68"/>
    </row>
    <row r="73" spans="1:16" ht="15" customHeight="1" x14ac:dyDescent="0.2">
      <c r="A73" s="48"/>
      <c r="C73" s="23"/>
      <c r="D73" s="35"/>
      <c r="E73" s="55"/>
      <c r="F73" s="35"/>
      <c r="G73" s="68"/>
      <c r="H73" s="35"/>
      <c r="I73" s="35"/>
      <c r="J73" s="68"/>
      <c r="K73" s="35"/>
      <c r="L73" s="35"/>
      <c r="M73" s="68"/>
      <c r="N73" s="35"/>
      <c r="O73" s="35"/>
      <c r="P73" s="68"/>
    </row>
    <row r="74" spans="1:16" ht="15" customHeight="1" x14ac:dyDescent="0.2">
      <c r="A74" s="48"/>
      <c r="C74" s="23"/>
      <c r="D74" s="35"/>
      <c r="E74" s="55"/>
      <c r="F74" s="35"/>
      <c r="G74" s="68"/>
      <c r="H74" s="35"/>
      <c r="I74" s="35"/>
      <c r="J74" s="68"/>
      <c r="K74" s="35"/>
      <c r="L74" s="35"/>
      <c r="M74" s="68"/>
      <c r="N74" s="35"/>
      <c r="O74" s="35"/>
      <c r="P74" s="68"/>
    </row>
    <row r="75" spans="1:16" ht="15" customHeight="1" x14ac:dyDescent="0.2">
      <c r="A75" s="48"/>
      <c r="C75" s="23"/>
      <c r="D75" s="35"/>
      <c r="E75" s="55"/>
      <c r="F75" s="35"/>
      <c r="G75" s="68"/>
      <c r="H75" s="35"/>
      <c r="I75" s="35"/>
      <c r="J75" s="68"/>
      <c r="K75" s="35"/>
      <c r="L75" s="35"/>
      <c r="M75" s="68"/>
      <c r="N75" s="35"/>
      <c r="O75" s="35"/>
      <c r="P75" s="68"/>
    </row>
    <row r="76" spans="1:16" ht="15" customHeight="1" x14ac:dyDescent="0.2">
      <c r="A76" s="48"/>
      <c r="C76" s="23"/>
      <c r="D76" s="35"/>
      <c r="E76" s="55"/>
      <c r="F76" s="35"/>
      <c r="G76" s="68"/>
      <c r="H76" s="35"/>
      <c r="I76" s="35"/>
      <c r="J76" s="68"/>
      <c r="K76" s="35"/>
      <c r="L76" s="35"/>
      <c r="M76" s="68"/>
      <c r="N76" s="35"/>
      <c r="O76" s="35"/>
      <c r="P76" s="68"/>
    </row>
    <row r="77" spans="1:16" ht="15" customHeight="1" x14ac:dyDescent="0.2">
      <c r="A77" s="48"/>
      <c r="C77" s="23"/>
      <c r="D77" s="35"/>
      <c r="E77" s="55"/>
      <c r="F77" s="35"/>
      <c r="G77" s="68"/>
      <c r="H77" s="35"/>
      <c r="I77" s="35"/>
      <c r="J77" s="68"/>
      <c r="K77" s="35"/>
      <c r="L77" s="35"/>
      <c r="M77" s="68"/>
      <c r="N77" s="35"/>
      <c r="O77" s="35"/>
      <c r="P77" s="68"/>
    </row>
    <row r="78" spans="1:16" ht="15" customHeight="1" x14ac:dyDescent="0.2">
      <c r="A78" s="48"/>
      <c r="C78" s="23"/>
      <c r="D78" s="35"/>
      <c r="E78" s="55"/>
      <c r="F78" s="35"/>
      <c r="G78" s="68"/>
      <c r="H78" s="35"/>
      <c r="I78" s="35"/>
      <c r="J78" s="68"/>
      <c r="K78" s="35"/>
      <c r="L78" s="35"/>
      <c r="M78" s="68"/>
      <c r="N78" s="35"/>
      <c r="O78" s="35"/>
      <c r="P78" s="68"/>
    </row>
    <row r="79" spans="1:16" ht="15" customHeight="1" x14ac:dyDescent="0.2">
      <c r="A79" s="48"/>
      <c r="C79" s="23"/>
      <c r="D79" s="35"/>
      <c r="E79" s="55"/>
      <c r="F79" s="35"/>
      <c r="G79" s="68"/>
      <c r="H79" s="35"/>
      <c r="I79" s="35"/>
      <c r="J79" s="68"/>
      <c r="K79" s="35"/>
      <c r="L79" s="35"/>
      <c r="M79" s="68"/>
      <c r="N79" s="35"/>
      <c r="O79" s="35"/>
      <c r="P79" s="68"/>
    </row>
    <row r="80" spans="1:16" ht="15" customHeight="1" x14ac:dyDescent="0.2">
      <c r="A80" s="48"/>
      <c r="C80" s="23"/>
      <c r="D80" s="35"/>
      <c r="E80" s="55"/>
      <c r="F80" s="35"/>
      <c r="G80" s="68"/>
      <c r="H80" s="35"/>
      <c r="I80" s="35"/>
      <c r="J80" s="68"/>
      <c r="K80" s="35"/>
      <c r="L80" s="35"/>
      <c r="M80" s="68"/>
      <c r="N80" s="35"/>
      <c r="O80" s="35"/>
      <c r="P80" s="68"/>
    </row>
    <row r="81" spans="1:16" ht="15" customHeight="1" x14ac:dyDescent="0.2">
      <c r="A81" s="48"/>
      <c r="C81" s="23"/>
      <c r="D81" s="35"/>
      <c r="E81" s="55"/>
      <c r="F81" s="35"/>
      <c r="G81" s="68"/>
      <c r="H81" s="35"/>
      <c r="I81" s="35"/>
      <c r="J81" s="68"/>
      <c r="K81" s="35"/>
      <c r="L81" s="35"/>
      <c r="M81" s="68"/>
      <c r="N81" s="35"/>
      <c r="O81" s="35"/>
      <c r="P81" s="68"/>
    </row>
    <row r="82" spans="1:16" ht="15" customHeight="1" x14ac:dyDescent="0.2">
      <c r="A82" s="48"/>
      <c r="C82" s="23"/>
      <c r="D82" s="35"/>
      <c r="E82" s="55"/>
      <c r="F82" s="35"/>
      <c r="G82" s="68"/>
      <c r="H82" s="35"/>
      <c r="I82" s="35"/>
      <c r="J82" s="68"/>
      <c r="K82" s="35"/>
      <c r="L82" s="35"/>
      <c r="M82" s="68"/>
      <c r="N82" s="35"/>
      <c r="O82" s="35"/>
      <c r="P82" s="68"/>
    </row>
    <row r="83" spans="1:16" ht="15" customHeight="1" x14ac:dyDescent="0.2">
      <c r="A83" s="48"/>
      <c r="C83" s="23"/>
      <c r="D83" s="35"/>
      <c r="E83" s="55"/>
      <c r="F83" s="35"/>
      <c r="G83" s="68"/>
      <c r="H83" s="35"/>
      <c r="I83" s="35"/>
      <c r="J83" s="68"/>
      <c r="K83" s="35"/>
      <c r="L83" s="35"/>
      <c r="M83" s="68"/>
      <c r="N83" s="35"/>
      <c r="O83" s="35"/>
      <c r="P83" s="68"/>
    </row>
    <row r="84" spans="1:16" ht="15" customHeight="1" x14ac:dyDescent="0.2">
      <c r="A84" s="48"/>
      <c r="C84" s="23"/>
      <c r="D84" s="35"/>
      <c r="E84" s="55"/>
      <c r="F84" s="35"/>
      <c r="G84" s="68"/>
      <c r="H84" s="35"/>
      <c r="I84" s="35"/>
      <c r="J84" s="68"/>
      <c r="K84" s="35"/>
      <c r="L84" s="35"/>
      <c r="M84" s="68"/>
      <c r="N84" s="35"/>
      <c r="O84" s="35"/>
      <c r="P84" s="68"/>
    </row>
    <row r="85" spans="1:16" ht="15" customHeight="1" x14ac:dyDescent="0.2">
      <c r="A85" s="48"/>
      <c r="C85" s="23"/>
      <c r="D85" s="35"/>
      <c r="E85" s="55"/>
      <c r="F85" s="35"/>
      <c r="G85" s="68"/>
      <c r="H85" s="35"/>
      <c r="I85" s="35"/>
      <c r="J85" s="68"/>
      <c r="K85" s="35"/>
      <c r="L85" s="35"/>
      <c r="M85" s="68"/>
      <c r="N85" s="35"/>
      <c r="O85" s="35"/>
      <c r="P85" s="68"/>
    </row>
    <row r="86" spans="1:16" ht="15" customHeight="1" x14ac:dyDescent="0.2">
      <c r="A86" s="48"/>
      <c r="C86" s="23"/>
      <c r="D86" s="35"/>
      <c r="E86" s="55"/>
      <c r="F86" s="35"/>
      <c r="G86" s="68"/>
      <c r="H86" s="35"/>
      <c r="I86" s="35"/>
      <c r="J86" s="68"/>
      <c r="K86" s="35"/>
      <c r="L86" s="35"/>
      <c r="M86" s="68"/>
      <c r="N86" s="35"/>
      <c r="O86" s="35"/>
      <c r="P86" s="68"/>
    </row>
    <row r="87" spans="1:16" ht="15" customHeight="1" x14ac:dyDescent="0.2">
      <c r="A87" s="48"/>
      <c r="C87" s="23"/>
      <c r="D87" s="35"/>
      <c r="E87" s="55"/>
      <c r="F87" s="35"/>
      <c r="G87" s="68"/>
      <c r="H87" s="35"/>
      <c r="I87" s="35"/>
      <c r="J87" s="68"/>
      <c r="K87" s="35"/>
      <c r="L87" s="35"/>
      <c r="M87" s="68"/>
      <c r="N87" s="35"/>
      <c r="O87" s="35"/>
      <c r="P87" s="68"/>
    </row>
    <row r="88" spans="1:16" ht="15" customHeight="1" x14ac:dyDescent="0.2">
      <c r="A88" s="48"/>
      <c r="C88" s="23"/>
      <c r="D88" s="35"/>
      <c r="E88" s="55"/>
      <c r="F88" s="35"/>
      <c r="G88" s="68"/>
      <c r="H88" s="35"/>
      <c r="I88" s="35"/>
      <c r="J88" s="68"/>
      <c r="K88" s="35"/>
      <c r="L88" s="35"/>
      <c r="M88" s="68"/>
      <c r="N88" s="35"/>
      <c r="O88" s="35"/>
      <c r="P88" s="68"/>
    </row>
    <row r="89" spans="1:16" ht="15" customHeight="1" x14ac:dyDescent="0.2">
      <c r="A89" s="48"/>
      <c r="C89" s="23"/>
      <c r="D89" s="35"/>
      <c r="E89" s="55"/>
      <c r="F89" s="35"/>
      <c r="G89" s="68"/>
      <c r="H89" s="35"/>
      <c r="I89" s="35"/>
      <c r="J89" s="68"/>
      <c r="K89" s="35"/>
      <c r="L89" s="35"/>
      <c r="M89" s="68"/>
      <c r="N89" s="35"/>
      <c r="O89" s="35"/>
      <c r="P89" s="68"/>
    </row>
    <row r="90" spans="1:16" ht="15" customHeight="1" x14ac:dyDescent="0.2">
      <c r="A90" s="48"/>
      <c r="C90" s="23"/>
      <c r="D90" s="35"/>
      <c r="E90" s="55"/>
      <c r="F90" s="35"/>
      <c r="G90" s="68"/>
      <c r="H90" s="35"/>
      <c r="I90" s="35"/>
      <c r="J90" s="68"/>
      <c r="K90" s="35"/>
      <c r="L90" s="35"/>
      <c r="M90" s="68"/>
      <c r="N90" s="35"/>
      <c r="O90" s="35"/>
      <c r="P90" s="68"/>
    </row>
    <row r="91" spans="1:16" ht="15" customHeight="1" x14ac:dyDescent="0.2">
      <c r="A91" s="48"/>
      <c r="C91" s="23"/>
      <c r="D91" s="35"/>
      <c r="E91" s="55"/>
      <c r="F91" s="35"/>
      <c r="G91" s="68"/>
      <c r="H91" s="35"/>
      <c r="I91" s="35"/>
      <c r="J91" s="68"/>
      <c r="K91" s="35"/>
      <c r="L91" s="35"/>
      <c r="M91" s="68"/>
      <c r="N91" s="35"/>
      <c r="O91" s="35"/>
      <c r="P91" s="68"/>
    </row>
    <row r="92" spans="1:16" ht="15" customHeight="1" x14ac:dyDescent="0.2">
      <c r="A92" s="48"/>
      <c r="C92" s="23"/>
      <c r="D92" s="35"/>
      <c r="E92" s="55"/>
      <c r="F92" s="35"/>
      <c r="G92" s="68"/>
      <c r="H92" s="35"/>
      <c r="I92" s="35"/>
      <c r="J92" s="68"/>
      <c r="K92" s="35"/>
      <c r="L92" s="35"/>
      <c r="M92" s="68"/>
      <c r="N92" s="35"/>
      <c r="O92" s="35"/>
      <c r="P92" s="68"/>
    </row>
    <row r="93" spans="1:16" ht="15" customHeight="1" x14ac:dyDescent="0.2">
      <c r="A93" s="48"/>
      <c r="C93" s="23"/>
      <c r="D93" s="35"/>
      <c r="E93" s="55"/>
      <c r="F93" s="35"/>
      <c r="G93" s="68"/>
      <c r="H93" s="35"/>
      <c r="I93" s="35"/>
      <c r="J93" s="68"/>
      <c r="K93" s="35"/>
      <c r="L93" s="35"/>
      <c r="M93" s="68"/>
      <c r="N93" s="35"/>
      <c r="O93" s="35"/>
      <c r="P93" s="68"/>
    </row>
    <row r="94" spans="1:16" ht="15" customHeight="1" x14ac:dyDescent="0.2">
      <c r="A94" s="48"/>
      <c r="C94" s="23"/>
      <c r="D94" s="35"/>
      <c r="E94" s="55"/>
      <c r="F94" s="35"/>
      <c r="G94" s="68"/>
      <c r="H94" s="35"/>
      <c r="I94" s="35"/>
      <c r="J94" s="68"/>
      <c r="K94" s="35"/>
      <c r="L94" s="35"/>
      <c r="M94" s="68"/>
      <c r="N94" s="35"/>
      <c r="O94" s="35"/>
      <c r="P94" s="68"/>
    </row>
    <row r="95" spans="1:16" ht="15" customHeight="1" x14ac:dyDescent="0.2">
      <c r="A95" s="48"/>
      <c r="C95" s="23"/>
      <c r="D95" s="35"/>
      <c r="E95" s="55"/>
      <c r="F95" s="35"/>
      <c r="G95" s="68"/>
      <c r="H95" s="35"/>
      <c r="I95" s="35"/>
      <c r="J95" s="68"/>
      <c r="K95" s="35"/>
      <c r="L95" s="35"/>
      <c r="M95" s="68"/>
      <c r="N95" s="35"/>
      <c r="O95" s="35"/>
      <c r="P95" s="68"/>
    </row>
  </sheetData>
  <mergeCells count="19">
    <mergeCell ref="A2:P2"/>
    <mergeCell ref="A3:P3"/>
    <mergeCell ref="A6:A7"/>
    <mergeCell ref="B6:B7"/>
    <mergeCell ref="C6:C7"/>
    <mergeCell ref="D6:G6"/>
    <mergeCell ref="H6:J6"/>
    <mergeCell ref="K6:M6"/>
    <mergeCell ref="N6:P6"/>
    <mergeCell ref="A44:A55"/>
    <mergeCell ref="B44:B55"/>
    <mergeCell ref="A56:A67"/>
    <mergeCell ref="B56:B67"/>
    <mergeCell ref="A8:A19"/>
    <mergeCell ref="B8:B19"/>
    <mergeCell ref="A20:A31"/>
    <mergeCell ref="B20:B31"/>
    <mergeCell ref="A32:A43"/>
    <mergeCell ref="B32:B43"/>
  </mergeCells>
  <conditionalFormatting sqref="D8:D19">
    <cfRule type="cellIs" dxfId="400" priority="30" operator="notEqual">
      <formula>H8+K8+N8</formula>
    </cfRule>
  </conditionalFormatting>
  <conditionalFormatting sqref="D20:D30">
    <cfRule type="cellIs" dxfId="399" priority="29" operator="notEqual">
      <formula>H20+K20+N20</formula>
    </cfRule>
  </conditionalFormatting>
  <conditionalFormatting sqref="D32:D42">
    <cfRule type="cellIs" dxfId="398" priority="28" operator="notEqual">
      <formula>H32+K32+N32</formula>
    </cfRule>
  </conditionalFormatting>
  <conditionalFormatting sqref="D44:D54">
    <cfRule type="cellIs" dxfId="397" priority="27" operator="notEqual">
      <formula>H44+K44+N44</formula>
    </cfRule>
  </conditionalFormatting>
  <conditionalFormatting sqref="D56:D66">
    <cfRule type="cellIs" dxfId="396" priority="26" operator="notEqual">
      <formula>H56+K56+N56</formula>
    </cfRule>
  </conditionalFormatting>
  <conditionalFormatting sqref="D19">
    <cfRule type="cellIs" dxfId="395" priority="25" operator="notEqual">
      <formula>SUM(D8:D18)</formula>
    </cfRule>
  </conditionalFormatting>
  <conditionalFormatting sqref="D31">
    <cfRule type="cellIs" dxfId="394" priority="24" operator="notEqual">
      <formula>H31+K31+N31</formula>
    </cfRule>
  </conditionalFormatting>
  <conditionalFormatting sqref="D31">
    <cfRule type="cellIs" dxfId="393" priority="23" operator="notEqual">
      <formula>SUM(D20:D30)</formula>
    </cfRule>
  </conditionalFormatting>
  <conditionalFormatting sqref="D43">
    <cfRule type="cellIs" dxfId="392" priority="22" operator="notEqual">
      <formula>H43+K43+N43</formula>
    </cfRule>
  </conditionalFormatting>
  <conditionalFormatting sqref="D43">
    <cfRule type="cellIs" dxfId="391" priority="21" operator="notEqual">
      <formula>SUM(D32:D42)</formula>
    </cfRule>
  </conditionalFormatting>
  <conditionalFormatting sqref="D55">
    <cfRule type="cellIs" dxfId="390" priority="20" operator="notEqual">
      <formula>H55+K55+N55</formula>
    </cfRule>
  </conditionalFormatting>
  <conditionalFormatting sqref="D55">
    <cfRule type="cellIs" dxfId="389" priority="19" operator="notEqual">
      <formula>SUM(D44:D54)</formula>
    </cfRule>
  </conditionalFormatting>
  <conditionalFormatting sqref="D67">
    <cfRule type="cellIs" dxfId="388" priority="18" operator="notEqual">
      <formula>H67+K67+N67</formula>
    </cfRule>
  </conditionalFormatting>
  <conditionalFormatting sqref="D67">
    <cfRule type="cellIs" dxfId="387" priority="17" operator="notEqual">
      <formula>SUM(D56:D66)</formula>
    </cfRule>
  </conditionalFormatting>
  <conditionalFormatting sqref="H19">
    <cfRule type="cellIs" dxfId="386" priority="16" operator="notEqual">
      <formula>SUM(H8:H18)</formula>
    </cfRule>
  </conditionalFormatting>
  <conditionalFormatting sqref="K19">
    <cfRule type="cellIs" dxfId="385" priority="15" operator="notEqual">
      <formula>SUM(K8:K18)</formula>
    </cfRule>
  </conditionalFormatting>
  <conditionalFormatting sqref="N19">
    <cfRule type="cellIs" dxfId="384" priority="14" operator="notEqual">
      <formula>SUM(N8:N18)</formula>
    </cfRule>
  </conditionalFormatting>
  <conditionalFormatting sqref="H31">
    <cfRule type="cellIs" dxfId="383" priority="13" operator="notEqual">
      <formula>SUM(H20:H30)</formula>
    </cfRule>
  </conditionalFormatting>
  <conditionalFormatting sqref="K31">
    <cfRule type="cellIs" dxfId="382" priority="12" operator="notEqual">
      <formula>SUM(K20:K30)</formula>
    </cfRule>
  </conditionalFormatting>
  <conditionalFormatting sqref="N31">
    <cfRule type="cellIs" dxfId="381" priority="11" operator="notEqual">
      <formula>SUM(N20:N30)</formula>
    </cfRule>
  </conditionalFormatting>
  <conditionalFormatting sqref="H43">
    <cfRule type="cellIs" dxfId="380" priority="10" operator="notEqual">
      <formula>SUM(H32:H42)</formula>
    </cfRule>
  </conditionalFormatting>
  <conditionalFormatting sqref="K43">
    <cfRule type="cellIs" dxfId="379" priority="9" operator="notEqual">
      <formula>SUM(K32:K42)</formula>
    </cfRule>
  </conditionalFormatting>
  <conditionalFormatting sqref="N43">
    <cfRule type="cellIs" dxfId="378" priority="8" operator="notEqual">
      <formula>SUM(N32:N42)</formula>
    </cfRule>
  </conditionalFormatting>
  <conditionalFormatting sqref="H55">
    <cfRule type="cellIs" dxfId="377" priority="7" operator="notEqual">
      <formula>SUM(H44:H54)</formula>
    </cfRule>
  </conditionalFormatting>
  <conditionalFormatting sqref="K55">
    <cfRule type="cellIs" dxfId="376" priority="6" operator="notEqual">
      <formula>SUM(K44:K54)</formula>
    </cfRule>
  </conditionalFormatting>
  <conditionalFormatting sqref="N55">
    <cfRule type="cellIs" dxfId="375" priority="5" operator="notEqual">
      <formula>SUM(N44:N54)</formula>
    </cfRule>
  </conditionalFormatting>
  <conditionalFormatting sqref="H67">
    <cfRule type="cellIs" dxfId="374" priority="4" operator="notEqual">
      <formula>SUM(H56:H66)</formula>
    </cfRule>
  </conditionalFormatting>
  <conditionalFormatting sqref="K67">
    <cfRule type="cellIs" dxfId="373" priority="3" operator="notEqual">
      <formula>SUM(K56:K66)</formula>
    </cfRule>
  </conditionalFormatting>
  <conditionalFormatting sqref="N67">
    <cfRule type="cellIs" dxfId="372" priority="2" operator="notEqual">
      <formula>SUM(N56:N66)</formula>
    </cfRule>
  </conditionalFormatting>
  <conditionalFormatting sqref="D32:D43">
    <cfRule type="cellIs" dxfId="371" priority="1" operator="notEqual">
      <formula>D20-D8</formula>
    </cfRule>
  </conditionalFormatting>
  <printOptions horizontalCentered="1"/>
  <pageMargins left="0.31496062992125984" right="0.31496062992125984" top="0.74803149606299213" bottom="0.74803149606299213" header="0.31496062992125984" footer="0.31496062992125984"/>
  <pageSetup scale="66" fitToHeight="0" orientation="landscape" r:id="rId1"/>
  <rowBreaks count="1" manualBreakCount="1">
    <brk id="43" max="1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22</vt:i4>
      </vt:variant>
      <vt:variant>
        <vt:lpstr>Rangos con nombre</vt:lpstr>
      </vt:variant>
      <vt:variant>
        <vt:i4>41</vt:i4>
      </vt:variant>
    </vt:vector>
  </HeadingPairs>
  <TitlesOfParts>
    <vt:vector size="63" baseType="lpstr">
      <vt:lpstr>Indice</vt:lpstr>
      <vt:lpstr>Notas</vt:lpstr>
      <vt:lpstr>Nacional</vt:lpstr>
      <vt:lpstr>XV</vt:lpstr>
      <vt:lpstr>I</vt:lpstr>
      <vt:lpstr>II</vt:lpstr>
      <vt:lpstr>III</vt:lpstr>
      <vt:lpstr>IV</vt:lpstr>
      <vt:lpstr>V</vt:lpstr>
      <vt:lpstr>VI</vt:lpstr>
      <vt:lpstr>VII</vt:lpstr>
      <vt:lpstr>XVI</vt:lpstr>
      <vt:lpstr>VIII</vt:lpstr>
      <vt:lpstr>IX</vt:lpstr>
      <vt:lpstr>XIV</vt:lpstr>
      <vt:lpstr>X</vt:lpstr>
      <vt:lpstr>XI</vt:lpstr>
      <vt:lpstr>XII</vt:lpstr>
      <vt:lpstr>RM</vt:lpstr>
      <vt:lpstr>SI</vt:lpstr>
      <vt:lpstr>Ficha Metadatos</vt:lpstr>
      <vt:lpstr>Total</vt:lpstr>
      <vt:lpstr>'Ficha Metadatos'!Área_de_impresión</vt:lpstr>
      <vt:lpstr>I!Área_de_impresión</vt:lpstr>
      <vt:lpstr>II!Área_de_impresión</vt:lpstr>
      <vt:lpstr>III!Área_de_impresión</vt:lpstr>
      <vt:lpstr>Indice!Área_de_impresión</vt:lpstr>
      <vt:lpstr>IV!Área_de_impresión</vt:lpstr>
      <vt:lpstr>IX!Área_de_impresión</vt:lpstr>
      <vt:lpstr>Nacional!Área_de_impresión</vt:lpstr>
      <vt:lpstr>Notas!Área_de_impresión</vt:lpstr>
      <vt:lpstr>RM!Área_de_impresión</vt:lpstr>
      <vt:lpstr>SI!Área_de_impresión</vt:lpstr>
      <vt:lpstr>Total!Área_de_impresión</vt:lpstr>
      <vt:lpstr>V!Área_de_impresión</vt:lpstr>
      <vt:lpstr>VI!Área_de_impresión</vt:lpstr>
      <vt:lpstr>VII!Área_de_impresión</vt:lpstr>
      <vt:lpstr>VIII!Área_de_impresión</vt:lpstr>
      <vt:lpstr>X!Área_de_impresión</vt:lpstr>
      <vt:lpstr>XI!Área_de_impresión</vt:lpstr>
      <vt:lpstr>XII!Área_de_impresión</vt:lpstr>
      <vt:lpstr>XIV!Área_de_impresión</vt:lpstr>
      <vt:lpstr>XV!Área_de_impresión</vt:lpstr>
      <vt:lpstr>XVI!Área_de_impresión</vt:lpstr>
      <vt:lpstr>I!Títulos_a_imprimir</vt:lpstr>
      <vt:lpstr>II!Títulos_a_imprimir</vt:lpstr>
      <vt:lpstr>III!Títulos_a_imprimir</vt:lpstr>
      <vt:lpstr>IV!Títulos_a_imprimir</vt:lpstr>
      <vt:lpstr>IX!Títulos_a_imprimir</vt:lpstr>
      <vt:lpstr>Nacional!Títulos_a_imprimir</vt:lpstr>
      <vt:lpstr>RM!Títulos_a_imprimir</vt:lpstr>
      <vt:lpstr>SI!Títulos_a_imprimir</vt:lpstr>
      <vt:lpstr>Total!Títulos_a_imprimir</vt:lpstr>
      <vt:lpstr>V!Títulos_a_imprimir</vt:lpstr>
      <vt:lpstr>VI!Títulos_a_imprimir</vt:lpstr>
      <vt:lpstr>VII!Títulos_a_imprimir</vt:lpstr>
      <vt:lpstr>VIII!Títulos_a_imprimir</vt:lpstr>
      <vt:lpstr>X!Títulos_a_imprimir</vt:lpstr>
      <vt:lpstr>XI!Títulos_a_imprimir</vt:lpstr>
      <vt:lpstr>XII!Títulos_a_imprimir</vt:lpstr>
      <vt:lpstr>XIV!Títulos_a_imprimir</vt:lpstr>
      <vt:lpstr>XV!Títulos_a_imprimir</vt:lpstr>
      <vt:lpstr>XVI!Títulos_a_imprimir</vt:lpstr>
    </vt:vector>
  </TitlesOfParts>
  <Company>Superintendencia de Salud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Estadística Mensual de Movilidad de Cartera de Cotizantes del Sistema Isapre</dc:title>
  <dc:subject>Nivel Regional</dc:subject>
  <dc:creator>Claudia Uribe</dc:creator>
  <cp:lastModifiedBy>Claudia Ester Uribe Alvarado</cp:lastModifiedBy>
  <cp:lastPrinted>2021-03-23T12:42:17Z</cp:lastPrinted>
  <dcterms:created xsi:type="dcterms:W3CDTF">2021-02-08T18:40:03Z</dcterms:created>
  <dcterms:modified xsi:type="dcterms:W3CDTF">2024-11-25T20:09:34Z</dcterms:modified>
</cp:coreProperties>
</file>