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neDrive - superdesalud.gob.cl\Mis Documentos\LABORAL\Estadisticas\Cartera\2024\Est. Mensual Movilidad\Reportes\"/>
    </mc:Choice>
  </mc:AlternateContent>
  <workbookProtection workbookAlgorithmName="SHA-512" workbookHashValue="uiC2FrJ5a4eCm8xeuxfLTWvYwcp1GCCFNNLeK+E8+GDgHAkc7I9qvtx9YCvSwuL0/haGdjK4CQhRji/oLRzu7Q==" workbookSaltValue="yNMORvveqTLsXsLaC/s9WQ==" workbookSpinCount="100000" lockStructure="1"/>
  <bookViews>
    <workbookView xWindow="0" yWindow="0" windowWidth="23040" windowHeight="9810" tabRatio="756"/>
  </bookViews>
  <sheets>
    <sheet name="Indice" sheetId="1" r:id="rId1"/>
    <sheet name="Notas" sheetId="5" r:id="rId2"/>
    <sheet name="Nacional" sheetId="22" r:id="rId3"/>
    <sheet name="XV" sheetId="23" r:id="rId4"/>
    <sheet name="I" sheetId="24" r:id="rId5"/>
    <sheet name="II" sheetId="25" r:id="rId6"/>
    <sheet name="III" sheetId="26" r:id="rId7"/>
    <sheet name="IV" sheetId="27" r:id="rId8"/>
    <sheet name="V" sheetId="28" r:id="rId9"/>
    <sheet name="VI" sheetId="29" r:id="rId10"/>
    <sheet name="VII" sheetId="30" r:id="rId11"/>
    <sheet name="XVI" sheetId="31" r:id="rId12"/>
    <sheet name="VIII" sheetId="32" r:id="rId13"/>
    <sheet name="IX" sheetId="33" r:id="rId14"/>
    <sheet name="XIV" sheetId="34" r:id="rId15"/>
    <sheet name="X" sheetId="35" r:id="rId16"/>
    <sheet name="XI" sheetId="36" r:id="rId17"/>
    <sheet name="XII" sheetId="37" r:id="rId18"/>
    <sheet name="RM" sheetId="38" r:id="rId19"/>
    <sheet name="SI" sheetId="39" r:id="rId20"/>
    <sheet name="Ficha Metadatos" sheetId="41" r:id="rId21"/>
    <sheet name="Total" sheetId="40" state="hidden" r:id="rId22"/>
  </sheets>
  <definedNames>
    <definedName name="_xlnm.Print_Area" localSheetId="20">'Ficha Metadatos'!$A$1:$H$21</definedName>
    <definedName name="_xlnm.Print_Area" localSheetId="4">I!$A$1:$P$71</definedName>
    <definedName name="_xlnm.Print_Area" localSheetId="5">II!$A$1:$P$71</definedName>
    <definedName name="_xlnm.Print_Area" localSheetId="6">III!$A$1:$P$71</definedName>
    <definedName name="_xlnm.Print_Area" localSheetId="0">Indice!$A$1:$I$42</definedName>
    <definedName name="_xlnm.Print_Area" localSheetId="7">IV!$A$1:$P$71</definedName>
    <definedName name="_xlnm.Print_Area" localSheetId="13">IX!$A$1:$P$71</definedName>
    <definedName name="_xlnm.Print_Area" localSheetId="2">Nacional!$A$1:$P$71</definedName>
    <definedName name="_xlnm.Print_Area" localSheetId="1">Notas!$A$1:$I$25</definedName>
    <definedName name="_xlnm.Print_Area" localSheetId="18">RM!$A$1:$P$71</definedName>
    <definedName name="_xlnm.Print_Area" localSheetId="19">SI!$A$1:$P$71</definedName>
    <definedName name="_xlnm.Print_Area" localSheetId="21">Total!$A$1:$P$71</definedName>
    <definedName name="_xlnm.Print_Area" localSheetId="8">V!$A$1:$P$71</definedName>
    <definedName name="_xlnm.Print_Area" localSheetId="9">VI!$A$1:$P$71</definedName>
    <definedName name="_xlnm.Print_Area" localSheetId="10">VII!$A$1:$P$71</definedName>
    <definedName name="_xlnm.Print_Area" localSheetId="12">VIII!$A$1:$P$71</definedName>
    <definedName name="_xlnm.Print_Area" localSheetId="15">X!$A$1:$P$71</definedName>
    <definedName name="_xlnm.Print_Area" localSheetId="16">XI!$A$1:$P$71</definedName>
    <definedName name="_xlnm.Print_Area" localSheetId="17">XII!$A$1:$P$71</definedName>
    <definedName name="_xlnm.Print_Area" localSheetId="14">XIV!$A$1:$P$71</definedName>
    <definedName name="_xlnm.Print_Area" localSheetId="3">XV!$A$1:$P$71</definedName>
    <definedName name="_xlnm.Print_Area" localSheetId="11">XVI!$A$1:$P$71</definedName>
    <definedName name="_xlnm.Print_Titles" localSheetId="4">I!$2:$7</definedName>
    <definedName name="_xlnm.Print_Titles" localSheetId="5">II!$2:$7</definedName>
    <definedName name="_xlnm.Print_Titles" localSheetId="6">III!$2:$7</definedName>
    <definedName name="_xlnm.Print_Titles" localSheetId="7">IV!$2:$7</definedName>
    <definedName name="_xlnm.Print_Titles" localSheetId="13">IX!$2:$7</definedName>
    <definedName name="_xlnm.Print_Titles" localSheetId="2">Nacional!$2:$7</definedName>
    <definedName name="_xlnm.Print_Titles" localSheetId="18">RM!$2:$7</definedName>
    <definedName name="_xlnm.Print_Titles" localSheetId="19">SI!$2:$7</definedName>
    <definedName name="_xlnm.Print_Titles" localSheetId="21">Total!$2:$7</definedName>
    <definedName name="_xlnm.Print_Titles" localSheetId="8">V!$2:$7</definedName>
    <definedName name="_xlnm.Print_Titles" localSheetId="9">VI!$2:$7</definedName>
    <definedName name="_xlnm.Print_Titles" localSheetId="10">VII!$2:$7</definedName>
    <definedName name="_xlnm.Print_Titles" localSheetId="12">VIII!$2:$7</definedName>
    <definedName name="_xlnm.Print_Titles" localSheetId="15">X!$2:$7</definedName>
    <definedName name="_xlnm.Print_Titles" localSheetId="16">XI!$2:$7</definedName>
    <definedName name="_xlnm.Print_Titles" localSheetId="17">XII!$2:$7</definedName>
    <definedName name="_xlnm.Print_Titles" localSheetId="14">XIV!$2:$7</definedName>
    <definedName name="_xlnm.Print_Titles" localSheetId="3">XV!$2:$7</definedName>
    <definedName name="_xlnm.Print_Titles" localSheetId="11">XVI!$2:$7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N67" i="40" l="1"/>
  <c r="N66" i="40"/>
  <c r="N65" i="40"/>
  <c r="N64" i="40"/>
  <c r="N63" i="40"/>
  <c r="N62" i="40"/>
  <c r="N61" i="40"/>
  <c r="N60" i="40"/>
  <c r="N59" i="40"/>
  <c r="N58" i="40"/>
  <c r="N57" i="40"/>
  <c r="N56" i="40"/>
  <c r="N55" i="40"/>
  <c r="N54" i="40"/>
  <c r="N53" i="40"/>
  <c r="N52" i="40"/>
  <c r="N51" i="40"/>
  <c r="N50" i="40"/>
  <c r="N49" i="40"/>
  <c r="N48" i="40"/>
  <c r="N47" i="40"/>
  <c r="N46" i="40"/>
  <c r="N45" i="40"/>
  <c r="N44" i="40"/>
  <c r="N43" i="40"/>
  <c r="N42" i="40"/>
  <c r="N41" i="40"/>
  <c r="N40" i="40"/>
  <c r="N39" i="40"/>
  <c r="N38" i="40"/>
  <c r="N37" i="40"/>
  <c r="N36" i="40"/>
  <c r="N35" i="40"/>
  <c r="N34" i="40"/>
  <c r="N33" i="40"/>
  <c r="N32" i="40"/>
  <c r="N31" i="40"/>
  <c r="N30" i="40"/>
  <c r="N29" i="40"/>
  <c r="N28" i="40"/>
  <c r="N27" i="40"/>
  <c r="N26" i="40"/>
  <c r="N25" i="40"/>
  <c r="N24" i="40"/>
  <c r="N23" i="40"/>
  <c r="N22" i="40"/>
  <c r="N21" i="40"/>
  <c r="N20" i="40"/>
  <c r="N19" i="40"/>
  <c r="N18" i="40"/>
  <c r="N17" i="40"/>
  <c r="N16" i="40"/>
  <c r="N15" i="40"/>
  <c r="N14" i="40"/>
  <c r="N13" i="40"/>
  <c r="N12" i="40"/>
  <c r="N11" i="40"/>
  <c r="N10" i="40"/>
  <c r="N9" i="40"/>
  <c r="N8" i="40"/>
  <c r="K67" i="40"/>
  <c r="K66" i="40"/>
  <c r="K65" i="40"/>
  <c r="K64" i="40"/>
  <c r="K63" i="40"/>
  <c r="K62" i="40"/>
  <c r="K61" i="40"/>
  <c r="K60" i="40"/>
  <c r="K59" i="40"/>
  <c r="K58" i="40"/>
  <c r="K57" i="40"/>
  <c r="K56" i="40"/>
  <c r="K55" i="40"/>
  <c r="K54" i="40"/>
  <c r="K53" i="40"/>
  <c r="K52" i="40"/>
  <c r="K51" i="40"/>
  <c r="K50" i="40"/>
  <c r="K49" i="40"/>
  <c r="K48" i="40"/>
  <c r="K47" i="40"/>
  <c r="K46" i="40"/>
  <c r="K45" i="40"/>
  <c r="K44" i="40"/>
  <c r="K43" i="40"/>
  <c r="K42" i="40"/>
  <c r="K41" i="40"/>
  <c r="K40" i="40"/>
  <c r="K39" i="40"/>
  <c r="K38" i="40"/>
  <c r="K37" i="40"/>
  <c r="K36" i="40"/>
  <c r="K35" i="40"/>
  <c r="K34" i="40"/>
  <c r="K33" i="40"/>
  <c r="K32" i="40"/>
  <c r="K31" i="40"/>
  <c r="K30" i="40"/>
  <c r="K29" i="40"/>
  <c r="K28" i="40"/>
  <c r="K27" i="40"/>
  <c r="K26" i="40"/>
  <c r="K25" i="40"/>
  <c r="K24" i="40"/>
  <c r="K23" i="40"/>
  <c r="K22" i="40"/>
  <c r="K21" i="40"/>
  <c r="K20" i="40"/>
  <c r="K19" i="40"/>
  <c r="K18" i="40"/>
  <c r="K17" i="40"/>
  <c r="K16" i="40"/>
  <c r="K15" i="40"/>
  <c r="K14" i="40"/>
  <c r="K13" i="40"/>
  <c r="K12" i="40"/>
  <c r="K11" i="40"/>
  <c r="K10" i="40"/>
  <c r="K9" i="40"/>
  <c r="K8" i="40"/>
  <c r="H67" i="40"/>
  <c r="H66" i="40"/>
  <c r="H65" i="40"/>
  <c r="H64" i="40"/>
  <c r="H63" i="40"/>
  <c r="H62" i="40"/>
  <c r="H61" i="40"/>
  <c r="H60" i="40"/>
  <c r="H59" i="40"/>
  <c r="H58" i="40"/>
  <c r="H57" i="40"/>
  <c r="H56" i="40"/>
  <c r="H55" i="40"/>
  <c r="H54" i="40"/>
  <c r="H53" i="40"/>
  <c r="H52" i="40"/>
  <c r="H51" i="40"/>
  <c r="H50" i="40"/>
  <c r="H49" i="40"/>
  <c r="H48" i="40"/>
  <c r="H47" i="40"/>
  <c r="H46" i="40"/>
  <c r="H45" i="40"/>
  <c r="H44" i="40"/>
  <c r="H43" i="40"/>
  <c r="H42" i="40"/>
  <c r="H41" i="40"/>
  <c r="H40" i="40"/>
  <c r="H39" i="40"/>
  <c r="H38" i="40"/>
  <c r="H37" i="40"/>
  <c r="H36" i="40"/>
  <c r="H35" i="40"/>
  <c r="H34" i="40"/>
  <c r="H33" i="40"/>
  <c r="H32" i="40"/>
  <c r="H31" i="40"/>
  <c r="H30" i="40"/>
  <c r="H29" i="40"/>
  <c r="H28" i="40"/>
  <c r="H27" i="40"/>
  <c r="H26" i="40"/>
  <c r="H25" i="40"/>
  <c r="H24" i="40"/>
  <c r="H23" i="40"/>
  <c r="H22" i="40"/>
  <c r="H21" i="40"/>
  <c r="H20" i="40"/>
  <c r="H19" i="40"/>
  <c r="H18" i="40"/>
  <c r="H17" i="40"/>
  <c r="H16" i="40"/>
  <c r="H15" i="40"/>
  <c r="H14" i="40"/>
  <c r="H13" i="40"/>
  <c r="H12" i="40"/>
  <c r="H11" i="40"/>
  <c r="H10" i="40"/>
  <c r="H9" i="40"/>
  <c r="H8" i="40"/>
  <c r="D67" i="40"/>
  <c r="D66" i="40"/>
  <c r="D65" i="40"/>
  <c r="D64" i="40"/>
  <c r="D63" i="40"/>
  <c r="D62" i="40"/>
  <c r="D61" i="40"/>
  <c r="D60" i="40"/>
  <c r="D59" i="40"/>
  <c r="D58" i="40"/>
  <c r="D57" i="40"/>
  <c r="D56" i="40"/>
  <c r="D55" i="40"/>
  <c r="D54" i="40"/>
  <c r="D53" i="40"/>
  <c r="D52" i="40"/>
  <c r="D51" i="40"/>
  <c r="D50" i="40"/>
  <c r="D49" i="40"/>
  <c r="D48" i="40"/>
  <c r="D47" i="40"/>
  <c r="D46" i="40"/>
  <c r="D45" i="40"/>
  <c r="D44" i="40"/>
  <c r="D43" i="40"/>
  <c r="D42" i="40"/>
  <c r="D41" i="40"/>
  <c r="D40" i="40"/>
  <c r="D39" i="40"/>
  <c r="D38" i="40"/>
  <c r="D37" i="40"/>
  <c r="D36" i="40"/>
  <c r="D35" i="40"/>
  <c r="D34" i="40"/>
  <c r="D33" i="40"/>
  <c r="D32" i="40"/>
  <c r="D31" i="40"/>
  <c r="D30" i="40"/>
  <c r="D29" i="40"/>
  <c r="D28" i="40"/>
  <c r="D27" i="40"/>
  <c r="D26" i="40"/>
  <c r="D25" i="40"/>
  <c r="D24" i="40"/>
  <c r="D23" i="40"/>
  <c r="D22" i="40"/>
  <c r="D21" i="40"/>
  <c r="D20" i="40"/>
  <c r="D19" i="40"/>
  <c r="D18" i="40"/>
  <c r="D17" i="40"/>
  <c r="D16" i="40"/>
  <c r="D15" i="40"/>
  <c r="D14" i="40"/>
  <c r="D13" i="40"/>
  <c r="D12" i="40"/>
  <c r="D11" i="40"/>
  <c r="D10" i="40"/>
  <c r="D9" i="40"/>
  <c r="D8" i="40"/>
  <c r="D69" i="40"/>
  <c r="D69" i="39"/>
  <c r="D69" i="38"/>
  <c r="D69" i="37"/>
  <c r="D69" i="36"/>
  <c r="D69" i="35"/>
  <c r="D69" i="34"/>
  <c r="D69" i="33"/>
  <c r="D69" i="32"/>
  <c r="D69" i="31"/>
  <c r="D69" i="30"/>
  <c r="D69" i="29"/>
  <c r="D69" i="28"/>
  <c r="D69" i="27"/>
  <c r="D69" i="26"/>
  <c r="D69" i="25" l="1"/>
  <c r="D69" i="24"/>
  <c r="D69" i="23"/>
  <c r="C6" i="5" l="1"/>
  <c r="A3" i="40" l="1"/>
  <c r="A3" i="34"/>
  <c r="A3" i="28"/>
  <c r="A3" i="39"/>
  <c r="A3" i="33"/>
  <c r="A3" i="26"/>
  <c r="A3" i="27"/>
  <c r="A3" i="38"/>
  <c r="A3" i="31"/>
  <c r="A3" i="35"/>
  <c r="A3" i="32"/>
  <c r="A3" i="37"/>
  <c r="A3" i="36"/>
  <c r="A3" i="30"/>
  <c r="A3" i="29"/>
  <c r="A3" i="24"/>
  <c r="A3" i="23"/>
  <c r="A3" i="22"/>
  <c r="A3" i="25"/>
</calcChain>
</file>

<file path=xl/sharedStrings.xml><?xml version="1.0" encoding="utf-8"?>
<sst xmlns="http://schemas.openxmlformats.org/spreadsheetml/2006/main" count="1738" uniqueCount="129">
  <si>
    <t>INDICE</t>
  </si>
  <si>
    <t>CONTENIDO</t>
  </si>
  <si>
    <t>Fecha extracción de información:</t>
  </si>
  <si>
    <t>HOJA</t>
  </si>
  <si>
    <t>NOTAS</t>
  </si>
  <si>
    <t>N°</t>
  </si>
  <si>
    <t>DESCRIPCIÓN</t>
  </si>
  <si>
    <t>La información presentada corresponde a "Información provisional" dado que se genera desde los datos suministrados mensualmente por las Instituciones de Salud Previsional (Isapres), por lo que están sujetas a modificación producto de revisiones posteriores de la Superintendencia de Salud.</t>
  </si>
  <si>
    <t xml:space="preserve">Fuente de Información: Superintendencia de Salud, Archivos Maestros de Cotizantes y Cargas de Isapres, Contratos y Cotizaciones de Salud. </t>
  </si>
  <si>
    <t>Total</t>
  </si>
  <si>
    <t>La categoría S/I corresponde a "Sin dato disponible" al momento de la elaboración del producto estadístico.</t>
  </si>
  <si>
    <t>(1) Cotizantes que abandonan el Sistema Isapre, Cotización Pactada promedio y Número de cargas promedio, por Sexo y Tramo de Edad.</t>
  </si>
  <si>
    <t>(4) Cotizantes que se cambian de Isapre, Cotización Pactada promedio y Número de cargas promedio, por Sexo y Tramo de Edad.</t>
  </si>
  <si>
    <t>(3) Diferencia de Cotizantes que abandonan y los que ingresan al Sistema Isapre, Cotización Pactada promedio y Número de cargas promedio, por Sexo y Tramo de Edad.</t>
  </si>
  <si>
    <t>(5) Cotizantes Vigentes, Cotización Pactada promedio y Número de cargas promedio, por Sexo y Tramo de Edad.</t>
  </si>
  <si>
    <t>XV</t>
  </si>
  <si>
    <t>I</t>
  </si>
  <si>
    <t>II</t>
  </si>
  <si>
    <t>III</t>
  </si>
  <si>
    <t>IV</t>
  </si>
  <si>
    <t>V</t>
  </si>
  <si>
    <t>VI</t>
  </si>
  <si>
    <t>VII</t>
  </si>
  <si>
    <t>XVI</t>
  </si>
  <si>
    <t>VIII</t>
  </si>
  <si>
    <t>IX</t>
  </si>
  <si>
    <t>XIV</t>
  </si>
  <si>
    <t>X</t>
  </si>
  <si>
    <t>XI</t>
  </si>
  <si>
    <t>XII</t>
  </si>
  <si>
    <t>RM</t>
  </si>
  <si>
    <t>SI</t>
  </si>
  <si>
    <r>
      <t xml:space="preserve">La </t>
    </r>
    <r>
      <rPr>
        <u/>
        <sz val="9"/>
        <rFont val="Verdana"/>
        <family val="2"/>
      </rPr>
      <t>Diferencia de Cotizantes</t>
    </r>
    <r>
      <rPr>
        <sz val="9"/>
        <rFont val="Verdana"/>
        <family val="2"/>
      </rPr>
      <t xml:space="preserve"> corresponde al resultado neto entre los cotizantes que </t>
    </r>
    <r>
      <rPr>
        <u/>
        <sz val="9"/>
        <rFont val="Verdana"/>
        <family val="2"/>
      </rPr>
      <t>ingresan</t>
    </r>
    <r>
      <rPr>
        <sz val="9"/>
        <rFont val="Verdana"/>
        <family val="2"/>
      </rPr>
      <t xml:space="preserve"> al Sistema Isapre (Cuadro 2) y los que lo </t>
    </r>
    <r>
      <rPr>
        <u/>
        <sz val="9"/>
        <rFont val="Verdana"/>
        <family val="2"/>
      </rPr>
      <t>abandonan</t>
    </r>
    <r>
      <rPr>
        <sz val="9"/>
        <rFont val="Verdana"/>
        <family val="2"/>
      </rPr>
      <t xml:space="preserve"> (Cuadro 1), considerando también las diferencias en la Cotización Pactada promedio y Número de Cargas promedio, para cada Tramo de Edad, Sexo y Región.</t>
    </r>
  </si>
  <si>
    <t>XV - REGIÓN DE ARICA Y PARINACOTA</t>
  </si>
  <si>
    <t>NIVEL NACIONAL</t>
  </si>
  <si>
    <t>Cuadro</t>
  </si>
  <si>
    <t>Tramo de Edad</t>
  </si>
  <si>
    <t>Sistema Isapre</t>
  </si>
  <si>
    <t>N° Cotizantes</t>
  </si>
  <si>
    <t>% de Cotizantes Vigentes</t>
  </si>
  <si>
    <t>Cotización Pactada Promedio por Cotizante ($)</t>
  </si>
  <si>
    <t>N° Cargas Promedio por Cotizante</t>
  </si>
  <si>
    <t>Sexo Femenino</t>
  </si>
  <si>
    <t>Sexo Masculino</t>
  </si>
  <si>
    <t>Sin Información Sexo</t>
  </si>
  <si>
    <t>Cotizantes que abandonan el Sistema Isapre</t>
  </si>
  <si>
    <t>0 a 19 años</t>
  </si>
  <si>
    <t>20 a 24 años</t>
  </si>
  <si>
    <t>25 a 29 años</t>
  </si>
  <si>
    <t>30 a 34 años</t>
  </si>
  <si>
    <t>35 a 39 años</t>
  </si>
  <si>
    <t>40 a 44 años</t>
  </si>
  <si>
    <t>45 a 49 años</t>
  </si>
  <si>
    <t>50 a 54 años</t>
  </si>
  <si>
    <t>55 a 59 años</t>
  </si>
  <si>
    <t>60 a 64 años</t>
  </si>
  <si>
    <t>65 y más años</t>
  </si>
  <si>
    <t>Cotizantes que ingresan al Sistema Isapre</t>
  </si>
  <si>
    <t>Diferencia de Cotizantes</t>
  </si>
  <si>
    <t>Cotizantes que se cambian de Isapre</t>
  </si>
  <si>
    <t>Cotizantes Vigentes</t>
  </si>
  <si>
    <t>Nacional</t>
  </si>
  <si>
    <t>I - REGIÓN DE TARAPACÁ</t>
  </si>
  <si>
    <t>II - REGIÓN DE ANTOFAGASTA</t>
  </si>
  <si>
    <t>III - REGIÓN DE ATACAMA</t>
  </si>
  <si>
    <t>IV - REGIÓN DE COQUIMBO</t>
  </si>
  <si>
    <t>V - REGIÓN DE VALPARAISO</t>
  </si>
  <si>
    <t>VI - REGIÓN DEL LIBERTADOR BERNARDO O´HIGGINS</t>
  </si>
  <si>
    <t>VII - REGIÓN DEL MAULE</t>
  </si>
  <si>
    <t>XVI- REGIÓN DE ÑUBLE</t>
  </si>
  <si>
    <t>VIII - REGIÓN DEL BIOBÍO</t>
  </si>
  <si>
    <t>IX - REGIÓN DE LA ARAUCANÍA</t>
  </si>
  <si>
    <t>XIV - REGIÓN DE LOS RÍOS</t>
  </si>
  <si>
    <t>X - REGIÓN DE LOS LAGOS</t>
  </si>
  <si>
    <t>XI - REGIÓN DE AYSÉN DEL GENERAL CARLOS IBÁÑEZ DEL CAMPO</t>
  </si>
  <si>
    <t>XII - REGIÓN DE MAGALLANES Y LA ANTÁRTICA CHILENA</t>
  </si>
  <si>
    <t>XIII - REGIÓN METROPOLITANA DE SANTIAGO</t>
  </si>
  <si>
    <t>S/I - SIN INFORMACIÓN DE REGIÓN</t>
  </si>
  <si>
    <t>TOTAL</t>
  </si>
  <si>
    <r>
      <t xml:space="preserve">Los Cotizantes que </t>
    </r>
    <r>
      <rPr>
        <u/>
        <sz val="9"/>
        <rFont val="Verdana"/>
        <family val="2"/>
      </rPr>
      <t>abandonan el Sistema Isapre</t>
    </r>
    <r>
      <rPr>
        <sz val="9"/>
        <rFont val="Verdana"/>
        <family val="2"/>
      </rPr>
      <t xml:space="preserve"> son aquellos Cotizantes que se encontraban con beneficios vigentes en el periodo 1 de información (del año anterior) y no se encuentran en el periodo 2 de información (del año actual). Se infiere que estos cotizantes se cambiaron a FONASA, a otro Sistema de Salud, o que han fallecido. Para ellos se incorpora el porcentaje que significan respecto al total de Cotizantes Vigentes (del periodo de información 2), la Cotización Pactada promedio (actualizada según variación del IPC entre ambos periodos) y el Número de Cargas promedio, para cada Tramo de Edad, Sexo y Región, que fueron informados en el periodo de información 1.</t>
    </r>
  </si>
  <si>
    <r>
      <t xml:space="preserve">Los Cotizantes que </t>
    </r>
    <r>
      <rPr>
        <u/>
        <sz val="9"/>
        <rFont val="Verdana"/>
        <family val="2"/>
      </rPr>
      <t>ingresan al Sistema Isapre</t>
    </r>
    <r>
      <rPr>
        <sz val="9"/>
        <rFont val="Verdana"/>
        <family val="2"/>
      </rPr>
      <t xml:space="preserve"> son aquellos Cotizantes que no se encontraban en el periodo 1 de información (del año anterior) y se encuentran con beneficios vigentes en el periodo 2 de información (del año actual). Se infiere que estos cotizantes vienen de FONASA u otro Sistema de Salud o que ingresan por primera vez a trabajar. Para ellos se incorpora el porcentaje que significan respecto al total de Cotizantes Vigentes, la Cotización Pactada promedio y el Número de Cargas promedio, para cada Tramo de Edad, Sexo y Región, que fueron informados en el periodo de información 2.</t>
    </r>
  </si>
  <si>
    <r>
      <t xml:space="preserve">Los Cotizantes que </t>
    </r>
    <r>
      <rPr>
        <u/>
        <sz val="9"/>
        <rFont val="Verdana"/>
        <family val="2"/>
      </rPr>
      <t>se cambian de Isapre</t>
    </r>
    <r>
      <rPr>
        <sz val="9"/>
        <rFont val="Verdana"/>
        <family val="2"/>
      </rPr>
      <t xml:space="preserve"> son aquellos Cotizantes que en el periodo de información 2 (año actual) se encuentran con beneficios vigentes en una Isapre distinta a la que se encontraban en el periodo de información 1 (año anterior). Para ellos se incorpora el porcentaje que significan respecto al total de Cotizantes Vigentes, la Cotización Pactada promedio y el Número de Cargas promedio, para cada tramo de edad, Sexo y Región, que fueron informados en el periodo de información 2.</t>
    </r>
  </si>
  <si>
    <t>ESTADÍSTICA MENSUAL DE MOVILIDAD DE CARTERA DE COTIZANTES DEL SISTEMA ISAPRE A NIVEL REGIONAL</t>
  </si>
  <si>
    <r>
      <t xml:space="preserve">La </t>
    </r>
    <r>
      <rPr>
        <b/>
        <sz val="9"/>
        <color indexed="63"/>
        <rFont val="Verdana"/>
        <family val="2"/>
      </rPr>
      <t>Estadística Mensual de Movilidad de Cartera de Cotizantes del Sistema Isapre a Nivel Regional</t>
    </r>
    <r>
      <rPr>
        <sz val="9"/>
        <color indexed="63"/>
        <rFont val="Verdana"/>
        <family val="2"/>
      </rPr>
      <t xml:space="preserve"> contiene los siguientes cuadros de información, a Nivel Nacional y para cada Región del país:</t>
    </r>
  </si>
  <si>
    <t>Estadística Mensual de Movilidad de Cartera de Cotizantes del Sistema Isapre - Nivel Nacional</t>
  </si>
  <si>
    <t>Estadística Mensual de Movilidad de Cartera de Cotizantes del Sistema Isapre a Nivel Regional - Región de Arica y Parinacota</t>
  </si>
  <si>
    <t>Estadística Mensual de Movilidad de Cartera de Cotizantes del Sistema Isapre a Nivel Regional - Región de Tarapacá</t>
  </si>
  <si>
    <t>Estadística Mensual de Movilidad de Cartera de Cotizantes del Sistema Isapre a Nivel Regional - Región de Antofagasta</t>
  </si>
  <si>
    <t>Estadística Mensual de Movilidad de Cartera de Cotizantes del Sistema Isapre a Nivel Regional - Región de Atacama</t>
  </si>
  <si>
    <t>Estadística Mensual de Movilidad de Cartera de Cotizantes del Sistema Isapre a Nivel Regional - Región de Coquimbo</t>
  </si>
  <si>
    <t>Estadística Mensual de Movilidad de Cartera de Cotizantes del Sistema Isapre a Nivel Regional - Región del Libertador Bernardo O´higgins</t>
  </si>
  <si>
    <t>Estadística Mensual de Movilidad de Cartera de Cotizantes del Sistema Isapre a Nivel Regional - Región del Maule</t>
  </si>
  <si>
    <t>Estadística Mensual de Movilidad de Cartera de Cotizantes del Sistema Isapre a Nivel Regional - Región de Ñuble</t>
  </si>
  <si>
    <t>Estadística Mensual de Movilidad de Cartera de Cotizantes del Sistema Isapre a Nivel Regional - Región del Biobío</t>
  </si>
  <si>
    <t>Estadística Mensual de Movilidad de Cartera de Cotizantes del Sistema Isapre a Nivel Regional - Región de La Araucanía</t>
  </si>
  <si>
    <t>Estadística Mensual de Movilidad de Cartera de Cotizantes del Sistema Isapre a Nivel Regional - Región de Los Ríos</t>
  </si>
  <si>
    <t>Estadística Mensual de Movilidad de Cartera de Cotizantes del Sistema Isapre a Nivel Regional - Región de Los Lagos</t>
  </si>
  <si>
    <t>Estadística Mensual de Movilidad de Cartera de Cotizantes del Sistema Isapre a Nivel Regional - Región de Aysén del General Carlos Ibáñez del Campo</t>
  </si>
  <si>
    <t>Estadística Mensual de Movilidad de Cartera de Cotizantes del Sistema Isapre a Nivel Regional - Región de Magallanes y la Antártica Chilena</t>
  </si>
  <si>
    <t>Estadística Mensual de Movilidad de Cartera de Cotizantes del Sistema Isapre a Nivel Regional - Región Metropolitana de Santiago</t>
  </si>
  <si>
    <t>Estadística Mensual de Movilidad de Cartera de Cotizantes del Sistema Isapre a Nivel Regional - Sin Información Región</t>
  </si>
  <si>
    <t>(2) Cotizantes que ingresan al Sistema Isapre, Cotización Pactada promedio y Número de cargas promedio, por Sexo y Tramo de Edad.</t>
  </si>
  <si>
    <t>Los Cotizantes que se movilizan en el Sistema Isapre corresponde a la sumatoria de aquellos que ingresaron al Sistema, los que lo abandonaron y los que se cambiaron de Isapre.</t>
  </si>
  <si>
    <t>Estadística Mensual de Movilidad de Cartera de Cotizantes del Sistema Isapre a Nivel Regional - Región de Valparaíso</t>
  </si>
  <si>
    <t>FICHA METADATOS</t>
  </si>
  <si>
    <t>ITEM</t>
  </si>
  <si>
    <t>DETALLE</t>
  </si>
  <si>
    <t>Título</t>
  </si>
  <si>
    <t>Resumen</t>
  </si>
  <si>
    <t>Fuente de Información</t>
  </si>
  <si>
    <t xml:space="preserve">Archivos Maestros de Cotizantes y Cargas de Isapres, Contratos y Cotizaciones de Salud. </t>
  </si>
  <si>
    <t>Cobertura</t>
  </si>
  <si>
    <t>Universo</t>
  </si>
  <si>
    <t>Frecuencia de Publicación</t>
  </si>
  <si>
    <t>Mensual.</t>
  </si>
  <si>
    <t>Periodo de Análisis de la Estadística</t>
  </si>
  <si>
    <t>Área Responsable</t>
  </si>
  <si>
    <t>Unidad de Datos y Estadísticas.</t>
  </si>
  <si>
    <t>Modo de Recolección de Datos</t>
  </si>
  <si>
    <t>Registro administrativo. Información proporcionada por las Instituciones de Salud Previsional, vía extranet.</t>
  </si>
  <si>
    <t>Palabras Claves</t>
  </si>
  <si>
    <t>Estadistica Mensual de Movilidad de Cartera de Cotizantes del Sistema Isapre a Nivel Regional.</t>
  </si>
  <si>
    <t xml:space="preserve">Contiene información de los Cotizantes que se movilizan en el Sistema Isapre: Cotizantes que abandonan el Sistema Isapre, Cotizantes que ingresan al Sistema Isapre y Cotizantes que se cambian de Isapre, Cargas y Cotización promedio, por Tramo de Edad y Sexo del Cotizante. </t>
  </si>
  <si>
    <t>Nacional y Regional.</t>
  </si>
  <si>
    <t>Cotizantes del Sistema Isapre, con beneficios vigentes.</t>
  </si>
  <si>
    <t>Cotizantes, Isapres, Movilidad.</t>
  </si>
  <si>
    <t>Ficha Metadatos</t>
  </si>
  <si>
    <t>Ficha Metadatos de la Estadística.</t>
  </si>
  <si>
    <t>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</si>
</sst>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64" formatCode="General_)"/>
    <numFmt numFmtId="165" formatCode="0.0%"/>
    <numFmt numFmtId="166" formatCode="_ * #,##0.0_ ;_ * \-#,##0.0_ ;_ * &quot;-&quot;_ ;_ @_ "/>
  </numFmts>
  <fonts count="30" x14ac:knownFonts="1">
    <font>
      <sz val="9"/>
      <color theme="1"/>
      <name val="Calibri"/>
      <family val="2"/>
      <scheme val="minor"/>
    </font>
    <font>
      <b/>
      <sz val="9"/>
      <color indexed="63"/>
      <name val="Verdana"/>
      <family val="2"/>
    </font>
    <font>
      <sz val="12"/>
      <name val="Times"/>
      <family val="1"/>
    </font>
    <font>
      <sz val="9"/>
      <name val="Verdana"/>
      <family val="2"/>
    </font>
    <font>
      <sz val="10"/>
      <name val="Helv"/>
    </font>
    <font>
      <b/>
      <sz val="9"/>
      <name val="Verdana"/>
      <family val="2"/>
    </font>
    <font>
      <u/>
      <sz val="9.6"/>
      <color indexed="12"/>
      <name val="Times"/>
      <family val="1"/>
    </font>
    <font>
      <b/>
      <i/>
      <sz val="9"/>
      <color indexed="8"/>
      <name val="Verdana"/>
      <family val="2"/>
    </font>
    <font>
      <b/>
      <sz val="10.5"/>
      <color rgb="FF0067B7"/>
      <name val="Verdana"/>
      <family val="2"/>
    </font>
    <font>
      <sz val="8.5"/>
      <name val="Verdana"/>
      <family val="2"/>
    </font>
    <font>
      <b/>
      <sz val="8.5"/>
      <name val="Verdana"/>
      <family val="2"/>
    </font>
    <font>
      <sz val="8"/>
      <name val="Verdana"/>
      <family val="2"/>
    </font>
    <font>
      <b/>
      <sz val="15"/>
      <color rgb="FF0067B7"/>
      <name val="Verdana"/>
      <family val="2"/>
    </font>
    <font>
      <b/>
      <sz val="15"/>
      <color rgb="FF0070C0"/>
      <name val="Verdana"/>
      <family val="2"/>
    </font>
    <font>
      <sz val="10"/>
      <name val="Verdana"/>
      <family val="2"/>
    </font>
    <font>
      <sz val="12"/>
      <name val="Verdana"/>
      <family val="2"/>
    </font>
    <font>
      <b/>
      <sz val="12"/>
      <color indexed="63"/>
      <name val="Verdana"/>
      <family val="2"/>
    </font>
    <font>
      <b/>
      <sz val="10"/>
      <name val="Verdana"/>
      <family val="2"/>
    </font>
    <font>
      <sz val="9"/>
      <color theme="1"/>
      <name val="Verdana"/>
      <family val="2"/>
    </font>
    <font>
      <b/>
      <sz val="12"/>
      <name val="Verdana"/>
      <family val="2"/>
    </font>
    <font>
      <b/>
      <sz val="14"/>
      <color rgb="FF0067B7"/>
      <name val="Verdana"/>
      <family val="2"/>
    </font>
    <font>
      <b/>
      <u/>
      <sz val="10"/>
      <name val="Verdana"/>
      <family val="2"/>
    </font>
    <font>
      <b/>
      <sz val="8"/>
      <color theme="1"/>
      <name val="Verdana"/>
      <family val="2"/>
    </font>
    <font>
      <b/>
      <sz val="8"/>
      <name val="Verdana"/>
      <family val="2"/>
    </font>
    <font>
      <sz val="8.5"/>
      <color theme="1"/>
      <name val="Verdana"/>
      <family val="2"/>
    </font>
    <font>
      <sz val="9"/>
      <color indexed="63"/>
      <name val="Verdana"/>
      <family val="2"/>
    </font>
    <font>
      <sz val="9"/>
      <color theme="1"/>
      <name val="Calibri"/>
      <family val="2"/>
      <scheme val="minor"/>
    </font>
    <font>
      <u/>
      <sz val="9"/>
      <name val="Verdana"/>
      <family val="2"/>
    </font>
    <font>
      <sz val="8.5"/>
      <color rgb="FFFF0000"/>
      <name val="Verdana"/>
      <family val="2"/>
    </font>
    <font>
      <b/>
      <sz val="14"/>
      <color rgb="FF0070C0"/>
      <name val="Verdana"/>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7">
    <border>
      <left/>
      <right/>
      <top/>
      <bottom/>
      <diagonal/>
    </border>
    <border>
      <left style="dotted">
        <color indexed="8"/>
      </left>
      <right/>
      <top/>
      <bottom/>
      <diagonal/>
    </border>
    <border>
      <left/>
      <right style="dotted">
        <color indexed="8"/>
      </right>
      <top/>
      <bottom/>
      <diagonal/>
    </border>
    <border>
      <left/>
      <right/>
      <top/>
      <bottom style="double">
        <color theme="0" tint="-0.499984740745262"/>
      </bottom>
      <diagonal/>
    </border>
    <border>
      <left style="dotted">
        <color theme="0" tint="-0.499984740745262"/>
      </left>
      <right/>
      <top/>
      <bottom/>
      <diagonal/>
    </border>
    <border>
      <left style="dotted">
        <color theme="0" tint="-0.499984740745262"/>
      </left>
      <right/>
      <top/>
      <bottom style="double">
        <color theme="0" tint="-0.499984740745262"/>
      </bottom>
      <diagonal/>
    </border>
    <border>
      <left/>
      <right/>
      <top style="thin">
        <color indexed="8"/>
      </top>
      <bottom/>
      <diagonal/>
    </border>
    <border>
      <left/>
      <right style="dotted">
        <color indexed="8"/>
      </right>
      <top style="thin">
        <color indexed="8"/>
      </top>
      <bottom/>
      <diagonal/>
    </border>
    <border>
      <left/>
      <right/>
      <top style="thin">
        <color indexed="8"/>
      </top>
      <bottom style="thin">
        <color indexed="64"/>
      </bottom>
      <diagonal/>
    </border>
    <border>
      <left style="dotted">
        <color indexed="8"/>
      </left>
      <right/>
      <top style="thin">
        <color indexed="8"/>
      </top>
      <bottom style="thin">
        <color indexed="64"/>
      </bottom>
      <diagonal/>
    </border>
    <border>
      <left/>
      <right style="dotted">
        <color indexed="8"/>
      </right>
      <top/>
      <bottom style="thin">
        <color indexed="64"/>
      </bottom>
      <diagonal/>
    </border>
    <border>
      <left/>
      <right style="dotted">
        <color theme="0" tint="-0.499984740745262"/>
      </right>
      <top/>
      <bottom/>
      <diagonal/>
    </border>
    <border>
      <left style="dotted">
        <color auto="1"/>
      </left>
      <right/>
      <top/>
      <bottom/>
      <diagonal/>
    </border>
    <border>
      <left/>
      <right/>
      <top/>
      <bottom style="dotted">
        <color auto="1"/>
      </bottom>
      <diagonal/>
    </border>
    <border>
      <left style="dotted">
        <color auto="1"/>
      </left>
      <right/>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top/>
      <bottom style="thin">
        <color indexed="8"/>
      </bottom>
      <diagonal/>
    </border>
    <border>
      <left style="dotted">
        <color indexed="8"/>
      </left>
      <right/>
      <top/>
      <bottom style="thin">
        <color indexed="8"/>
      </bottom>
      <diagonal/>
    </border>
    <border>
      <left/>
      <right style="dotted">
        <color indexed="8"/>
      </right>
      <top/>
      <bottom style="thin">
        <color indexed="8"/>
      </bottom>
      <diagonal/>
    </border>
    <border>
      <left/>
      <right/>
      <top/>
      <bottom style="thin">
        <color indexed="64"/>
      </bottom>
      <diagonal/>
    </border>
    <border>
      <left/>
      <right style="dotted">
        <color indexed="8"/>
      </right>
      <top style="thin">
        <color indexed="8"/>
      </top>
      <bottom style="thin">
        <color indexed="64"/>
      </bottom>
      <diagonal/>
    </border>
    <border>
      <left style="dotted">
        <color indexed="8"/>
      </left>
      <right style="dotted">
        <color indexed="8"/>
      </right>
      <top style="thin">
        <color indexed="8"/>
      </top>
      <bottom/>
      <diagonal/>
    </border>
    <border>
      <left style="dotted">
        <color indexed="8"/>
      </left>
      <right style="dotted">
        <color indexed="8"/>
      </right>
      <top/>
      <bottom style="thin">
        <color indexed="8"/>
      </bottom>
      <diagonal/>
    </border>
    <border>
      <left style="dotted">
        <color indexed="8"/>
      </left>
      <right style="dotted">
        <color indexed="8"/>
      </right>
      <top/>
      <bottom/>
      <diagonal/>
    </border>
    <border>
      <left style="dotted">
        <color indexed="8"/>
      </left>
      <right style="dotted">
        <color indexed="8"/>
      </right>
      <top/>
      <bottom style="thin">
        <color indexed="64"/>
      </bottom>
      <diagonal/>
    </border>
    <border>
      <left style="dotted">
        <color indexed="64"/>
      </left>
      <right/>
      <top/>
      <bottom style="thin">
        <color indexed="64"/>
      </bottom>
      <diagonal/>
    </border>
  </borders>
  <cellStyleXfs count="6">
    <xf numFmtId="0" fontId="0" fillId="0" borderId="0"/>
    <xf numFmtId="164" fontId="2" fillId="0" borderId="0"/>
    <xf numFmtId="37" fontId="4" fillId="0" borderId="0"/>
    <xf numFmtId="0" fontId="6" fillId="0" borderId="0" applyNumberFormat="0" applyFill="0" applyBorder="0" applyAlignment="0" applyProtection="0">
      <alignment vertical="top"/>
      <protection locked="0"/>
    </xf>
    <xf numFmtId="41" fontId="26" fillId="0" borderId="0" applyFont="0" applyFill="0" applyBorder="0" applyAlignment="0" applyProtection="0"/>
    <xf numFmtId="9" fontId="26" fillId="0" borderId="0" applyFont="0" applyFill="0" applyBorder="0" applyAlignment="0" applyProtection="0"/>
  </cellStyleXfs>
  <cellXfs count="129">
    <xf numFmtId="0" fontId="0" fillId="0" borderId="0" xfId="0"/>
    <xf numFmtId="0" fontId="9" fillId="2" borderId="0" xfId="0" applyFont="1" applyFill="1" applyAlignment="1">
      <alignment vertical="center"/>
    </xf>
    <xf numFmtId="0" fontId="9" fillId="2" borderId="0" xfId="0" applyFont="1" applyFill="1" applyAlignment="1">
      <alignment vertical="center" wrapText="1"/>
    </xf>
    <xf numFmtId="0" fontId="10" fillId="2" borderId="0" xfId="0" applyFont="1" applyFill="1" applyAlignment="1">
      <alignment vertical="center"/>
    </xf>
    <xf numFmtId="164" fontId="13" fillId="2" borderId="0" xfId="1" applyFont="1" applyFill="1" applyAlignment="1">
      <alignment vertical="center"/>
    </xf>
    <xf numFmtId="164" fontId="15" fillId="2" borderId="0" xfId="1" applyFont="1" applyFill="1" applyAlignment="1">
      <alignment vertical="center"/>
    </xf>
    <xf numFmtId="164" fontId="3" fillId="2" borderId="0" xfId="1" applyFont="1" applyFill="1" applyAlignment="1">
      <alignment vertical="center"/>
    </xf>
    <xf numFmtId="164" fontId="1" fillId="2" borderId="0" xfId="1" applyFont="1" applyFill="1" applyAlignment="1">
      <alignment horizontal="left" vertical="center"/>
    </xf>
    <xf numFmtId="164" fontId="3" fillId="2" borderId="0" xfId="1" applyFont="1" applyFill="1" applyAlignment="1">
      <alignment vertical="center" wrapText="1"/>
    </xf>
    <xf numFmtId="164" fontId="3" fillId="2" borderId="0" xfId="1" applyFont="1" applyFill="1" applyBorder="1" applyAlignment="1">
      <alignment vertical="center"/>
    </xf>
    <xf numFmtId="17" fontId="7" fillId="2" borderId="0" xfId="0" quotePrefix="1" applyNumberFormat="1" applyFont="1" applyFill="1" applyBorder="1" applyAlignment="1">
      <alignment vertical="center"/>
    </xf>
    <xf numFmtId="49" fontId="1" fillId="2" borderId="0" xfId="0" applyNumberFormat="1" applyFont="1" applyFill="1" applyAlignment="1" applyProtection="1">
      <alignment vertical="center"/>
    </xf>
    <xf numFmtId="164" fontId="16" fillId="2" borderId="0" xfId="1" applyFont="1" applyFill="1" applyAlignment="1">
      <alignment vertical="center"/>
    </xf>
    <xf numFmtId="164" fontId="5" fillId="2" borderId="0" xfId="3" applyNumberFormat="1" applyFont="1" applyFill="1" applyAlignment="1" applyProtection="1">
      <alignment vertical="center"/>
    </xf>
    <xf numFmtId="164" fontId="14" fillId="2" borderId="0" xfId="1" applyFont="1" applyFill="1" applyAlignment="1">
      <alignment vertical="center"/>
    </xf>
    <xf numFmtId="164" fontId="19" fillId="2" borderId="0" xfId="1" applyFont="1" applyFill="1" applyAlignment="1">
      <alignment horizontal="right" vertical="center"/>
    </xf>
    <xf numFmtId="164" fontId="20" fillId="2" borderId="0" xfId="1" applyFont="1" applyFill="1" applyAlignment="1">
      <alignment vertical="center"/>
    </xf>
    <xf numFmtId="0" fontId="18" fillId="2" borderId="0" xfId="0" applyFont="1" applyFill="1" applyAlignment="1">
      <alignment vertical="center"/>
    </xf>
    <xf numFmtId="37" fontId="17" fillId="2" borderId="0" xfId="2" applyFont="1" applyFill="1" applyBorder="1" applyAlignment="1">
      <alignment horizontal="center" vertical="center"/>
    </xf>
    <xf numFmtId="37" fontId="17" fillId="2" borderId="4" xfId="2" applyFont="1" applyFill="1" applyBorder="1" applyAlignment="1">
      <alignment horizontal="center" vertical="center"/>
    </xf>
    <xf numFmtId="17" fontId="8" fillId="2" borderId="0" xfId="0" applyNumberFormat="1" applyFont="1" applyFill="1" applyAlignment="1" applyProtection="1">
      <alignment horizontal="center" vertical="center"/>
    </xf>
    <xf numFmtId="0" fontId="14" fillId="2" borderId="0" xfId="0" applyFont="1" applyFill="1" applyAlignment="1">
      <alignment vertical="center"/>
    </xf>
    <xf numFmtId="164" fontId="9" fillId="2" borderId="0" xfId="1" applyFont="1" applyFill="1" applyAlignment="1">
      <alignment vertical="center"/>
    </xf>
    <xf numFmtId="37" fontId="9" fillId="2" borderId="0" xfId="0" applyNumberFormat="1" applyFont="1" applyFill="1" applyAlignment="1" applyProtection="1">
      <alignment horizontal="center" vertical="center"/>
    </xf>
    <xf numFmtId="37" fontId="9" fillId="2" borderId="0" xfId="0" applyNumberFormat="1" applyFont="1" applyFill="1" applyAlignment="1" applyProtection="1">
      <alignment vertical="center" wrapText="1"/>
    </xf>
    <xf numFmtId="37" fontId="17" fillId="2" borderId="3" xfId="2" applyFont="1" applyFill="1" applyBorder="1" applyAlignment="1">
      <alignment horizontal="center" vertical="center"/>
    </xf>
    <xf numFmtId="164" fontId="25" fillId="2" borderId="0" xfId="1" applyFont="1" applyFill="1" applyBorder="1" applyAlignment="1">
      <alignment horizontal="left" vertical="center"/>
    </xf>
    <xf numFmtId="0" fontId="24" fillId="2" borderId="0" xfId="0" applyFont="1" applyFill="1" applyBorder="1" applyAlignment="1">
      <alignment horizontal="left" vertical="center"/>
    </xf>
    <xf numFmtId="164" fontId="19" fillId="2" borderId="0" xfId="1" quotePrefix="1" applyFont="1" applyFill="1" applyAlignment="1">
      <alignment horizontal="left" vertical="center"/>
    </xf>
    <xf numFmtId="37" fontId="17" fillId="2" borderId="12" xfId="2" applyFont="1" applyFill="1" applyBorder="1" applyAlignment="1">
      <alignment horizontal="center" vertical="center"/>
    </xf>
    <xf numFmtId="164" fontId="14" fillId="2" borderId="0" xfId="1" applyFont="1" applyFill="1" applyBorder="1" applyAlignment="1">
      <alignment vertical="center"/>
    </xf>
    <xf numFmtId="37" fontId="5" fillId="2" borderId="13" xfId="2" applyFont="1" applyFill="1" applyBorder="1" applyAlignment="1">
      <alignment horizontal="center" vertical="center"/>
    </xf>
    <xf numFmtId="37" fontId="5" fillId="2" borderId="15" xfId="2" applyFont="1" applyFill="1" applyBorder="1" applyAlignment="1">
      <alignment horizontal="center" vertical="center"/>
    </xf>
    <xf numFmtId="164" fontId="3" fillId="2" borderId="0" xfId="1" applyFont="1" applyFill="1" applyAlignment="1">
      <alignment horizontal="justify" vertical="center"/>
    </xf>
    <xf numFmtId="37" fontId="21" fillId="2" borderId="0" xfId="0" applyNumberFormat="1" applyFont="1" applyFill="1" applyAlignment="1" applyProtection="1">
      <alignment vertical="center"/>
    </xf>
    <xf numFmtId="41" fontId="9" fillId="2" borderId="0" xfId="4" applyFont="1" applyFill="1" applyAlignment="1" applyProtection="1">
      <alignment vertical="center"/>
    </xf>
    <xf numFmtId="41" fontId="9" fillId="2" borderId="0" xfId="4" applyFont="1" applyFill="1" applyAlignment="1">
      <alignment vertical="center"/>
    </xf>
    <xf numFmtId="164" fontId="11" fillId="2" borderId="0" xfId="1" applyFont="1" applyFill="1" applyAlignment="1">
      <alignment vertical="center"/>
    </xf>
    <xf numFmtId="0" fontId="22" fillId="2" borderId="0" xfId="0" applyFont="1" applyFill="1" applyAlignment="1">
      <alignment vertical="center"/>
    </xf>
    <xf numFmtId="37" fontId="17" fillId="2" borderId="3" xfId="2" applyFont="1" applyFill="1" applyBorder="1" applyAlignment="1">
      <alignment horizontal="center" vertical="center"/>
    </xf>
    <xf numFmtId="37" fontId="21" fillId="2" borderId="0" xfId="0" applyNumberFormat="1" applyFont="1" applyFill="1" applyAlignment="1" applyProtection="1">
      <alignment horizontal="center" vertical="center"/>
    </xf>
    <xf numFmtId="0" fontId="24" fillId="2" borderId="4" xfId="0" applyFont="1" applyFill="1" applyBorder="1" applyAlignment="1">
      <alignment horizontal="left" vertical="center" indent="2"/>
    </xf>
    <xf numFmtId="0" fontId="28" fillId="2" borderId="0" xfId="0" applyFont="1" applyFill="1" applyAlignment="1">
      <alignment vertical="center"/>
    </xf>
    <xf numFmtId="41" fontId="9" fillId="2" borderId="1" xfId="4" applyFont="1" applyFill="1" applyBorder="1" applyAlignment="1" applyProtection="1">
      <alignment vertical="center"/>
    </xf>
    <xf numFmtId="41" fontId="9" fillId="2" borderId="0" xfId="4" applyFont="1" applyFill="1" applyBorder="1" applyAlignment="1" applyProtection="1">
      <alignment vertical="center"/>
    </xf>
    <xf numFmtId="41" fontId="10" fillId="2" borderId="0" xfId="4" applyFont="1" applyFill="1" applyBorder="1" applyAlignment="1" applyProtection="1">
      <alignment vertical="center"/>
    </xf>
    <xf numFmtId="41" fontId="10" fillId="2" borderId="20" xfId="4" applyFont="1" applyFill="1" applyBorder="1" applyAlignment="1" applyProtection="1">
      <alignment vertical="center"/>
    </xf>
    <xf numFmtId="37" fontId="10" fillId="2" borderId="0" xfId="0" applyNumberFormat="1" applyFont="1" applyFill="1" applyAlignment="1" applyProtection="1">
      <alignment vertical="center" wrapText="1"/>
    </xf>
    <xf numFmtId="37" fontId="10" fillId="2" borderId="0" xfId="0" applyNumberFormat="1" applyFont="1" applyFill="1" applyAlignment="1" applyProtection="1">
      <alignment vertical="center"/>
    </xf>
    <xf numFmtId="165" fontId="9" fillId="2" borderId="0" xfId="5" applyNumberFormat="1" applyFont="1" applyFill="1" applyAlignment="1">
      <alignment vertical="center"/>
    </xf>
    <xf numFmtId="165" fontId="21" fillId="2" borderId="0" xfId="5" applyNumberFormat="1" applyFont="1" applyFill="1" applyAlignment="1" applyProtection="1">
      <alignment vertical="center"/>
    </xf>
    <xf numFmtId="165" fontId="8" fillId="2" borderId="0" xfId="5" applyNumberFormat="1" applyFont="1" applyFill="1" applyAlignment="1" applyProtection="1">
      <alignment horizontal="center" vertical="center"/>
    </xf>
    <xf numFmtId="165" fontId="23" fillId="3" borderId="17" xfId="5" applyNumberFormat="1" applyFont="1" applyFill="1" applyBorder="1" applyAlignment="1" applyProtection="1">
      <alignment horizontal="center" vertical="center" wrapText="1"/>
    </xf>
    <xf numFmtId="165" fontId="9" fillId="2" borderId="0" xfId="5" applyNumberFormat="1" applyFont="1" applyFill="1" applyBorder="1" applyAlignment="1" applyProtection="1">
      <alignment vertical="center"/>
    </xf>
    <xf numFmtId="165" fontId="10" fillId="2" borderId="20" xfId="5" applyNumberFormat="1" applyFont="1" applyFill="1" applyBorder="1" applyAlignment="1" applyProtection="1">
      <alignment vertical="center"/>
    </xf>
    <xf numFmtId="165" fontId="9" fillId="2" borderId="0" xfId="5" applyNumberFormat="1" applyFont="1" applyFill="1" applyAlignment="1" applyProtection="1">
      <alignment vertical="center"/>
    </xf>
    <xf numFmtId="165" fontId="9" fillId="2" borderId="0" xfId="5" applyNumberFormat="1" applyFont="1" applyFill="1" applyAlignment="1" applyProtection="1">
      <alignment vertical="center" wrapText="1"/>
    </xf>
    <xf numFmtId="41" fontId="21" fillId="2" borderId="0" xfId="4" applyFont="1" applyFill="1" applyAlignment="1" applyProtection="1">
      <alignment vertical="center"/>
    </xf>
    <xf numFmtId="41" fontId="8" fillId="2" borderId="0" xfId="4" applyFont="1" applyFill="1" applyAlignment="1" applyProtection="1">
      <alignment horizontal="center" vertical="center"/>
    </xf>
    <xf numFmtId="41" fontId="23" fillId="3" borderId="17" xfId="4" applyFont="1" applyFill="1" applyBorder="1" applyAlignment="1" applyProtection="1">
      <alignment horizontal="center" vertical="center" wrapText="1"/>
    </xf>
    <xf numFmtId="41" fontId="11" fillId="2" borderId="0" xfId="4" applyFont="1" applyFill="1" applyAlignment="1">
      <alignment vertical="center"/>
    </xf>
    <xf numFmtId="41" fontId="9" fillId="2" borderId="0" xfId="4" applyFont="1" applyFill="1" applyAlignment="1" applyProtection="1">
      <alignment vertical="center" wrapText="1"/>
    </xf>
    <xf numFmtId="166" fontId="9" fillId="2" borderId="0" xfId="4" applyNumberFormat="1" applyFont="1" applyFill="1" applyAlignment="1">
      <alignment vertical="center"/>
    </xf>
    <xf numFmtId="166" fontId="21" fillId="2" borderId="0" xfId="4" applyNumberFormat="1" applyFont="1" applyFill="1" applyAlignment="1" applyProtection="1">
      <alignment vertical="center"/>
    </xf>
    <xf numFmtId="166" fontId="8" fillId="2" borderId="0" xfId="4" applyNumberFormat="1" applyFont="1" applyFill="1" applyAlignment="1" applyProtection="1">
      <alignment horizontal="center" vertical="center"/>
    </xf>
    <xf numFmtId="166" fontId="23" fillId="3" borderId="17" xfId="4" applyNumberFormat="1" applyFont="1" applyFill="1" applyBorder="1" applyAlignment="1" applyProtection="1">
      <alignment horizontal="center" vertical="center" wrapText="1"/>
    </xf>
    <xf numFmtId="166" fontId="9" fillId="2" borderId="0" xfId="4" applyNumberFormat="1" applyFont="1" applyFill="1" applyBorder="1" applyAlignment="1" applyProtection="1">
      <alignment vertical="center"/>
    </xf>
    <xf numFmtId="166" fontId="10" fillId="2" borderId="20" xfId="4" applyNumberFormat="1" applyFont="1" applyFill="1" applyBorder="1" applyAlignment="1" applyProtection="1">
      <alignment vertical="center"/>
    </xf>
    <xf numFmtId="166" fontId="9" fillId="2" borderId="0" xfId="4" applyNumberFormat="1" applyFont="1" applyFill="1" applyAlignment="1" applyProtection="1">
      <alignment vertical="center"/>
    </xf>
    <xf numFmtId="166" fontId="11" fillId="2" borderId="0" xfId="4" applyNumberFormat="1" applyFont="1" applyFill="1" applyAlignment="1">
      <alignment vertical="center"/>
    </xf>
    <xf numFmtId="166" fontId="9" fillId="2" borderId="0" xfId="4" applyNumberFormat="1" applyFont="1" applyFill="1" applyAlignment="1" applyProtection="1">
      <alignment vertical="center" wrapText="1"/>
    </xf>
    <xf numFmtId="41" fontId="23" fillId="3" borderId="17" xfId="4" quotePrefix="1" applyFont="1" applyFill="1" applyBorder="1" applyAlignment="1" applyProtection="1">
      <alignment horizontal="center" vertical="center" wrapText="1"/>
    </xf>
    <xf numFmtId="41" fontId="23" fillId="3" borderId="18" xfId="4" quotePrefix="1" applyFont="1" applyFill="1" applyBorder="1" applyAlignment="1" applyProtection="1">
      <alignment horizontal="center" vertical="center" wrapText="1"/>
    </xf>
    <xf numFmtId="166" fontId="23" fillId="3" borderId="19" xfId="4" applyNumberFormat="1" applyFont="1" applyFill="1" applyBorder="1" applyAlignment="1" applyProtection="1">
      <alignment horizontal="center" vertical="center" wrapText="1"/>
    </xf>
    <xf numFmtId="166" fontId="9" fillId="2" borderId="2" xfId="4" applyNumberFormat="1" applyFont="1" applyFill="1" applyBorder="1" applyAlignment="1" applyProtection="1">
      <alignment vertical="center"/>
    </xf>
    <xf numFmtId="166" fontId="10" fillId="2" borderId="10" xfId="4" applyNumberFormat="1" applyFont="1" applyFill="1" applyBorder="1" applyAlignment="1" applyProtection="1">
      <alignment vertical="center"/>
    </xf>
    <xf numFmtId="165" fontId="10" fillId="2" borderId="0" xfId="5" applyNumberFormat="1" applyFont="1" applyFill="1" applyBorder="1" applyAlignment="1" applyProtection="1">
      <alignment vertical="center"/>
    </xf>
    <xf numFmtId="166" fontId="10" fillId="2" borderId="0" xfId="4" applyNumberFormat="1" applyFont="1" applyFill="1" applyBorder="1" applyAlignment="1" applyProtection="1">
      <alignment vertical="center"/>
    </xf>
    <xf numFmtId="0" fontId="10" fillId="2" borderId="0" xfId="0" applyNumberFormat="1" applyFont="1" applyFill="1" applyBorder="1" applyAlignment="1" applyProtection="1">
      <alignment horizontal="center" vertical="center"/>
    </xf>
    <xf numFmtId="37" fontId="10" fillId="2" borderId="0" xfId="0" applyNumberFormat="1" applyFont="1" applyFill="1" applyBorder="1" applyAlignment="1" applyProtection="1">
      <alignment horizontal="center" vertical="center" wrapText="1"/>
    </xf>
    <xf numFmtId="0" fontId="9" fillId="2" borderId="0" xfId="0" applyFont="1" applyFill="1" applyAlignment="1">
      <alignment horizontal="center" vertical="center"/>
    </xf>
    <xf numFmtId="41" fontId="10" fillId="2" borderId="0" xfId="4" applyFont="1" applyFill="1" applyBorder="1" applyAlignment="1" applyProtection="1">
      <alignment horizontal="center" vertical="center"/>
    </xf>
    <xf numFmtId="164" fontId="11" fillId="2" borderId="0" xfId="1" applyFont="1" applyFill="1" applyAlignment="1">
      <alignment horizontal="center" vertical="center"/>
    </xf>
    <xf numFmtId="37" fontId="9" fillId="2" borderId="0" xfId="0" applyNumberFormat="1" applyFont="1" applyFill="1" applyAlignment="1" applyProtection="1">
      <alignment horizontal="center" vertical="center" wrapText="1"/>
    </xf>
    <xf numFmtId="41" fontId="11" fillId="2" borderId="24" xfId="4" applyFont="1" applyFill="1" applyBorder="1" applyAlignment="1" applyProtection="1">
      <alignment horizontal="center" vertical="center"/>
    </xf>
    <xf numFmtId="41" fontId="23" fillId="2" borderId="25" xfId="4" applyFont="1" applyFill="1" applyBorder="1" applyAlignment="1" applyProtection="1">
      <alignment horizontal="center" vertical="center"/>
    </xf>
    <xf numFmtId="14" fontId="11" fillId="2" borderId="0" xfId="3" applyNumberFormat="1" applyFont="1" applyFill="1" applyAlignment="1" applyProtection="1">
      <alignment horizontal="center" vertical="center"/>
    </xf>
    <xf numFmtId="41" fontId="10" fillId="2" borderId="26" xfId="4" applyFont="1" applyFill="1" applyBorder="1" applyAlignment="1" applyProtection="1">
      <alignment vertical="center"/>
    </xf>
    <xf numFmtId="17" fontId="3" fillId="2" borderId="11" xfId="3" quotePrefix="1" applyNumberFormat="1" applyFont="1" applyFill="1" applyBorder="1" applyAlignment="1" applyProtection="1">
      <alignment horizontal="center" vertical="center"/>
    </xf>
    <xf numFmtId="164" fontId="13" fillId="2" borderId="0" xfId="1" applyFont="1" applyFill="1" applyAlignment="1">
      <alignment vertical="center" wrapText="1"/>
    </xf>
    <xf numFmtId="164" fontId="15" fillId="2" borderId="0" xfId="1" applyFont="1" applyFill="1" applyAlignment="1">
      <alignment vertical="center" wrapText="1"/>
    </xf>
    <xf numFmtId="164" fontId="19" fillId="2" borderId="0" xfId="1" applyFont="1" applyFill="1" applyAlignment="1">
      <alignment horizontal="left" vertical="center"/>
    </xf>
    <xf numFmtId="164" fontId="19" fillId="2" borderId="0" xfId="1" applyFont="1" applyFill="1" applyAlignment="1">
      <alignment vertical="center"/>
    </xf>
    <xf numFmtId="164" fontId="1" fillId="2" borderId="0" xfId="1" applyFont="1" applyFill="1" applyAlignment="1">
      <alignment horizontal="left" vertical="center" wrapText="1"/>
    </xf>
    <xf numFmtId="37" fontId="17" fillId="2" borderId="3" xfId="2" applyFont="1" applyFill="1" applyBorder="1" applyAlignment="1">
      <alignment horizontal="center" vertical="center" wrapText="1"/>
    </xf>
    <xf numFmtId="37" fontId="17" fillId="2" borderId="0" xfId="2" applyFont="1" applyFill="1" applyBorder="1" applyAlignment="1">
      <alignment horizontal="center" vertical="center" wrapText="1"/>
    </xf>
    <xf numFmtId="37" fontId="5" fillId="2" borderId="13" xfId="2" applyFont="1" applyFill="1" applyBorder="1" applyAlignment="1">
      <alignment horizontal="left" vertical="center" wrapText="1" indent="3"/>
    </xf>
    <xf numFmtId="37" fontId="5" fillId="2" borderId="15" xfId="2" applyFont="1" applyFill="1" applyBorder="1" applyAlignment="1">
      <alignment horizontal="left" vertical="center" wrapText="1" indent="3"/>
    </xf>
    <xf numFmtId="164" fontId="12" fillId="2" borderId="0" xfId="1" applyFont="1" applyFill="1" applyAlignment="1">
      <alignment horizontal="center" vertical="center"/>
    </xf>
    <xf numFmtId="164" fontId="13" fillId="2" borderId="0" xfId="1" applyFont="1" applyFill="1" applyAlignment="1">
      <alignment horizontal="center" vertical="center" wrapText="1"/>
    </xf>
    <xf numFmtId="164" fontId="25" fillId="2" borderId="0" xfId="1" applyFont="1" applyFill="1" applyBorder="1" applyAlignment="1">
      <alignment horizontal="justify" vertical="center" wrapText="1"/>
    </xf>
    <xf numFmtId="37" fontId="17" fillId="2" borderId="5" xfId="2" applyFont="1" applyFill="1" applyBorder="1" applyAlignment="1">
      <alignment horizontal="center" vertical="center"/>
    </xf>
    <xf numFmtId="37" fontId="17" fillId="2" borderId="3" xfId="2" applyFont="1" applyFill="1" applyBorder="1" applyAlignment="1">
      <alignment horizontal="center" vertical="center"/>
    </xf>
    <xf numFmtId="164" fontId="19" fillId="2" borderId="0" xfId="1" applyFont="1" applyFill="1" applyAlignment="1">
      <alignment horizontal="center" vertical="center"/>
    </xf>
    <xf numFmtId="37" fontId="3" fillId="2" borderId="16" xfId="2" applyFont="1" applyFill="1" applyBorder="1" applyAlignment="1">
      <alignment horizontal="justify" vertical="center" wrapText="1"/>
    </xf>
    <xf numFmtId="37" fontId="3" fillId="2" borderId="15" xfId="2" applyFont="1" applyFill="1" applyBorder="1" applyAlignment="1">
      <alignment horizontal="justify" vertical="center" wrapText="1"/>
    </xf>
    <xf numFmtId="37" fontId="3" fillId="2" borderId="14" xfId="2" applyFont="1" applyFill="1" applyBorder="1" applyAlignment="1">
      <alignment horizontal="justify" vertical="center" wrapText="1"/>
    </xf>
    <xf numFmtId="37" fontId="3" fillId="2" borderId="13" xfId="2" applyFont="1" applyFill="1" applyBorder="1" applyAlignment="1">
      <alignment horizontal="justify" vertical="center" wrapText="1"/>
    </xf>
    <xf numFmtId="37" fontId="3" fillId="2" borderId="16" xfId="2" applyFont="1" applyFill="1" applyBorder="1" applyAlignment="1">
      <alignment horizontal="left" vertical="center" wrapText="1"/>
    </xf>
    <xf numFmtId="37" fontId="3" fillId="2" borderId="15" xfId="2" applyFont="1" applyFill="1" applyBorder="1" applyAlignment="1">
      <alignment horizontal="left" vertical="center" wrapText="1"/>
    </xf>
    <xf numFmtId="37" fontId="29" fillId="2" borderId="0" xfId="0" applyNumberFormat="1" applyFont="1" applyFill="1" applyAlignment="1" applyProtection="1">
      <alignment horizontal="center" vertical="center"/>
    </xf>
    <xf numFmtId="17" fontId="17" fillId="2" borderId="0" xfId="0" applyNumberFormat="1" applyFont="1" applyFill="1" applyAlignment="1" applyProtection="1">
      <alignment horizontal="center" vertical="center"/>
    </xf>
    <xf numFmtId="37" fontId="10" fillId="3" borderId="6" xfId="0" applyNumberFormat="1" applyFont="1" applyFill="1" applyBorder="1" applyAlignment="1" applyProtection="1">
      <alignment horizontal="center" vertical="center" wrapText="1"/>
    </xf>
    <xf numFmtId="37" fontId="10" fillId="3" borderId="17" xfId="0" applyNumberFormat="1" applyFont="1" applyFill="1" applyBorder="1" applyAlignment="1" applyProtection="1">
      <alignment horizontal="center" vertical="center" wrapText="1"/>
    </xf>
    <xf numFmtId="164" fontId="10" fillId="3" borderId="22" xfId="0" applyNumberFormat="1" applyFont="1" applyFill="1" applyBorder="1" applyAlignment="1" applyProtection="1">
      <alignment horizontal="center" vertical="center" wrapText="1"/>
    </xf>
    <xf numFmtId="164" fontId="10" fillId="3" borderId="23" xfId="0" applyNumberFormat="1" applyFont="1" applyFill="1" applyBorder="1" applyAlignment="1" applyProtection="1">
      <alignment horizontal="center" vertical="center" wrapText="1"/>
    </xf>
    <xf numFmtId="37" fontId="10" fillId="3" borderId="8" xfId="0" applyNumberFormat="1" applyFont="1" applyFill="1" applyBorder="1" applyAlignment="1" applyProtection="1">
      <alignment horizontal="center" vertical="center"/>
    </xf>
    <xf numFmtId="37" fontId="10" fillId="3" borderId="9" xfId="0" applyNumberFormat="1" applyFont="1" applyFill="1" applyBorder="1" applyAlignment="1" applyProtection="1">
      <alignment horizontal="center" vertical="center"/>
    </xf>
    <xf numFmtId="37" fontId="10" fillId="3" borderId="21" xfId="0" applyNumberFormat="1" applyFont="1" applyFill="1" applyBorder="1" applyAlignment="1" applyProtection="1">
      <alignment horizontal="center" vertical="center"/>
    </xf>
    <xf numFmtId="0" fontId="10" fillId="2" borderId="6" xfId="0" applyNumberFormat="1" applyFont="1" applyFill="1" applyBorder="1" applyAlignment="1" applyProtection="1">
      <alignment horizontal="center" vertical="center"/>
    </xf>
    <xf numFmtId="0" fontId="10" fillId="2" borderId="0" xfId="0" applyNumberFormat="1" applyFont="1" applyFill="1" applyAlignment="1" applyProtection="1">
      <alignment horizontal="center" vertical="center"/>
    </xf>
    <xf numFmtId="0" fontId="10" fillId="2" borderId="20" xfId="0" applyNumberFormat="1" applyFont="1" applyFill="1" applyBorder="1" applyAlignment="1" applyProtection="1">
      <alignment horizontal="center" vertical="center"/>
    </xf>
    <xf numFmtId="37" fontId="10" fillId="2" borderId="7" xfId="0" applyNumberFormat="1" applyFont="1" applyFill="1" applyBorder="1" applyAlignment="1" applyProtection="1">
      <alignment horizontal="center" vertical="center" wrapText="1"/>
    </xf>
    <xf numFmtId="37" fontId="10" fillId="2" borderId="2" xfId="0" applyNumberFormat="1" applyFont="1" applyFill="1" applyBorder="1" applyAlignment="1" applyProtection="1">
      <alignment horizontal="center" vertical="center" wrapText="1"/>
    </xf>
    <xf numFmtId="37" fontId="10" fillId="2" borderId="10" xfId="0" applyNumberFormat="1" applyFont="1" applyFill="1" applyBorder="1" applyAlignment="1" applyProtection="1">
      <alignment horizontal="center" vertical="center" wrapText="1"/>
    </xf>
    <xf numFmtId="37" fontId="3" fillId="2" borderId="16" xfId="2" applyFont="1" applyFill="1" applyBorder="1" applyAlignment="1">
      <alignment horizontal="left" vertical="center" wrapText="1" indent="1"/>
    </xf>
    <xf numFmtId="37" fontId="3" fillId="2" borderId="15" xfId="2" applyFont="1" applyFill="1" applyBorder="1" applyAlignment="1">
      <alignment horizontal="left" vertical="center" wrapText="1" indent="1"/>
    </xf>
    <xf numFmtId="37" fontId="3" fillId="2" borderId="14" xfId="2" applyFont="1" applyFill="1" applyBorder="1" applyAlignment="1">
      <alignment horizontal="left" vertical="center" wrapText="1" indent="1"/>
    </xf>
    <xf numFmtId="37" fontId="3" fillId="2" borderId="13" xfId="2" applyFont="1" applyFill="1" applyBorder="1" applyAlignment="1">
      <alignment horizontal="left" vertical="center" wrapText="1" indent="1"/>
    </xf>
  </cellXfs>
  <cellStyles count="6">
    <cellStyle name="Hipervínculo" xfId="3" builtinId="8"/>
    <cellStyle name="Millares [0]" xfId="4" builtinId="6"/>
    <cellStyle name="Normal" xfId="0" builtinId="0"/>
    <cellStyle name="Normal_Cartera dic 2000" xfId="2"/>
    <cellStyle name="Normal_Licencias dic 1996" xfId="1"/>
    <cellStyle name="Porcentaje" xfId="5" builtinId="5"/>
  </cellStyles>
  <dxfs count="581">
    <dxf>
      <fill>
        <patternFill>
          <bgColor theme="7" tint="-0.24994659260841701"/>
        </patternFill>
      </fill>
    </dxf>
    <dxf>
      <fill>
        <patternFill>
          <bgColor rgb="FFFFC0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png"/><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137160</xdr:rowOff>
    </xdr:from>
    <xdr:to>
      <xdr:col>1</xdr:col>
      <xdr:colOff>601980</xdr:colOff>
      <xdr:row>41</xdr:row>
      <xdr:rowOff>22860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68240"/>
          <a:ext cx="9601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335280</xdr:colOff>
      <xdr:row>1</xdr:row>
      <xdr:rowOff>141562</xdr:rowOff>
    </xdr:from>
    <xdr:to>
      <xdr:col>1</xdr:col>
      <xdr:colOff>1798320</xdr:colOff>
      <xdr:row>4</xdr:row>
      <xdr:rowOff>76503</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280" y="286342"/>
          <a:ext cx="1821180" cy="5750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0</xdr:rowOff>
    </xdr:from>
    <xdr:to>
      <xdr:col>16</xdr:col>
      <xdr:colOff>783840</xdr:colOff>
      <xdr:row>2</xdr:row>
      <xdr:rowOff>160020</xdr:rowOff>
    </xdr:to>
    <xdr:sp macro="" textlink="">
      <xdr:nvSpPr>
        <xdr:cNvPr id="3" name="Rectángulo redondeado 2">
          <a:hlinkClick xmlns:r="http://schemas.openxmlformats.org/officeDocument/2006/relationships" r:id="rId2"/>
        </xdr:cNvPr>
        <xdr:cNvSpPr/>
      </xdr:nvSpPr>
      <xdr:spPr>
        <a:xfrm>
          <a:off x="1330452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251460</xdr:colOff>
      <xdr:row>2</xdr:row>
      <xdr:rowOff>7620</xdr:rowOff>
    </xdr:from>
    <xdr:to>
      <xdr:col>16</xdr:col>
      <xdr:colOff>791460</xdr:colOff>
      <xdr:row>2</xdr:row>
      <xdr:rowOff>167640</xdr:rowOff>
    </xdr:to>
    <xdr:sp macro="" textlink="">
      <xdr:nvSpPr>
        <xdr:cNvPr id="3" name="Rectángulo redondeado 2">
          <a:hlinkClick xmlns:r="http://schemas.openxmlformats.org/officeDocument/2006/relationships" r:id="rId2"/>
        </xdr:cNvPr>
        <xdr:cNvSpPr/>
      </xdr:nvSpPr>
      <xdr:spPr>
        <a:xfrm>
          <a:off x="133121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205740</xdr:colOff>
      <xdr:row>1</xdr:row>
      <xdr:rowOff>304800</xdr:rowOff>
    </xdr:from>
    <xdr:to>
      <xdr:col>16</xdr:col>
      <xdr:colOff>745740</xdr:colOff>
      <xdr:row>2</xdr:row>
      <xdr:rowOff>152400</xdr:rowOff>
    </xdr:to>
    <xdr:sp macro="" textlink="">
      <xdr:nvSpPr>
        <xdr:cNvPr id="3" name="Rectángulo redondeado 2">
          <a:hlinkClick xmlns:r="http://schemas.openxmlformats.org/officeDocument/2006/relationships" r:id="rId2"/>
        </xdr:cNvPr>
        <xdr:cNvSpPr/>
      </xdr:nvSpPr>
      <xdr:spPr>
        <a:xfrm>
          <a:off x="1326642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7620</xdr:rowOff>
    </xdr:from>
    <xdr:to>
      <xdr:col>16</xdr:col>
      <xdr:colOff>753360</xdr:colOff>
      <xdr:row>2</xdr:row>
      <xdr:rowOff>167640</xdr:rowOff>
    </xdr:to>
    <xdr:sp macro="" textlink="">
      <xdr:nvSpPr>
        <xdr:cNvPr id="3" name="Rectángulo redondeado 2">
          <a:hlinkClick xmlns:r="http://schemas.openxmlformats.org/officeDocument/2006/relationships" r:id="rId2"/>
        </xdr:cNvPr>
        <xdr:cNvSpPr/>
      </xdr:nvSpPr>
      <xdr:spPr>
        <a:xfrm>
          <a:off x="132740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304800</xdr:rowOff>
    </xdr:from>
    <xdr:to>
      <xdr:col>16</xdr:col>
      <xdr:colOff>753360</xdr:colOff>
      <xdr:row>2</xdr:row>
      <xdr:rowOff>152400</xdr:rowOff>
    </xdr:to>
    <xdr:sp macro="" textlink="">
      <xdr:nvSpPr>
        <xdr:cNvPr id="3" name="Rectángulo redondeado 2">
          <a:hlinkClick xmlns:r="http://schemas.openxmlformats.org/officeDocument/2006/relationships" r:id="rId2"/>
        </xdr:cNvPr>
        <xdr:cNvSpPr/>
      </xdr:nvSpPr>
      <xdr:spPr>
        <a:xfrm>
          <a:off x="1327404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220980</xdr:colOff>
      <xdr:row>2</xdr:row>
      <xdr:rowOff>7620</xdr:rowOff>
    </xdr:from>
    <xdr:to>
      <xdr:col>16</xdr:col>
      <xdr:colOff>760980</xdr:colOff>
      <xdr:row>2</xdr:row>
      <xdr:rowOff>167640</xdr:rowOff>
    </xdr:to>
    <xdr:sp macro="" textlink="">
      <xdr:nvSpPr>
        <xdr:cNvPr id="3" name="Rectángulo redondeado 2">
          <a:hlinkClick xmlns:r="http://schemas.openxmlformats.org/officeDocument/2006/relationships" r:id="rId2"/>
        </xdr:cNvPr>
        <xdr:cNvSpPr/>
      </xdr:nvSpPr>
      <xdr:spPr>
        <a:xfrm>
          <a:off x="132816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2</xdr:row>
      <xdr:rowOff>7620</xdr:rowOff>
    </xdr:from>
    <xdr:to>
      <xdr:col>16</xdr:col>
      <xdr:colOff>768600</xdr:colOff>
      <xdr:row>2</xdr:row>
      <xdr:rowOff>167640</xdr:rowOff>
    </xdr:to>
    <xdr:sp macro="" textlink="">
      <xdr:nvSpPr>
        <xdr:cNvPr id="3" name="Rectángulo redondeado 2">
          <a:hlinkClick xmlns:r="http://schemas.openxmlformats.org/officeDocument/2006/relationships" r:id="rId2"/>
        </xdr:cNvPr>
        <xdr:cNvSpPr/>
      </xdr:nvSpPr>
      <xdr:spPr>
        <a:xfrm>
          <a:off x="1328928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137160</xdr:rowOff>
    </xdr:from>
    <xdr:to>
      <xdr:col>1</xdr:col>
      <xdr:colOff>601980</xdr:colOff>
      <xdr:row>24</xdr:row>
      <xdr:rowOff>22860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40140"/>
          <a:ext cx="96012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297180</xdr:colOff>
      <xdr:row>2</xdr:row>
      <xdr:rowOff>34882</xdr:rowOff>
    </xdr:from>
    <xdr:to>
      <xdr:col>1</xdr:col>
      <xdr:colOff>1760220</xdr:colOff>
      <xdr:row>4</xdr:row>
      <xdr:rowOff>114603</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7180" y="324442"/>
          <a:ext cx="1821180" cy="57502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1</xdr:row>
      <xdr:rowOff>297180</xdr:rowOff>
    </xdr:from>
    <xdr:to>
      <xdr:col>16</xdr:col>
      <xdr:colOff>783840</xdr:colOff>
      <xdr:row>2</xdr:row>
      <xdr:rowOff>144780</xdr:rowOff>
    </xdr:to>
    <xdr:sp macro="" textlink="">
      <xdr:nvSpPr>
        <xdr:cNvPr id="3" name="Rectángulo redondeado 2">
          <a:hlinkClick xmlns:r="http://schemas.openxmlformats.org/officeDocument/2006/relationships" r:id="rId2"/>
        </xdr:cNvPr>
        <xdr:cNvSpPr/>
      </xdr:nvSpPr>
      <xdr:spPr>
        <a:xfrm>
          <a:off x="1330452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19</xdr:row>
      <xdr:rowOff>137160</xdr:rowOff>
    </xdr:from>
    <xdr:to>
      <xdr:col>1</xdr:col>
      <xdr:colOff>601980</xdr:colOff>
      <xdr:row>20</xdr:row>
      <xdr:rowOff>22860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85710"/>
          <a:ext cx="98298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312420</xdr:colOff>
      <xdr:row>2</xdr:row>
      <xdr:rowOff>50122</xdr:rowOff>
    </xdr:from>
    <xdr:to>
      <xdr:col>1</xdr:col>
      <xdr:colOff>1775460</xdr:colOff>
      <xdr:row>4</xdr:row>
      <xdr:rowOff>129843</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 y="335872"/>
          <a:ext cx="1844040" cy="565496"/>
        </a:xfrm>
        <a:prstGeom prst="rect">
          <a:avLst/>
        </a:prstGeom>
      </xdr:spPr>
    </xdr:pic>
    <xdr:clientData/>
  </xdr:twoCellAnchor>
  <xdr:twoCellAnchor>
    <xdr:from>
      <xdr:col>10</xdr:col>
      <xdr:colOff>228600</xdr:colOff>
      <xdr:row>3</xdr:row>
      <xdr:rowOff>152400</xdr:rowOff>
    </xdr:from>
    <xdr:to>
      <xdr:col>10</xdr:col>
      <xdr:colOff>768600</xdr:colOff>
      <xdr:row>3</xdr:row>
      <xdr:rowOff>304800</xdr:rowOff>
    </xdr:to>
    <xdr:sp macro="" textlink="">
      <xdr:nvSpPr>
        <xdr:cNvPr id="4" name="Rectángulo redondeado 3">
          <a:hlinkClick xmlns:r="http://schemas.openxmlformats.org/officeDocument/2006/relationships" r:id="rId3"/>
        </xdr:cNvPr>
        <xdr:cNvSpPr/>
      </xdr:nvSpPr>
      <xdr:spPr>
        <a:xfrm>
          <a:off x="11830050" y="581025"/>
          <a:ext cx="540000" cy="15240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259080</xdr:colOff>
      <xdr:row>2</xdr:row>
      <xdr:rowOff>7620</xdr:rowOff>
    </xdr:from>
    <xdr:to>
      <xdr:col>16</xdr:col>
      <xdr:colOff>799080</xdr:colOff>
      <xdr:row>2</xdr:row>
      <xdr:rowOff>167640</xdr:rowOff>
    </xdr:to>
    <xdr:sp macro="" textlink="">
      <xdr:nvSpPr>
        <xdr:cNvPr id="3" name="Rectángulo redondeado 2">
          <a:hlinkClick xmlns:r="http://schemas.openxmlformats.org/officeDocument/2006/relationships" r:id="rId2"/>
        </xdr:cNvPr>
        <xdr:cNvSpPr/>
      </xdr:nvSpPr>
      <xdr:spPr>
        <a:xfrm>
          <a:off x="133197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334220"/>
          <a:ext cx="9982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22860</xdr:rowOff>
    </xdr:from>
    <xdr:to>
      <xdr:col>16</xdr:col>
      <xdr:colOff>783840</xdr:colOff>
      <xdr:row>2</xdr:row>
      <xdr:rowOff>182880</xdr:rowOff>
    </xdr:to>
    <xdr:sp macro="" textlink="">
      <xdr:nvSpPr>
        <xdr:cNvPr id="3" name="Rectángulo redondeado 2">
          <a:hlinkClick xmlns:r="http://schemas.openxmlformats.org/officeDocument/2006/relationships" r:id="rId2"/>
        </xdr:cNvPr>
        <xdr:cNvSpPr/>
      </xdr:nvSpPr>
      <xdr:spPr>
        <a:xfrm>
          <a:off x="1330452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30480</xdr:rowOff>
    </xdr:from>
    <xdr:to>
      <xdr:col>16</xdr:col>
      <xdr:colOff>776220</xdr:colOff>
      <xdr:row>3</xdr:row>
      <xdr:rowOff>0</xdr:rowOff>
    </xdr:to>
    <xdr:sp macro="" textlink="">
      <xdr:nvSpPr>
        <xdr:cNvPr id="3" name="Rectángulo redondeado 2">
          <a:hlinkClick xmlns:r="http://schemas.openxmlformats.org/officeDocument/2006/relationships" r:id="rId2"/>
        </xdr:cNvPr>
        <xdr:cNvSpPr/>
      </xdr:nvSpPr>
      <xdr:spPr>
        <a:xfrm>
          <a:off x="13296900" y="5334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297180</xdr:rowOff>
    </xdr:from>
    <xdr:to>
      <xdr:col>16</xdr:col>
      <xdr:colOff>753360</xdr:colOff>
      <xdr:row>2</xdr:row>
      <xdr:rowOff>144780</xdr:rowOff>
    </xdr:to>
    <xdr:sp macro="" textlink="">
      <xdr:nvSpPr>
        <xdr:cNvPr id="3" name="Rectángulo redondeado 2">
          <a:hlinkClick xmlns:r="http://schemas.openxmlformats.org/officeDocument/2006/relationships" r:id="rId2"/>
        </xdr:cNvPr>
        <xdr:cNvSpPr/>
      </xdr:nvSpPr>
      <xdr:spPr>
        <a:xfrm>
          <a:off x="1327404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22860</xdr:rowOff>
    </xdr:from>
    <xdr:to>
      <xdr:col>16</xdr:col>
      <xdr:colOff>753360</xdr:colOff>
      <xdr:row>2</xdr:row>
      <xdr:rowOff>182880</xdr:rowOff>
    </xdr:to>
    <xdr:sp macro="" textlink="">
      <xdr:nvSpPr>
        <xdr:cNvPr id="3" name="Rectángulo redondeado 2">
          <a:hlinkClick xmlns:r="http://schemas.openxmlformats.org/officeDocument/2006/relationships" r:id="rId2"/>
        </xdr:cNvPr>
        <xdr:cNvSpPr/>
      </xdr:nvSpPr>
      <xdr:spPr>
        <a:xfrm>
          <a:off x="1327404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1</xdr:row>
      <xdr:rowOff>304800</xdr:rowOff>
    </xdr:from>
    <xdr:to>
      <xdr:col>16</xdr:col>
      <xdr:colOff>768600</xdr:colOff>
      <xdr:row>2</xdr:row>
      <xdr:rowOff>152400</xdr:rowOff>
    </xdr:to>
    <xdr:sp macro="" textlink="">
      <xdr:nvSpPr>
        <xdr:cNvPr id="3" name="Rectángulo redondeado 2">
          <a:hlinkClick xmlns:r="http://schemas.openxmlformats.org/officeDocument/2006/relationships" r:id="rId2"/>
        </xdr:cNvPr>
        <xdr:cNvSpPr/>
      </xdr:nvSpPr>
      <xdr:spPr>
        <a:xfrm>
          <a:off x="1328928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M51"/>
  <sheetViews>
    <sheetView tabSelected="1" workbookViewId="0"/>
  </sheetViews>
  <sheetFormatPr baseColWidth="10" defaultColWidth="15.6640625" defaultRowHeight="11.25" x14ac:dyDescent="0.2"/>
  <cols>
    <col min="1" max="1" width="6.6640625" style="6" customWidth="1"/>
    <col min="2" max="2" width="39" style="6" customWidth="1"/>
    <col min="3" max="3" width="50.83203125" style="6" customWidth="1"/>
    <col min="4" max="8" width="15.6640625" style="6"/>
    <col min="9" max="9" width="15.6640625" style="6" customWidth="1"/>
    <col min="10"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4" customFormat="1" ht="16.149999999999999" customHeight="1" x14ac:dyDescent="0.2">
      <c r="C5" s="99"/>
      <c r="D5" s="99"/>
      <c r="E5" s="99"/>
      <c r="F5" s="99"/>
      <c r="G5" s="99"/>
      <c r="H5" s="99"/>
      <c r="I5" s="99"/>
    </row>
    <row r="6" spans="1:9" s="5" customFormat="1" ht="15" x14ac:dyDescent="0.2">
      <c r="D6" s="15" t="s">
        <v>128</v>
      </c>
      <c r="E6" s="28" t="str">
        <f>CONCATENATE(2023," ","Y"," ",D6," ",2024)</f>
        <v>2023 Y SEPTIEMBRE 2024</v>
      </c>
    </row>
    <row r="7" spans="1:9" ht="20.25" x14ac:dyDescent="0.2">
      <c r="A7" s="98"/>
      <c r="B7" s="98"/>
      <c r="C7" s="98"/>
      <c r="D7" s="98"/>
      <c r="E7" s="98"/>
    </row>
    <row r="8" spans="1:9" s="5" customFormat="1" ht="18" x14ac:dyDescent="0.2">
      <c r="B8" s="16" t="s">
        <v>1</v>
      </c>
      <c r="C8" s="12"/>
    </row>
    <row r="9" spans="1:9" x14ac:dyDescent="0.2">
      <c r="B9" s="7"/>
      <c r="C9" s="7"/>
    </row>
    <row r="10" spans="1:9" s="9" customFormat="1" ht="34.15" customHeight="1" x14ac:dyDescent="0.2">
      <c r="B10" s="100" t="s">
        <v>83</v>
      </c>
      <c r="C10" s="100"/>
      <c r="D10" s="100"/>
      <c r="E10" s="100"/>
      <c r="F10" s="100"/>
      <c r="G10" s="100"/>
      <c r="H10" s="100"/>
      <c r="I10" s="100"/>
    </row>
    <row r="11" spans="1:9" s="9" customFormat="1" ht="19.899999999999999" customHeight="1" x14ac:dyDescent="0.2">
      <c r="B11" s="27" t="s">
        <v>11</v>
      </c>
      <c r="C11" s="26"/>
    </row>
    <row r="12" spans="1:9" s="9" customFormat="1" ht="19.899999999999999" customHeight="1" x14ac:dyDescent="0.2">
      <c r="B12" s="27" t="s">
        <v>101</v>
      </c>
      <c r="C12" s="26"/>
    </row>
    <row r="13" spans="1:9" s="9" customFormat="1" ht="19.899999999999999" customHeight="1" x14ac:dyDescent="0.2">
      <c r="B13" s="27" t="s">
        <v>13</v>
      </c>
      <c r="C13" s="26"/>
    </row>
    <row r="14" spans="1:9" s="9" customFormat="1" ht="19.899999999999999" customHeight="1" x14ac:dyDescent="0.2">
      <c r="B14" s="27" t="s">
        <v>12</v>
      </c>
      <c r="C14" s="26"/>
    </row>
    <row r="15" spans="1:9" s="9" customFormat="1" ht="19.899999999999999" customHeight="1" x14ac:dyDescent="0.2">
      <c r="B15" s="27" t="s">
        <v>14</v>
      </c>
      <c r="C15" s="26"/>
    </row>
    <row r="16" spans="1:9" s="9" customFormat="1" ht="11.45" customHeight="1" x14ac:dyDescent="0.2">
      <c r="B16" s="27"/>
      <c r="C16" s="26"/>
    </row>
    <row r="17" spans="2:8" ht="11.45" customHeight="1" x14ac:dyDescent="0.2">
      <c r="B17" s="7"/>
      <c r="C17" s="7"/>
    </row>
    <row r="18" spans="2:8" s="5" customFormat="1" ht="18" x14ac:dyDescent="0.2">
      <c r="B18" s="16" t="s">
        <v>0</v>
      </c>
      <c r="C18" s="12"/>
    </row>
    <row r="19" spans="2:8" x14ac:dyDescent="0.2">
      <c r="B19" s="7"/>
      <c r="C19" s="7"/>
    </row>
    <row r="20" spans="2:8" s="14" customFormat="1" ht="20.45" customHeight="1" thickBot="1" x14ac:dyDescent="0.25">
      <c r="B20" s="39" t="s">
        <v>3</v>
      </c>
      <c r="C20" s="101" t="s">
        <v>1</v>
      </c>
      <c r="D20" s="102"/>
      <c r="E20" s="102"/>
      <c r="F20" s="102"/>
      <c r="G20" s="102"/>
      <c r="H20" s="102"/>
    </row>
    <row r="21" spans="2:8" s="14" customFormat="1" ht="7.15" customHeight="1" thickTop="1" x14ac:dyDescent="0.2">
      <c r="B21" s="18"/>
      <c r="C21" s="19"/>
      <c r="D21" s="18"/>
      <c r="E21" s="18"/>
    </row>
    <row r="22" spans="2:8" ht="20.45" customHeight="1" x14ac:dyDescent="0.2">
      <c r="B22" s="88" t="s">
        <v>61</v>
      </c>
      <c r="C22" s="41" t="s">
        <v>84</v>
      </c>
      <c r="D22" s="9"/>
      <c r="E22" s="9"/>
      <c r="F22" s="9"/>
    </row>
    <row r="23" spans="2:8" ht="20.45" customHeight="1" x14ac:dyDescent="0.2">
      <c r="B23" s="88" t="s">
        <v>15</v>
      </c>
      <c r="C23" s="41" t="s">
        <v>85</v>
      </c>
      <c r="D23" s="9"/>
      <c r="E23" s="9"/>
      <c r="F23" s="9"/>
    </row>
    <row r="24" spans="2:8" ht="20.45" customHeight="1" x14ac:dyDescent="0.2">
      <c r="B24" s="88" t="s">
        <v>16</v>
      </c>
      <c r="C24" s="41" t="s">
        <v>86</v>
      </c>
      <c r="D24" s="9"/>
      <c r="E24" s="9"/>
      <c r="F24" s="9"/>
    </row>
    <row r="25" spans="2:8" ht="20.45" customHeight="1" x14ac:dyDescent="0.2">
      <c r="B25" s="88" t="s">
        <v>17</v>
      </c>
      <c r="C25" s="41" t="s">
        <v>87</v>
      </c>
      <c r="D25" s="9"/>
      <c r="E25" s="9"/>
      <c r="F25" s="9"/>
    </row>
    <row r="26" spans="2:8" ht="20.45" customHeight="1" x14ac:dyDescent="0.2">
      <c r="B26" s="88" t="s">
        <v>18</v>
      </c>
      <c r="C26" s="41" t="s">
        <v>88</v>
      </c>
      <c r="D26" s="9"/>
      <c r="E26" s="9"/>
      <c r="F26" s="9"/>
    </row>
    <row r="27" spans="2:8" ht="20.45" customHeight="1" x14ac:dyDescent="0.2">
      <c r="B27" s="88" t="s">
        <v>19</v>
      </c>
      <c r="C27" s="41" t="s">
        <v>89</v>
      </c>
      <c r="D27" s="9"/>
      <c r="E27" s="9"/>
      <c r="F27" s="9"/>
    </row>
    <row r="28" spans="2:8" ht="20.45" customHeight="1" x14ac:dyDescent="0.2">
      <c r="B28" s="88" t="s">
        <v>20</v>
      </c>
      <c r="C28" s="41" t="s">
        <v>103</v>
      </c>
      <c r="D28" s="9"/>
      <c r="E28" s="9"/>
      <c r="F28" s="9"/>
    </row>
    <row r="29" spans="2:8" ht="20.45" customHeight="1" x14ac:dyDescent="0.2">
      <c r="B29" s="88" t="s">
        <v>21</v>
      </c>
      <c r="C29" s="41" t="s">
        <v>90</v>
      </c>
      <c r="D29" s="9"/>
      <c r="E29" s="9"/>
      <c r="F29" s="9"/>
    </row>
    <row r="30" spans="2:8" ht="20.45" customHeight="1" x14ac:dyDescent="0.2">
      <c r="B30" s="88" t="s">
        <v>22</v>
      </c>
      <c r="C30" s="41" t="s">
        <v>91</v>
      </c>
      <c r="D30" s="9"/>
      <c r="E30" s="9"/>
      <c r="F30" s="9"/>
    </row>
    <row r="31" spans="2:8" ht="20.45" customHeight="1" x14ac:dyDescent="0.2">
      <c r="B31" s="88" t="s">
        <v>23</v>
      </c>
      <c r="C31" s="41" t="s">
        <v>92</v>
      </c>
      <c r="D31" s="9"/>
      <c r="E31" s="9"/>
      <c r="F31" s="9"/>
    </row>
    <row r="32" spans="2:8" ht="20.45" customHeight="1" x14ac:dyDescent="0.2">
      <c r="B32" s="88" t="s">
        <v>24</v>
      </c>
      <c r="C32" s="41" t="s">
        <v>93</v>
      </c>
      <c r="D32" s="9"/>
      <c r="E32" s="9"/>
      <c r="F32" s="9"/>
    </row>
    <row r="33" spans="2:7" ht="20.45" customHeight="1" x14ac:dyDescent="0.2">
      <c r="B33" s="88" t="s">
        <v>25</v>
      </c>
      <c r="C33" s="41" t="s">
        <v>94</v>
      </c>
      <c r="D33" s="9"/>
      <c r="E33" s="9"/>
      <c r="F33" s="9"/>
    </row>
    <row r="34" spans="2:7" ht="20.45" customHeight="1" x14ac:dyDescent="0.2">
      <c r="B34" s="88" t="s">
        <v>26</v>
      </c>
      <c r="C34" s="41" t="s">
        <v>95</v>
      </c>
      <c r="D34" s="9"/>
      <c r="E34" s="9"/>
      <c r="F34" s="9"/>
    </row>
    <row r="35" spans="2:7" ht="20.45" customHeight="1" x14ac:dyDescent="0.2">
      <c r="B35" s="88" t="s">
        <v>27</v>
      </c>
      <c r="C35" s="41" t="s">
        <v>96</v>
      </c>
      <c r="D35" s="9"/>
      <c r="E35" s="9"/>
      <c r="F35" s="9"/>
    </row>
    <row r="36" spans="2:7" ht="20.45" customHeight="1" x14ac:dyDescent="0.2">
      <c r="B36" s="88" t="s">
        <v>28</v>
      </c>
      <c r="C36" s="41" t="s">
        <v>97</v>
      </c>
      <c r="D36" s="9"/>
      <c r="E36" s="9"/>
      <c r="F36" s="9"/>
    </row>
    <row r="37" spans="2:7" ht="20.45" customHeight="1" x14ac:dyDescent="0.2">
      <c r="B37" s="88" t="s">
        <v>29</v>
      </c>
      <c r="C37" s="41" t="s">
        <v>98</v>
      </c>
      <c r="D37" s="9"/>
      <c r="E37" s="9"/>
      <c r="F37" s="9"/>
    </row>
    <row r="38" spans="2:7" ht="20.45" customHeight="1" x14ac:dyDescent="0.2">
      <c r="B38" s="88" t="s">
        <v>30</v>
      </c>
      <c r="C38" s="41" t="s">
        <v>99</v>
      </c>
      <c r="D38" s="9"/>
      <c r="E38" s="9"/>
      <c r="F38" s="9"/>
    </row>
    <row r="39" spans="2:7" ht="20.45" customHeight="1" x14ac:dyDescent="0.2">
      <c r="B39" s="88" t="s">
        <v>31</v>
      </c>
      <c r="C39" s="41" t="s">
        <v>100</v>
      </c>
      <c r="D39" s="9"/>
      <c r="E39" s="9"/>
      <c r="F39" s="9"/>
    </row>
    <row r="40" spans="2:7" ht="20.45" customHeight="1" x14ac:dyDescent="0.2">
      <c r="B40" s="88" t="s">
        <v>126</v>
      </c>
      <c r="C40" s="41" t="s">
        <v>127</v>
      </c>
      <c r="D40" s="9"/>
      <c r="E40" s="9"/>
      <c r="F40" s="9"/>
    </row>
    <row r="41" spans="2:7" ht="15" customHeight="1" x14ac:dyDescent="0.2">
      <c r="B41" s="8"/>
      <c r="C41" s="8"/>
      <c r="D41" s="8"/>
      <c r="E41" s="8"/>
      <c r="F41" s="8"/>
      <c r="G41" s="8"/>
    </row>
    <row r="48" spans="2:7" x14ac:dyDescent="0.2">
      <c r="F48" s="9"/>
      <c r="G48" s="9"/>
    </row>
    <row r="49" spans="3:13" x14ac:dyDescent="0.2">
      <c r="C49" s="10"/>
      <c r="D49" s="10"/>
      <c r="E49" s="10"/>
      <c r="F49" s="10"/>
      <c r="G49" s="9"/>
    </row>
    <row r="50" spans="3:13" x14ac:dyDescent="0.2">
      <c r="C50" s="10"/>
      <c r="D50" s="10"/>
      <c r="E50" s="10"/>
      <c r="F50" s="10"/>
      <c r="G50" s="9"/>
    </row>
    <row r="51" spans="3:13" x14ac:dyDescent="0.2">
      <c r="C51" s="11"/>
      <c r="D51" s="11"/>
      <c r="E51" s="11"/>
      <c r="F51" s="11"/>
      <c r="G51" s="11"/>
      <c r="H51" s="11"/>
      <c r="I51" s="11"/>
      <c r="J51" s="11"/>
      <c r="K51" s="11"/>
      <c r="L51" s="11"/>
      <c r="M51" s="11"/>
    </row>
  </sheetData>
  <mergeCells count="4">
    <mergeCell ref="A7:E7"/>
    <mergeCell ref="C4:I5"/>
    <mergeCell ref="B10:I10"/>
    <mergeCell ref="C20:H20"/>
  </mergeCells>
  <hyperlinks>
    <hyperlink ref="B22" location="Nacional!A1" display="Nacional"/>
    <hyperlink ref="B23" location="XV!A1" display="XV"/>
    <hyperlink ref="B24" location="I!A1" display="I"/>
    <hyperlink ref="B25" location="II!A1" display="II"/>
    <hyperlink ref="B26" location="III!A1" display="III"/>
    <hyperlink ref="B27" location="IV!A1" display="IV"/>
    <hyperlink ref="B28" location="V!A1" display="V"/>
    <hyperlink ref="B29" location="VI!A1" display="VI"/>
    <hyperlink ref="B30" location="VII!A1" display="VII"/>
    <hyperlink ref="B31" location="XVI!A1" display="XVI"/>
    <hyperlink ref="B32" location="VIII!A1" display="VIII"/>
    <hyperlink ref="B33" location="IX!A1" display="IX"/>
    <hyperlink ref="B34" location="XIV!A1" display="XIV"/>
    <hyperlink ref="B35" location="X!A1" display="X"/>
    <hyperlink ref="B36" location="XI!A1" display="XI"/>
    <hyperlink ref="B37" location="XII!A1" display="XII"/>
    <hyperlink ref="B38" location="RM!A1" display="RM"/>
    <hyperlink ref="B39" location="SI!A1" display="SI"/>
    <hyperlink ref="B40" location="'Ficha Metadatos'!A1" display="Ficha Metadatos"/>
  </hyperlinks>
  <printOptions horizontalCentered="1"/>
  <pageMargins left="0.31496062992125984" right="0.31496062992125984" top="0.74803149606299213" bottom="0.74803149606299213" header="0.31496062992125984" footer="0.31496062992125984"/>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67</v>
      </c>
      <c r="B2" s="110"/>
      <c r="C2" s="110"/>
      <c r="D2" s="110"/>
      <c r="E2" s="110"/>
      <c r="F2" s="110"/>
      <c r="G2" s="110"/>
      <c r="H2" s="110"/>
      <c r="I2" s="110"/>
      <c r="J2" s="110"/>
      <c r="K2" s="110"/>
      <c r="L2" s="110"/>
      <c r="M2" s="110"/>
      <c r="N2" s="110"/>
      <c r="O2" s="110"/>
      <c r="P2" s="110"/>
    </row>
    <row r="3" spans="1:16" s="21" customFormat="1" ht="15" customHeight="1" x14ac:dyDescent="0.2">
      <c r="A3" s="111" t="str">
        <f>+Notas!C6</f>
        <v>SEPTIEMBRE 2023 Y SEPTIEMBRE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9</v>
      </c>
      <c r="E8" s="53">
        <v>0.12676100000000001</v>
      </c>
      <c r="F8" s="44">
        <v>55953.867690999999</v>
      </c>
      <c r="G8" s="66">
        <v>0.111111</v>
      </c>
      <c r="H8" s="43">
        <v>4</v>
      </c>
      <c r="I8" s="44">
        <v>64363.812368999999</v>
      </c>
      <c r="J8" s="74">
        <v>0</v>
      </c>
      <c r="K8" s="44">
        <v>5</v>
      </c>
      <c r="L8" s="44">
        <v>49225.911948000001</v>
      </c>
      <c r="M8" s="66">
        <v>0.2</v>
      </c>
      <c r="N8" s="43">
        <v>0</v>
      </c>
      <c r="O8" s="44">
        <v>0</v>
      </c>
      <c r="P8" s="74">
        <v>0</v>
      </c>
    </row>
    <row r="9" spans="1:16" ht="15" customHeight="1" x14ac:dyDescent="0.2">
      <c r="A9" s="120"/>
      <c r="B9" s="123"/>
      <c r="C9" s="84" t="s">
        <v>47</v>
      </c>
      <c r="D9" s="44">
        <v>107</v>
      </c>
      <c r="E9" s="53">
        <v>0.345161</v>
      </c>
      <c r="F9" s="44">
        <v>86761.465645999997</v>
      </c>
      <c r="G9" s="66">
        <v>9.3457999999999999E-2</v>
      </c>
      <c r="H9" s="43">
        <v>23</v>
      </c>
      <c r="I9" s="44">
        <v>86557.941053999995</v>
      </c>
      <c r="J9" s="74">
        <v>0.130435</v>
      </c>
      <c r="K9" s="44">
        <v>84</v>
      </c>
      <c r="L9" s="44">
        <v>86817.192616999993</v>
      </c>
      <c r="M9" s="66">
        <v>8.3333000000000004E-2</v>
      </c>
      <c r="N9" s="43">
        <v>0</v>
      </c>
      <c r="O9" s="44">
        <v>0</v>
      </c>
      <c r="P9" s="74">
        <v>0</v>
      </c>
    </row>
    <row r="10" spans="1:16" ht="15" customHeight="1" x14ac:dyDescent="0.2">
      <c r="A10" s="120"/>
      <c r="B10" s="123"/>
      <c r="C10" s="84" t="s">
        <v>48</v>
      </c>
      <c r="D10" s="44">
        <v>490</v>
      </c>
      <c r="E10" s="53">
        <v>0.187524</v>
      </c>
      <c r="F10" s="44">
        <v>99430.569791000002</v>
      </c>
      <c r="G10" s="66">
        <v>0.18163299999999999</v>
      </c>
      <c r="H10" s="43">
        <v>184</v>
      </c>
      <c r="I10" s="44">
        <v>107444.466915</v>
      </c>
      <c r="J10" s="74">
        <v>0.222826</v>
      </c>
      <c r="K10" s="44">
        <v>306</v>
      </c>
      <c r="L10" s="44">
        <v>94611.755833999996</v>
      </c>
      <c r="M10" s="66">
        <v>0.156863</v>
      </c>
      <c r="N10" s="43">
        <v>0</v>
      </c>
      <c r="O10" s="44">
        <v>0</v>
      </c>
      <c r="P10" s="74">
        <v>0</v>
      </c>
    </row>
    <row r="11" spans="1:16" ht="15" customHeight="1" x14ac:dyDescent="0.2">
      <c r="A11" s="120"/>
      <c r="B11" s="123"/>
      <c r="C11" s="84" t="s">
        <v>49</v>
      </c>
      <c r="D11" s="44">
        <v>972</v>
      </c>
      <c r="E11" s="53">
        <v>0.135489</v>
      </c>
      <c r="F11" s="44">
        <v>117404.91680399999</v>
      </c>
      <c r="G11" s="66">
        <v>0.382716</v>
      </c>
      <c r="H11" s="43">
        <v>396</v>
      </c>
      <c r="I11" s="44">
        <v>132574.659346</v>
      </c>
      <c r="J11" s="74">
        <v>0.502525</v>
      </c>
      <c r="K11" s="44">
        <v>576</v>
      </c>
      <c r="L11" s="44">
        <v>106975.718807</v>
      </c>
      <c r="M11" s="66">
        <v>0.30034699999999998</v>
      </c>
      <c r="N11" s="43">
        <v>0</v>
      </c>
      <c r="O11" s="44">
        <v>0</v>
      </c>
      <c r="P11" s="74">
        <v>0</v>
      </c>
    </row>
    <row r="12" spans="1:16" ht="15" customHeight="1" x14ac:dyDescent="0.2">
      <c r="A12" s="120"/>
      <c r="B12" s="123"/>
      <c r="C12" s="84" t="s">
        <v>50</v>
      </c>
      <c r="D12" s="44">
        <v>1002</v>
      </c>
      <c r="E12" s="53">
        <v>0.11448800000000001</v>
      </c>
      <c r="F12" s="44">
        <v>136833.64501499999</v>
      </c>
      <c r="G12" s="66">
        <v>0.64171699999999998</v>
      </c>
      <c r="H12" s="43">
        <v>384</v>
      </c>
      <c r="I12" s="44">
        <v>151499.258336</v>
      </c>
      <c r="J12" s="74">
        <v>0.671875</v>
      </c>
      <c r="K12" s="44">
        <v>618</v>
      </c>
      <c r="L12" s="44">
        <v>127721.030913</v>
      </c>
      <c r="M12" s="66">
        <v>0.622977</v>
      </c>
      <c r="N12" s="43">
        <v>0</v>
      </c>
      <c r="O12" s="44">
        <v>0</v>
      </c>
      <c r="P12" s="74">
        <v>0</v>
      </c>
    </row>
    <row r="13" spans="1:16" ht="15" customHeight="1" x14ac:dyDescent="0.2">
      <c r="A13" s="120"/>
      <c r="B13" s="123"/>
      <c r="C13" s="84" t="s">
        <v>51</v>
      </c>
      <c r="D13" s="44">
        <v>775</v>
      </c>
      <c r="E13" s="53">
        <v>9.6272999999999997E-2</v>
      </c>
      <c r="F13" s="44">
        <v>153536.99424299999</v>
      </c>
      <c r="G13" s="66">
        <v>0.84387100000000004</v>
      </c>
      <c r="H13" s="43">
        <v>273</v>
      </c>
      <c r="I13" s="44">
        <v>162648.60802499999</v>
      </c>
      <c r="J13" s="74">
        <v>0.77655700000000005</v>
      </c>
      <c r="K13" s="44">
        <v>502</v>
      </c>
      <c r="L13" s="44">
        <v>148581.873601</v>
      </c>
      <c r="M13" s="66">
        <v>0.88047799999999998</v>
      </c>
      <c r="N13" s="43">
        <v>0</v>
      </c>
      <c r="O13" s="44">
        <v>0</v>
      </c>
      <c r="P13" s="74">
        <v>0</v>
      </c>
    </row>
    <row r="14" spans="1:16" s="3" customFormat="1" ht="15" customHeight="1" x14ac:dyDescent="0.2">
      <c r="A14" s="120"/>
      <c r="B14" s="123"/>
      <c r="C14" s="84" t="s">
        <v>52</v>
      </c>
      <c r="D14" s="35">
        <v>614</v>
      </c>
      <c r="E14" s="55">
        <v>8.9543999999999999E-2</v>
      </c>
      <c r="F14" s="35">
        <v>161717.758845</v>
      </c>
      <c r="G14" s="68">
        <v>0.97719900000000004</v>
      </c>
      <c r="H14" s="43">
        <v>214</v>
      </c>
      <c r="I14" s="44">
        <v>159884.46670700001</v>
      </c>
      <c r="J14" s="74">
        <v>0.77570099999999997</v>
      </c>
      <c r="K14" s="35">
        <v>400</v>
      </c>
      <c r="L14" s="35">
        <v>162698.57013899999</v>
      </c>
      <c r="M14" s="68">
        <v>1.085</v>
      </c>
      <c r="N14" s="43">
        <v>0</v>
      </c>
      <c r="O14" s="44">
        <v>0</v>
      </c>
      <c r="P14" s="74">
        <v>0</v>
      </c>
    </row>
    <row r="15" spans="1:16" ht="15" customHeight="1" x14ac:dyDescent="0.2">
      <c r="A15" s="120"/>
      <c r="B15" s="123"/>
      <c r="C15" s="84" t="s">
        <v>53</v>
      </c>
      <c r="D15" s="44">
        <v>446</v>
      </c>
      <c r="E15" s="53">
        <v>7.9827999999999996E-2</v>
      </c>
      <c r="F15" s="44">
        <v>156902.99611800001</v>
      </c>
      <c r="G15" s="66">
        <v>0.93273499999999998</v>
      </c>
      <c r="H15" s="43">
        <v>156</v>
      </c>
      <c r="I15" s="44">
        <v>151957.25885700001</v>
      </c>
      <c r="J15" s="74">
        <v>0.64102599999999998</v>
      </c>
      <c r="K15" s="44">
        <v>290</v>
      </c>
      <c r="L15" s="44">
        <v>159563.461679</v>
      </c>
      <c r="M15" s="66">
        <v>1.089655</v>
      </c>
      <c r="N15" s="43">
        <v>0</v>
      </c>
      <c r="O15" s="44">
        <v>0</v>
      </c>
      <c r="P15" s="74">
        <v>0</v>
      </c>
    </row>
    <row r="16" spans="1:16" ht="15" customHeight="1" x14ac:dyDescent="0.2">
      <c r="A16" s="120"/>
      <c r="B16" s="123"/>
      <c r="C16" s="84" t="s">
        <v>54</v>
      </c>
      <c r="D16" s="44">
        <v>322</v>
      </c>
      <c r="E16" s="53">
        <v>7.0398000000000002E-2</v>
      </c>
      <c r="F16" s="44">
        <v>151794.94900200001</v>
      </c>
      <c r="G16" s="66">
        <v>0.75465800000000005</v>
      </c>
      <c r="H16" s="43">
        <v>120</v>
      </c>
      <c r="I16" s="44">
        <v>143271.152019</v>
      </c>
      <c r="J16" s="74">
        <v>0.4</v>
      </c>
      <c r="K16" s="44">
        <v>202</v>
      </c>
      <c r="L16" s="44">
        <v>156858.590773</v>
      </c>
      <c r="M16" s="66">
        <v>0.96534699999999996</v>
      </c>
      <c r="N16" s="43">
        <v>0</v>
      </c>
      <c r="O16" s="44">
        <v>0</v>
      </c>
      <c r="P16" s="74">
        <v>0</v>
      </c>
    </row>
    <row r="17" spans="1:16" ht="15" customHeight="1" x14ac:dyDescent="0.2">
      <c r="A17" s="120"/>
      <c r="B17" s="123"/>
      <c r="C17" s="84" t="s">
        <v>55</v>
      </c>
      <c r="D17" s="44">
        <v>318</v>
      </c>
      <c r="E17" s="53">
        <v>7.8966999999999996E-2</v>
      </c>
      <c r="F17" s="44">
        <v>152378.40843099999</v>
      </c>
      <c r="G17" s="66">
        <v>0.59748400000000002</v>
      </c>
      <c r="H17" s="43">
        <v>146</v>
      </c>
      <c r="I17" s="44">
        <v>131051.059481</v>
      </c>
      <c r="J17" s="74">
        <v>0.20547899999999999</v>
      </c>
      <c r="K17" s="44">
        <v>172</v>
      </c>
      <c r="L17" s="44">
        <v>170481.85579500001</v>
      </c>
      <c r="M17" s="66">
        <v>0.93023299999999998</v>
      </c>
      <c r="N17" s="43">
        <v>0</v>
      </c>
      <c r="O17" s="44">
        <v>0</v>
      </c>
      <c r="P17" s="74">
        <v>0</v>
      </c>
    </row>
    <row r="18" spans="1:16" s="3" customFormat="1" ht="15" customHeight="1" x14ac:dyDescent="0.2">
      <c r="A18" s="120"/>
      <c r="B18" s="123"/>
      <c r="C18" s="84" t="s">
        <v>56</v>
      </c>
      <c r="D18" s="35">
        <v>532</v>
      </c>
      <c r="E18" s="55">
        <v>5.0604000000000003E-2</v>
      </c>
      <c r="F18" s="35">
        <v>159181.94077799999</v>
      </c>
      <c r="G18" s="68">
        <v>0.46240599999999998</v>
      </c>
      <c r="H18" s="43">
        <v>191</v>
      </c>
      <c r="I18" s="44">
        <v>135050.336033</v>
      </c>
      <c r="J18" s="74">
        <v>4.7120000000000002E-2</v>
      </c>
      <c r="K18" s="35">
        <v>341</v>
      </c>
      <c r="L18" s="35">
        <v>172698.470122</v>
      </c>
      <c r="M18" s="68">
        <v>0.69501500000000005</v>
      </c>
      <c r="N18" s="43">
        <v>0</v>
      </c>
      <c r="O18" s="44">
        <v>0</v>
      </c>
      <c r="P18" s="74">
        <v>0</v>
      </c>
    </row>
    <row r="19" spans="1:16" s="3" customFormat="1" ht="15" customHeight="1" x14ac:dyDescent="0.2">
      <c r="A19" s="121"/>
      <c r="B19" s="124"/>
      <c r="C19" s="85" t="s">
        <v>9</v>
      </c>
      <c r="D19" s="46">
        <v>5587</v>
      </c>
      <c r="E19" s="54">
        <v>9.5459000000000002E-2</v>
      </c>
      <c r="F19" s="46">
        <v>139612.78735699999</v>
      </c>
      <c r="G19" s="67">
        <v>0.62001099999999998</v>
      </c>
      <c r="H19" s="87">
        <v>2091</v>
      </c>
      <c r="I19" s="46">
        <v>142103.12552100001</v>
      </c>
      <c r="J19" s="75">
        <v>0.50980400000000003</v>
      </c>
      <c r="K19" s="46">
        <v>3496</v>
      </c>
      <c r="L19" s="46">
        <v>138123.28589699999</v>
      </c>
      <c r="M19" s="67">
        <v>0.68592699999999995</v>
      </c>
      <c r="N19" s="87">
        <v>0</v>
      </c>
      <c r="O19" s="46">
        <v>0</v>
      </c>
      <c r="P19" s="75">
        <v>0</v>
      </c>
    </row>
    <row r="20" spans="1:16" ht="15" customHeight="1" x14ac:dyDescent="0.2">
      <c r="A20" s="119">
        <v>2</v>
      </c>
      <c r="B20" s="122" t="s">
        <v>57</v>
      </c>
      <c r="C20" s="84" t="s">
        <v>46</v>
      </c>
      <c r="D20" s="44">
        <v>12</v>
      </c>
      <c r="E20" s="53">
        <v>0.169014</v>
      </c>
      <c r="F20" s="44">
        <v>68175.666666999998</v>
      </c>
      <c r="G20" s="66">
        <v>8.3333000000000004E-2</v>
      </c>
      <c r="H20" s="43">
        <v>7</v>
      </c>
      <c r="I20" s="44">
        <v>74853.142856999999</v>
      </c>
      <c r="J20" s="74">
        <v>0.14285700000000001</v>
      </c>
      <c r="K20" s="44">
        <v>5</v>
      </c>
      <c r="L20" s="44">
        <v>58827.199999999997</v>
      </c>
      <c r="M20" s="66">
        <v>0</v>
      </c>
      <c r="N20" s="43">
        <v>0</v>
      </c>
      <c r="O20" s="44">
        <v>0</v>
      </c>
      <c r="P20" s="74">
        <v>0</v>
      </c>
    </row>
    <row r="21" spans="1:16" ht="15" customHeight="1" x14ac:dyDescent="0.2">
      <c r="A21" s="120"/>
      <c r="B21" s="123"/>
      <c r="C21" s="84" t="s">
        <v>47</v>
      </c>
      <c r="D21" s="44">
        <v>84</v>
      </c>
      <c r="E21" s="53">
        <v>0.27096799999999999</v>
      </c>
      <c r="F21" s="44">
        <v>114984.571429</v>
      </c>
      <c r="G21" s="66">
        <v>2.3810000000000001E-2</v>
      </c>
      <c r="H21" s="43">
        <v>27</v>
      </c>
      <c r="I21" s="44">
        <v>128732.925926</v>
      </c>
      <c r="J21" s="74">
        <v>3.7037E-2</v>
      </c>
      <c r="K21" s="44">
        <v>57</v>
      </c>
      <c r="L21" s="44">
        <v>108472.19298199999</v>
      </c>
      <c r="M21" s="66">
        <v>1.7544000000000001E-2</v>
      </c>
      <c r="N21" s="43">
        <v>0</v>
      </c>
      <c r="O21" s="44">
        <v>0</v>
      </c>
      <c r="P21" s="74">
        <v>0</v>
      </c>
    </row>
    <row r="22" spans="1:16" ht="15" customHeight="1" x14ac:dyDescent="0.2">
      <c r="A22" s="120"/>
      <c r="B22" s="123"/>
      <c r="C22" s="84" t="s">
        <v>48</v>
      </c>
      <c r="D22" s="44">
        <v>387</v>
      </c>
      <c r="E22" s="53">
        <v>0.14810599999999999</v>
      </c>
      <c r="F22" s="44">
        <v>150838.07493500001</v>
      </c>
      <c r="G22" s="66">
        <v>0.13436699999999999</v>
      </c>
      <c r="H22" s="43">
        <v>165</v>
      </c>
      <c r="I22" s="44">
        <v>167276.33939400001</v>
      </c>
      <c r="J22" s="74">
        <v>0.163636</v>
      </c>
      <c r="K22" s="44">
        <v>222</v>
      </c>
      <c r="L22" s="44">
        <v>138620.44594599999</v>
      </c>
      <c r="M22" s="66">
        <v>0.112613</v>
      </c>
      <c r="N22" s="43">
        <v>0</v>
      </c>
      <c r="O22" s="44">
        <v>0</v>
      </c>
      <c r="P22" s="74">
        <v>0</v>
      </c>
    </row>
    <row r="23" spans="1:16" ht="15" customHeight="1" x14ac:dyDescent="0.2">
      <c r="A23" s="120"/>
      <c r="B23" s="123"/>
      <c r="C23" s="84" t="s">
        <v>49</v>
      </c>
      <c r="D23" s="44">
        <v>375</v>
      </c>
      <c r="E23" s="53">
        <v>5.2271999999999999E-2</v>
      </c>
      <c r="F23" s="44">
        <v>171147.74133300001</v>
      </c>
      <c r="G23" s="66">
        <v>0.341333</v>
      </c>
      <c r="H23" s="43">
        <v>149</v>
      </c>
      <c r="I23" s="44">
        <v>174425.409396</v>
      </c>
      <c r="J23" s="74">
        <v>0.29530200000000001</v>
      </c>
      <c r="K23" s="44">
        <v>226</v>
      </c>
      <c r="L23" s="44">
        <v>168986.800885</v>
      </c>
      <c r="M23" s="66">
        <v>0.37168099999999998</v>
      </c>
      <c r="N23" s="43">
        <v>0</v>
      </c>
      <c r="O23" s="44">
        <v>0</v>
      </c>
      <c r="P23" s="74">
        <v>0</v>
      </c>
    </row>
    <row r="24" spans="1:16" ht="15" customHeight="1" x14ac:dyDescent="0.2">
      <c r="A24" s="120"/>
      <c r="B24" s="123"/>
      <c r="C24" s="84" t="s">
        <v>50</v>
      </c>
      <c r="D24" s="44">
        <v>235</v>
      </c>
      <c r="E24" s="53">
        <v>2.6851E-2</v>
      </c>
      <c r="F24" s="44">
        <v>210782.140426</v>
      </c>
      <c r="G24" s="66">
        <v>0.60425499999999999</v>
      </c>
      <c r="H24" s="43">
        <v>89</v>
      </c>
      <c r="I24" s="44">
        <v>215429.292135</v>
      </c>
      <c r="J24" s="74">
        <v>0.48314600000000002</v>
      </c>
      <c r="K24" s="44">
        <v>146</v>
      </c>
      <c r="L24" s="44">
        <v>207949.287671</v>
      </c>
      <c r="M24" s="66">
        <v>0.67808199999999996</v>
      </c>
      <c r="N24" s="43">
        <v>0</v>
      </c>
      <c r="O24" s="44">
        <v>0</v>
      </c>
      <c r="P24" s="74">
        <v>0</v>
      </c>
    </row>
    <row r="25" spans="1:16" ht="15" customHeight="1" x14ac:dyDescent="0.2">
      <c r="A25" s="120"/>
      <c r="B25" s="123"/>
      <c r="C25" s="84" t="s">
        <v>51</v>
      </c>
      <c r="D25" s="44">
        <v>168</v>
      </c>
      <c r="E25" s="53">
        <v>2.087E-2</v>
      </c>
      <c r="F25" s="44">
        <v>208377.07738100001</v>
      </c>
      <c r="G25" s="66">
        <v>0.60119</v>
      </c>
      <c r="H25" s="43">
        <v>70</v>
      </c>
      <c r="I25" s="44">
        <v>209381.5</v>
      </c>
      <c r="J25" s="74">
        <v>0.52857100000000001</v>
      </c>
      <c r="K25" s="44">
        <v>98</v>
      </c>
      <c r="L25" s="44">
        <v>207659.63265300001</v>
      </c>
      <c r="M25" s="66">
        <v>0.653061</v>
      </c>
      <c r="N25" s="43">
        <v>0</v>
      </c>
      <c r="O25" s="44">
        <v>0</v>
      </c>
      <c r="P25" s="74">
        <v>0</v>
      </c>
    </row>
    <row r="26" spans="1:16" s="3" customFormat="1" ht="15" customHeight="1" x14ac:dyDescent="0.2">
      <c r="A26" s="120"/>
      <c r="B26" s="123"/>
      <c r="C26" s="84" t="s">
        <v>52</v>
      </c>
      <c r="D26" s="35">
        <v>97</v>
      </c>
      <c r="E26" s="55">
        <v>1.4146000000000001E-2</v>
      </c>
      <c r="F26" s="35">
        <v>211540.87628900001</v>
      </c>
      <c r="G26" s="68">
        <v>0.57732000000000006</v>
      </c>
      <c r="H26" s="43">
        <v>28</v>
      </c>
      <c r="I26" s="44">
        <v>223835.607143</v>
      </c>
      <c r="J26" s="74">
        <v>0.5</v>
      </c>
      <c r="K26" s="35">
        <v>69</v>
      </c>
      <c r="L26" s="35">
        <v>206551.71014499999</v>
      </c>
      <c r="M26" s="68">
        <v>0.60869600000000001</v>
      </c>
      <c r="N26" s="43">
        <v>0</v>
      </c>
      <c r="O26" s="44">
        <v>0</v>
      </c>
      <c r="P26" s="74">
        <v>0</v>
      </c>
    </row>
    <row r="27" spans="1:16" ht="15" customHeight="1" x14ac:dyDescent="0.2">
      <c r="A27" s="120"/>
      <c r="B27" s="123"/>
      <c r="C27" s="84" t="s">
        <v>53</v>
      </c>
      <c r="D27" s="44">
        <v>54</v>
      </c>
      <c r="E27" s="53">
        <v>9.665E-3</v>
      </c>
      <c r="F27" s="44">
        <v>219210.24074099999</v>
      </c>
      <c r="G27" s="66">
        <v>0.46296300000000001</v>
      </c>
      <c r="H27" s="43">
        <v>23</v>
      </c>
      <c r="I27" s="44">
        <v>219427.65217399999</v>
      </c>
      <c r="J27" s="74">
        <v>0.30434800000000001</v>
      </c>
      <c r="K27" s="44">
        <v>31</v>
      </c>
      <c r="L27" s="44">
        <v>219048.93548399999</v>
      </c>
      <c r="M27" s="66">
        <v>0.58064499999999997</v>
      </c>
      <c r="N27" s="43">
        <v>0</v>
      </c>
      <c r="O27" s="44">
        <v>0</v>
      </c>
      <c r="P27" s="74">
        <v>0</v>
      </c>
    </row>
    <row r="28" spans="1:16" ht="15" customHeight="1" x14ac:dyDescent="0.2">
      <c r="A28" s="120"/>
      <c r="B28" s="123"/>
      <c r="C28" s="84" t="s">
        <v>54</v>
      </c>
      <c r="D28" s="44">
        <v>34</v>
      </c>
      <c r="E28" s="53">
        <v>7.4330000000000004E-3</v>
      </c>
      <c r="F28" s="44">
        <v>246769.26470599999</v>
      </c>
      <c r="G28" s="66">
        <v>0.5</v>
      </c>
      <c r="H28" s="43">
        <v>18</v>
      </c>
      <c r="I28" s="44">
        <v>206052.22222200001</v>
      </c>
      <c r="J28" s="74">
        <v>0.27777800000000002</v>
      </c>
      <c r="K28" s="44">
        <v>16</v>
      </c>
      <c r="L28" s="44">
        <v>292575.9375</v>
      </c>
      <c r="M28" s="66">
        <v>0.75</v>
      </c>
      <c r="N28" s="43">
        <v>0</v>
      </c>
      <c r="O28" s="44">
        <v>0</v>
      </c>
      <c r="P28" s="74">
        <v>0</v>
      </c>
    </row>
    <row r="29" spans="1:16" ht="15" customHeight="1" x14ac:dyDescent="0.2">
      <c r="A29" s="120"/>
      <c r="B29" s="123"/>
      <c r="C29" s="84" t="s">
        <v>55</v>
      </c>
      <c r="D29" s="44">
        <v>20</v>
      </c>
      <c r="E29" s="53">
        <v>4.9659999999999999E-3</v>
      </c>
      <c r="F29" s="44">
        <v>219401.55</v>
      </c>
      <c r="G29" s="66">
        <v>0.5</v>
      </c>
      <c r="H29" s="43">
        <v>12</v>
      </c>
      <c r="I29" s="44">
        <v>163764.75</v>
      </c>
      <c r="J29" s="74">
        <v>0.41666700000000001</v>
      </c>
      <c r="K29" s="44">
        <v>8</v>
      </c>
      <c r="L29" s="44">
        <v>302856.75</v>
      </c>
      <c r="M29" s="66">
        <v>0.625</v>
      </c>
      <c r="N29" s="43">
        <v>0</v>
      </c>
      <c r="O29" s="44">
        <v>0</v>
      </c>
      <c r="P29" s="74">
        <v>0</v>
      </c>
    </row>
    <row r="30" spans="1:16" s="3" customFormat="1" ht="15" customHeight="1" x14ac:dyDescent="0.2">
      <c r="A30" s="120"/>
      <c r="B30" s="123"/>
      <c r="C30" s="84" t="s">
        <v>56</v>
      </c>
      <c r="D30" s="35">
        <v>91</v>
      </c>
      <c r="E30" s="55">
        <v>8.6560000000000005E-3</v>
      </c>
      <c r="F30" s="35">
        <v>113745.703297</v>
      </c>
      <c r="G30" s="68">
        <v>2.1978000000000001E-2</v>
      </c>
      <c r="H30" s="43">
        <v>84</v>
      </c>
      <c r="I30" s="44">
        <v>98355.107143000001</v>
      </c>
      <c r="J30" s="74">
        <v>0</v>
      </c>
      <c r="K30" s="35">
        <v>7</v>
      </c>
      <c r="L30" s="35">
        <v>298432.857143</v>
      </c>
      <c r="M30" s="68">
        <v>0.28571400000000002</v>
      </c>
      <c r="N30" s="43">
        <v>0</v>
      </c>
      <c r="O30" s="44">
        <v>0</v>
      </c>
      <c r="P30" s="74">
        <v>0</v>
      </c>
    </row>
    <row r="31" spans="1:16" s="3" customFormat="1" ht="15" customHeight="1" x14ac:dyDescent="0.2">
      <c r="A31" s="121"/>
      <c r="B31" s="124"/>
      <c r="C31" s="85" t="s">
        <v>9</v>
      </c>
      <c r="D31" s="46">
        <v>1557</v>
      </c>
      <c r="E31" s="54">
        <v>2.6603000000000002E-2</v>
      </c>
      <c r="F31" s="46">
        <v>175374.80089899999</v>
      </c>
      <c r="G31" s="67">
        <v>0.344252</v>
      </c>
      <c r="H31" s="87">
        <v>672</v>
      </c>
      <c r="I31" s="46">
        <v>173615.82440499999</v>
      </c>
      <c r="J31" s="75">
        <v>0.27381</v>
      </c>
      <c r="K31" s="46">
        <v>885</v>
      </c>
      <c r="L31" s="46">
        <v>176710.43050799999</v>
      </c>
      <c r="M31" s="67">
        <v>0.39773999999999998</v>
      </c>
      <c r="N31" s="87">
        <v>0</v>
      </c>
      <c r="O31" s="46">
        <v>0</v>
      </c>
      <c r="P31" s="75">
        <v>0</v>
      </c>
    </row>
    <row r="32" spans="1:16" ht="15" customHeight="1" x14ac:dyDescent="0.2">
      <c r="A32" s="119">
        <v>3</v>
      </c>
      <c r="B32" s="122" t="s">
        <v>58</v>
      </c>
      <c r="C32" s="84" t="s">
        <v>46</v>
      </c>
      <c r="D32" s="44">
        <v>3</v>
      </c>
      <c r="E32" s="44">
        <v>0</v>
      </c>
      <c r="F32" s="44">
        <v>12221.798976</v>
      </c>
      <c r="G32" s="66">
        <v>-2.7778000000000001E-2</v>
      </c>
      <c r="H32" s="43">
        <v>3</v>
      </c>
      <c r="I32" s="44">
        <v>10489.330488</v>
      </c>
      <c r="J32" s="74">
        <v>0.14285700000000001</v>
      </c>
      <c r="K32" s="44">
        <v>0</v>
      </c>
      <c r="L32" s="44">
        <v>9601.2880519999999</v>
      </c>
      <c r="M32" s="66">
        <v>-0.2</v>
      </c>
      <c r="N32" s="43">
        <v>0</v>
      </c>
      <c r="O32" s="44">
        <v>0</v>
      </c>
      <c r="P32" s="74">
        <v>0</v>
      </c>
    </row>
    <row r="33" spans="1:16" ht="15" customHeight="1" x14ac:dyDescent="0.2">
      <c r="A33" s="120"/>
      <c r="B33" s="123"/>
      <c r="C33" s="84" t="s">
        <v>47</v>
      </c>
      <c r="D33" s="44">
        <v>-23</v>
      </c>
      <c r="E33" s="44">
        <v>0</v>
      </c>
      <c r="F33" s="44">
        <v>28223.105782999999</v>
      </c>
      <c r="G33" s="66">
        <v>-6.9648000000000002E-2</v>
      </c>
      <c r="H33" s="43">
        <v>4</v>
      </c>
      <c r="I33" s="44">
        <v>42174.984872000001</v>
      </c>
      <c r="J33" s="74">
        <v>-9.3397999999999995E-2</v>
      </c>
      <c r="K33" s="44">
        <v>-27</v>
      </c>
      <c r="L33" s="44">
        <v>21655.000365</v>
      </c>
      <c r="M33" s="66">
        <v>-6.5789E-2</v>
      </c>
      <c r="N33" s="43">
        <v>0</v>
      </c>
      <c r="O33" s="44">
        <v>0</v>
      </c>
      <c r="P33" s="74">
        <v>0</v>
      </c>
    </row>
    <row r="34" spans="1:16" ht="15" customHeight="1" x14ac:dyDescent="0.2">
      <c r="A34" s="120"/>
      <c r="B34" s="123"/>
      <c r="C34" s="84" t="s">
        <v>48</v>
      </c>
      <c r="D34" s="44">
        <v>-103</v>
      </c>
      <c r="E34" s="44">
        <v>0</v>
      </c>
      <c r="F34" s="44">
        <v>51407.505144000002</v>
      </c>
      <c r="G34" s="66">
        <v>-4.7266000000000002E-2</v>
      </c>
      <c r="H34" s="43">
        <v>-19</v>
      </c>
      <c r="I34" s="44">
        <v>59831.872478999998</v>
      </c>
      <c r="J34" s="74">
        <v>-5.919E-2</v>
      </c>
      <c r="K34" s="44">
        <v>-84</v>
      </c>
      <c r="L34" s="44">
        <v>44008.690111000004</v>
      </c>
      <c r="M34" s="66">
        <v>-4.4249999999999998E-2</v>
      </c>
      <c r="N34" s="43">
        <v>0</v>
      </c>
      <c r="O34" s="44">
        <v>0</v>
      </c>
      <c r="P34" s="74">
        <v>0</v>
      </c>
    </row>
    <row r="35" spans="1:16" ht="15" customHeight="1" x14ac:dyDescent="0.2">
      <c r="A35" s="120"/>
      <c r="B35" s="123"/>
      <c r="C35" s="84" t="s">
        <v>49</v>
      </c>
      <c r="D35" s="44">
        <v>-597</v>
      </c>
      <c r="E35" s="44">
        <v>0</v>
      </c>
      <c r="F35" s="44">
        <v>53742.824528999998</v>
      </c>
      <c r="G35" s="66">
        <v>-4.1383000000000003E-2</v>
      </c>
      <c r="H35" s="43">
        <v>-247</v>
      </c>
      <c r="I35" s="44">
        <v>41850.750050000002</v>
      </c>
      <c r="J35" s="74">
        <v>-0.20722299999999999</v>
      </c>
      <c r="K35" s="44">
        <v>-350</v>
      </c>
      <c r="L35" s="44">
        <v>62011.082077999999</v>
      </c>
      <c r="M35" s="66">
        <v>7.1333999999999995E-2</v>
      </c>
      <c r="N35" s="43">
        <v>0</v>
      </c>
      <c r="O35" s="44">
        <v>0</v>
      </c>
      <c r="P35" s="74">
        <v>0</v>
      </c>
    </row>
    <row r="36" spans="1:16" ht="15" customHeight="1" x14ac:dyDescent="0.2">
      <c r="A36" s="120"/>
      <c r="B36" s="123"/>
      <c r="C36" s="84" t="s">
        <v>50</v>
      </c>
      <c r="D36" s="44">
        <v>-767</v>
      </c>
      <c r="E36" s="44">
        <v>0</v>
      </c>
      <c r="F36" s="44">
        <v>73948.495410000003</v>
      </c>
      <c r="G36" s="66">
        <v>-3.7461000000000001E-2</v>
      </c>
      <c r="H36" s="43">
        <v>-295</v>
      </c>
      <c r="I36" s="44">
        <v>63930.033798999997</v>
      </c>
      <c r="J36" s="74">
        <v>-0.18872900000000001</v>
      </c>
      <c r="K36" s="44">
        <v>-472</v>
      </c>
      <c r="L36" s="44">
        <v>80228.256758000003</v>
      </c>
      <c r="M36" s="66">
        <v>5.5105000000000001E-2</v>
      </c>
      <c r="N36" s="43">
        <v>0</v>
      </c>
      <c r="O36" s="44">
        <v>0</v>
      </c>
      <c r="P36" s="74">
        <v>0</v>
      </c>
    </row>
    <row r="37" spans="1:16" ht="15" customHeight="1" x14ac:dyDescent="0.2">
      <c r="A37" s="120"/>
      <c r="B37" s="123"/>
      <c r="C37" s="84" t="s">
        <v>51</v>
      </c>
      <c r="D37" s="44">
        <v>-607</v>
      </c>
      <c r="E37" s="44">
        <v>0</v>
      </c>
      <c r="F37" s="44">
        <v>54840.083138000002</v>
      </c>
      <c r="G37" s="66">
        <v>-0.24268000000000001</v>
      </c>
      <c r="H37" s="43">
        <v>-203</v>
      </c>
      <c r="I37" s="44">
        <v>46732.891974999999</v>
      </c>
      <c r="J37" s="74">
        <v>-0.24798500000000001</v>
      </c>
      <c r="K37" s="44">
        <v>-404</v>
      </c>
      <c r="L37" s="44">
        <v>59077.759052000001</v>
      </c>
      <c r="M37" s="66">
        <v>-0.22741700000000001</v>
      </c>
      <c r="N37" s="43">
        <v>0</v>
      </c>
      <c r="O37" s="44">
        <v>0</v>
      </c>
      <c r="P37" s="74">
        <v>0</v>
      </c>
    </row>
    <row r="38" spans="1:16" s="3" customFormat="1" ht="15" customHeight="1" x14ac:dyDescent="0.2">
      <c r="A38" s="120"/>
      <c r="B38" s="123"/>
      <c r="C38" s="84" t="s">
        <v>52</v>
      </c>
      <c r="D38" s="35">
        <v>-517</v>
      </c>
      <c r="E38" s="35">
        <v>0</v>
      </c>
      <c r="F38" s="35">
        <v>49823.117444000003</v>
      </c>
      <c r="G38" s="68">
        <v>-0.39987899999999998</v>
      </c>
      <c r="H38" s="43">
        <v>-186</v>
      </c>
      <c r="I38" s="44">
        <v>63951.140436000002</v>
      </c>
      <c r="J38" s="74">
        <v>-0.27570099999999997</v>
      </c>
      <c r="K38" s="35">
        <v>-331</v>
      </c>
      <c r="L38" s="35">
        <v>43853.140006000001</v>
      </c>
      <c r="M38" s="68">
        <v>-0.47630400000000001</v>
      </c>
      <c r="N38" s="43">
        <v>0</v>
      </c>
      <c r="O38" s="44">
        <v>0</v>
      </c>
      <c r="P38" s="74">
        <v>0</v>
      </c>
    </row>
    <row r="39" spans="1:16" ht="15" customHeight="1" x14ac:dyDescent="0.2">
      <c r="A39" s="120"/>
      <c r="B39" s="123"/>
      <c r="C39" s="84" t="s">
        <v>53</v>
      </c>
      <c r="D39" s="44">
        <v>-392</v>
      </c>
      <c r="E39" s="44">
        <v>0</v>
      </c>
      <c r="F39" s="44">
        <v>62307.244622999999</v>
      </c>
      <c r="G39" s="66">
        <v>-0.46977200000000002</v>
      </c>
      <c r="H39" s="43">
        <v>-133</v>
      </c>
      <c r="I39" s="44">
        <v>67470.393316999995</v>
      </c>
      <c r="J39" s="74">
        <v>-0.33667799999999998</v>
      </c>
      <c r="K39" s="44">
        <v>-259</v>
      </c>
      <c r="L39" s="44">
        <v>59485.473805000001</v>
      </c>
      <c r="M39" s="66">
        <v>-0.50900999999999996</v>
      </c>
      <c r="N39" s="43">
        <v>0</v>
      </c>
      <c r="O39" s="44">
        <v>0</v>
      </c>
      <c r="P39" s="74">
        <v>0</v>
      </c>
    </row>
    <row r="40" spans="1:16" ht="15" customHeight="1" x14ac:dyDescent="0.2">
      <c r="A40" s="120"/>
      <c r="B40" s="123"/>
      <c r="C40" s="84" t="s">
        <v>54</v>
      </c>
      <c r="D40" s="44">
        <v>-288</v>
      </c>
      <c r="E40" s="44">
        <v>0</v>
      </c>
      <c r="F40" s="44">
        <v>94974.315703999993</v>
      </c>
      <c r="G40" s="66">
        <v>-0.254658</v>
      </c>
      <c r="H40" s="43">
        <v>-102</v>
      </c>
      <c r="I40" s="44">
        <v>62781.070203000003</v>
      </c>
      <c r="J40" s="74">
        <v>-0.122222</v>
      </c>
      <c r="K40" s="44">
        <v>-186</v>
      </c>
      <c r="L40" s="44">
        <v>135717.346727</v>
      </c>
      <c r="M40" s="66">
        <v>-0.21534700000000001</v>
      </c>
      <c r="N40" s="43">
        <v>0</v>
      </c>
      <c r="O40" s="44">
        <v>0</v>
      </c>
      <c r="P40" s="74">
        <v>0</v>
      </c>
    </row>
    <row r="41" spans="1:16" ht="15" customHeight="1" x14ac:dyDescent="0.2">
      <c r="A41" s="120"/>
      <c r="B41" s="123"/>
      <c r="C41" s="84" t="s">
        <v>55</v>
      </c>
      <c r="D41" s="44">
        <v>-298</v>
      </c>
      <c r="E41" s="44">
        <v>0</v>
      </c>
      <c r="F41" s="44">
        <v>67023.141568999999</v>
      </c>
      <c r="G41" s="66">
        <v>-9.7484000000000001E-2</v>
      </c>
      <c r="H41" s="43">
        <v>-134</v>
      </c>
      <c r="I41" s="44">
        <v>32713.690519</v>
      </c>
      <c r="J41" s="74">
        <v>0.21118700000000001</v>
      </c>
      <c r="K41" s="44">
        <v>-164</v>
      </c>
      <c r="L41" s="44">
        <v>132374.89420499999</v>
      </c>
      <c r="M41" s="66">
        <v>-0.30523299999999998</v>
      </c>
      <c r="N41" s="43">
        <v>0</v>
      </c>
      <c r="O41" s="44">
        <v>0</v>
      </c>
      <c r="P41" s="74">
        <v>0</v>
      </c>
    </row>
    <row r="42" spans="1:16" s="3" customFormat="1" ht="15" customHeight="1" x14ac:dyDescent="0.2">
      <c r="A42" s="120"/>
      <c r="B42" s="123"/>
      <c r="C42" s="84" t="s">
        <v>56</v>
      </c>
      <c r="D42" s="35">
        <v>-441</v>
      </c>
      <c r="E42" s="35">
        <v>0</v>
      </c>
      <c r="F42" s="35">
        <v>-45436.237480999996</v>
      </c>
      <c r="G42" s="68">
        <v>-0.44042799999999999</v>
      </c>
      <c r="H42" s="43">
        <v>-107</v>
      </c>
      <c r="I42" s="44">
        <v>-36695.228889999999</v>
      </c>
      <c r="J42" s="74">
        <v>-4.7120000000000002E-2</v>
      </c>
      <c r="K42" s="35">
        <v>-334</v>
      </c>
      <c r="L42" s="35">
        <v>125734.387021</v>
      </c>
      <c r="M42" s="68">
        <v>-0.4093</v>
      </c>
      <c r="N42" s="43">
        <v>0</v>
      </c>
      <c r="O42" s="44">
        <v>0</v>
      </c>
      <c r="P42" s="74">
        <v>0</v>
      </c>
    </row>
    <row r="43" spans="1:16" s="3" customFormat="1" ht="15" customHeight="1" x14ac:dyDescent="0.2">
      <c r="A43" s="121"/>
      <c r="B43" s="124"/>
      <c r="C43" s="85" t="s">
        <v>9</v>
      </c>
      <c r="D43" s="46">
        <v>-4030</v>
      </c>
      <c r="E43" s="46">
        <v>0</v>
      </c>
      <c r="F43" s="46">
        <v>35762.013543000001</v>
      </c>
      <c r="G43" s="67">
        <v>-0.27575899999999998</v>
      </c>
      <c r="H43" s="87">
        <v>-1419</v>
      </c>
      <c r="I43" s="46">
        <v>31512.698884000001</v>
      </c>
      <c r="J43" s="75">
        <v>-0.23599400000000001</v>
      </c>
      <c r="K43" s="46">
        <v>-2611</v>
      </c>
      <c r="L43" s="46">
        <v>38587.144611000003</v>
      </c>
      <c r="M43" s="67">
        <v>-0.28818700000000003</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5</v>
      </c>
      <c r="E45" s="53">
        <v>1.6129000000000001E-2</v>
      </c>
      <c r="F45" s="44">
        <v>115437.8</v>
      </c>
      <c r="G45" s="66">
        <v>0</v>
      </c>
      <c r="H45" s="43">
        <v>1</v>
      </c>
      <c r="I45" s="44">
        <v>125911</v>
      </c>
      <c r="J45" s="74">
        <v>0</v>
      </c>
      <c r="K45" s="44">
        <v>4</v>
      </c>
      <c r="L45" s="44">
        <v>112819.5</v>
      </c>
      <c r="M45" s="66">
        <v>0</v>
      </c>
      <c r="N45" s="43">
        <v>0</v>
      </c>
      <c r="O45" s="44">
        <v>0</v>
      </c>
      <c r="P45" s="74">
        <v>0</v>
      </c>
    </row>
    <row r="46" spans="1:16" ht="15" customHeight="1" x14ac:dyDescent="0.2">
      <c r="A46" s="120"/>
      <c r="B46" s="123"/>
      <c r="C46" s="84" t="s">
        <v>48</v>
      </c>
      <c r="D46" s="44">
        <v>142</v>
      </c>
      <c r="E46" s="53">
        <v>5.4344000000000003E-2</v>
      </c>
      <c r="F46" s="44">
        <v>165285.41549300001</v>
      </c>
      <c r="G46" s="66">
        <v>0.26056299999999999</v>
      </c>
      <c r="H46" s="43">
        <v>45</v>
      </c>
      <c r="I46" s="44">
        <v>190197.66666700001</v>
      </c>
      <c r="J46" s="74">
        <v>0.35555599999999998</v>
      </c>
      <c r="K46" s="44">
        <v>97</v>
      </c>
      <c r="L46" s="44">
        <v>153728.18556700001</v>
      </c>
      <c r="M46" s="66">
        <v>0.21649499999999999</v>
      </c>
      <c r="N46" s="43">
        <v>0</v>
      </c>
      <c r="O46" s="44">
        <v>0</v>
      </c>
      <c r="P46" s="74">
        <v>0</v>
      </c>
    </row>
    <row r="47" spans="1:16" ht="15" customHeight="1" x14ac:dyDescent="0.2">
      <c r="A47" s="120"/>
      <c r="B47" s="123"/>
      <c r="C47" s="84" t="s">
        <v>49</v>
      </c>
      <c r="D47" s="44">
        <v>393</v>
      </c>
      <c r="E47" s="53">
        <v>5.4781000000000003E-2</v>
      </c>
      <c r="F47" s="44">
        <v>208416.867684</v>
      </c>
      <c r="G47" s="66">
        <v>0.63613200000000003</v>
      </c>
      <c r="H47" s="43">
        <v>152</v>
      </c>
      <c r="I47" s="44">
        <v>195363.276316</v>
      </c>
      <c r="J47" s="74">
        <v>0.44736799999999999</v>
      </c>
      <c r="K47" s="44">
        <v>241</v>
      </c>
      <c r="L47" s="44">
        <v>216649.838174</v>
      </c>
      <c r="M47" s="66">
        <v>0.75518700000000005</v>
      </c>
      <c r="N47" s="43">
        <v>0</v>
      </c>
      <c r="O47" s="44">
        <v>0</v>
      </c>
      <c r="P47" s="74">
        <v>0</v>
      </c>
    </row>
    <row r="48" spans="1:16" ht="15" customHeight="1" x14ac:dyDescent="0.2">
      <c r="A48" s="120"/>
      <c r="B48" s="123"/>
      <c r="C48" s="84" t="s">
        <v>50</v>
      </c>
      <c r="D48" s="44">
        <v>380</v>
      </c>
      <c r="E48" s="53">
        <v>4.3418999999999999E-2</v>
      </c>
      <c r="F48" s="44">
        <v>253460.83421100001</v>
      </c>
      <c r="G48" s="66">
        <v>1.0157890000000001</v>
      </c>
      <c r="H48" s="43">
        <v>115</v>
      </c>
      <c r="I48" s="44">
        <v>228918.130435</v>
      </c>
      <c r="J48" s="74">
        <v>0.61739100000000002</v>
      </c>
      <c r="K48" s="44">
        <v>265</v>
      </c>
      <c r="L48" s="44">
        <v>264111.44150900003</v>
      </c>
      <c r="M48" s="66">
        <v>1.188679</v>
      </c>
      <c r="N48" s="43">
        <v>0</v>
      </c>
      <c r="O48" s="44">
        <v>0</v>
      </c>
      <c r="P48" s="74">
        <v>0</v>
      </c>
    </row>
    <row r="49" spans="1:16" ht="15" customHeight="1" x14ac:dyDescent="0.2">
      <c r="A49" s="120"/>
      <c r="B49" s="123"/>
      <c r="C49" s="84" t="s">
        <v>51</v>
      </c>
      <c r="D49" s="44">
        <v>286</v>
      </c>
      <c r="E49" s="53">
        <v>3.5527999999999997E-2</v>
      </c>
      <c r="F49" s="44">
        <v>276507.88811200002</v>
      </c>
      <c r="G49" s="66">
        <v>1.181818</v>
      </c>
      <c r="H49" s="43">
        <v>83</v>
      </c>
      <c r="I49" s="44">
        <v>246941.97590399999</v>
      </c>
      <c r="J49" s="74">
        <v>0.80722899999999997</v>
      </c>
      <c r="K49" s="44">
        <v>203</v>
      </c>
      <c r="L49" s="44">
        <v>288596.41379299999</v>
      </c>
      <c r="M49" s="66">
        <v>1.334975</v>
      </c>
      <c r="N49" s="43">
        <v>0</v>
      </c>
      <c r="O49" s="44">
        <v>0</v>
      </c>
      <c r="P49" s="74">
        <v>0</v>
      </c>
    </row>
    <row r="50" spans="1:16" s="3" customFormat="1" ht="15" customHeight="1" x14ac:dyDescent="0.2">
      <c r="A50" s="120"/>
      <c r="B50" s="123"/>
      <c r="C50" s="84" t="s">
        <v>52</v>
      </c>
      <c r="D50" s="35">
        <v>164</v>
      </c>
      <c r="E50" s="55">
        <v>2.3917000000000001E-2</v>
      </c>
      <c r="F50" s="35">
        <v>288724.76219500002</v>
      </c>
      <c r="G50" s="68">
        <v>1.1341460000000001</v>
      </c>
      <c r="H50" s="43">
        <v>47</v>
      </c>
      <c r="I50" s="44">
        <v>253103.55319100001</v>
      </c>
      <c r="J50" s="74">
        <v>0.68085099999999998</v>
      </c>
      <c r="K50" s="35">
        <v>117</v>
      </c>
      <c r="L50" s="35">
        <v>303034.13675200002</v>
      </c>
      <c r="M50" s="68">
        <v>1.3162389999999999</v>
      </c>
      <c r="N50" s="43">
        <v>0</v>
      </c>
      <c r="O50" s="44">
        <v>0</v>
      </c>
      <c r="P50" s="74">
        <v>0</v>
      </c>
    </row>
    <row r="51" spans="1:16" ht="15" customHeight="1" x14ac:dyDescent="0.2">
      <c r="A51" s="120"/>
      <c r="B51" s="123"/>
      <c r="C51" s="84" t="s">
        <v>53</v>
      </c>
      <c r="D51" s="44">
        <v>109</v>
      </c>
      <c r="E51" s="53">
        <v>1.951E-2</v>
      </c>
      <c r="F51" s="44">
        <v>276884.688073</v>
      </c>
      <c r="G51" s="66">
        <v>1.036697</v>
      </c>
      <c r="H51" s="43">
        <v>33</v>
      </c>
      <c r="I51" s="44">
        <v>214799.93939399999</v>
      </c>
      <c r="J51" s="74">
        <v>0.36363600000000001</v>
      </c>
      <c r="K51" s="44">
        <v>76</v>
      </c>
      <c r="L51" s="44">
        <v>303842.53947399999</v>
      </c>
      <c r="M51" s="66">
        <v>1.3289470000000001</v>
      </c>
      <c r="N51" s="43">
        <v>0</v>
      </c>
      <c r="O51" s="44">
        <v>0</v>
      </c>
      <c r="P51" s="74">
        <v>0</v>
      </c>
    </row>
    <row r="52" spans="1:16" ht="15" customHeight="1" x14ac:dyDescent="0.2">
      <c r="A52" s="120"/>
      <c r="B52" s="123"/>
      <c r="C52" s="84" t="s">
        <v>54</v>
      </c>
      <c r="D52" s="44">
        <v>39</v>
      </c>
      <c r="E52" s="53">
        <v>8.5260000000000006E-3</v>
      </c>
      <c r="F52" s="44">
        <v>275039.33333300002</v>
      </c>
      <c r="G52" s="66">
        <v>0.58974400000000005</v>
      </c>
      <c r="H52" s="43">
        <v>14</v>
      </c>
      <c r="I52" s="44">
        <v>258693.5</v>
      </c>
      <c r="J52" s="74">
        <v>0.28571400000000002</v>
      </c>
      <c r="K52" s="44">
        <v>25</v>
      </c>
      <c r="L52" s="44">
        <v>284193</v>
      </c>
      <c r="M52" s="66">
        <v>0.76</v>
      </c>
      <c r="N52" s="43">
        <v>0</v>
      </c>
      <c r="O52" s="44">
        <v>0</v>
      </c>
      <c r="P52" s="74">
        <v>0</v>
      </c>
    </row>
    <row r="53" spans="1:16" ht="15" customHeight="1" x14ac:dyDescent="0.2">
      <c r="A53" s="120"/>
      <c r="B53" s="123"/>
      <c r="C53" s="84" t="s">
        <v>55</v>
      </c>
      <c r="D53" s="44">
        <v>23</v>
      </c>
      <c r="E53" s="53">
        <v>5.7109999999999999E-3</v>
      </c>
      <c r="F53" s="44">
        <v>276856.73913</v>
      </c>
      <c r="G53" s="66">
        <v>0.56521699999999997</v>
      </c>
      <c r="H53" s="43">
        <v>6</v>
      </c>
      <c r="I53" s="44">
        <v>265615.33333300002</v>
      </c>
      <c r="J53" s="74">
        <v>0</v>
      </c>
      <c r="K53" s="44">
        <v>17</v>
      </c>
      <c r="L53" s="44">
        <v>280824.29411800002</v>
      </c>
      <c r="M53" s="66">
        <v>0.764706</v>
      </c>
      <c r="N53" s="43">
        <v>0</v>
      </c>
      <c r="O53" s="44">
        <v>0</v>
      </c>
      <c r="P53" s="74">
        <v>0</v>
      </c>
    </row>
    <row r="54" spans="1:16" s="3" customFormat="1" ht="15" customHeight="1" x14ac:dyDescent="0.2">
      <c r="A54" s="120"/>
      <c r="B54" s="123"/>
      <c r="C54" s="84" t="s">
        <v>56</v>
      </c>
      <c r="D54" s="35">
        <v>3</v>
      </c>
      <c r="E54" s="55">
        <v>2.8499999999999999E-4</v>
      </c>
      <c r="F54" s="35">
        <v>180768.33333299999</v>
      </c>
      <c r="G54" s="68">
        <v>0</v>
      </c>
      <c r="H54" s="43">
        <v>1</v>
      </c>
      <c r="I54" s="44">
        <v>181033</v>
      </c>
      <c r="J54" s="74">
        <v>0</v>
      </c>
      <c r="K54" s="35">
        <v>2</v>
      </c>
      <c r="L54" s="35">
        <v>180636</v>
      </c>
      <c r="M54" s="68">
        <v>0</v>
      </c>
      <c r="N54" s="43">
        <v>0</v>
      </c>
      <c r="O54" s="44">
        <v>0</v>
      </c>
      <c r="P54" s="74">
        <v>0</v>
      </c>
    </row>
    <row r="55" spans="1:16" s="3" customFormat="1" ht="15" customHeight="1" x14ac:dyDescent="0.2">
      <c r="A55" s="121"/>
      <c r="B55" s="124"/>
      <c r="C55" s="85" t="s">
        <v>9</v>
      </c>
      <c r="D55" s="46">
        <v>1544</v>
      </c>
      <c r="E55" s="54">
        <v>2.6381000000000002E-2</v>
      </c>
      <c r="F55" s="46">
        <v>243859.94559600001</v>
      </c>
      <c r="G55" s="67">
        <v>0.87176200000000004</v>
      </c>
      <c r="H55" s="87">
        <v>497</v>
      </c>
      <c r="I55" s="46">
        <v>220487.91146900001</v>
      </c>
      <c r="J55" s="75">
        <v>0.54325999999999997</v>
      </c>
      <c r="K55" s="46">
        <v>1047</v>
      </c>
      <c r="L55" s="46">
        <v>254954.406877</v>
      </c>
      <c r="M55" s="67">
        <v>1.027698</v>
      </c>
      <c r="N55" s="87">
        <v>0</v>
      </c>
      <c r="O55" s="46">
        <v>0</v>
      </c>
      <c r="P55" s="75">
        <v>0</v>
      </c>
    </row>
    <row r="56" spans="1:16" ht="15" customHeight="1" x14ac:dyDescent="0.2">
      <c r="A56" s="119">
        <v>5</v>
      </c>
      <c r="B56" s="122" t="s">
        <v>60</v>
      </c>
      <c r="C56" s="84" t="s">
        <v>46</v>
      </c>
      <c r="D56" s="44">
        <v>71</v>
      </c>
      <c r="E56" s="53">
        <v>1</v>
      </c>
      <c r="F56" s="44">
        <v>60214.352113000001</v>
      </c>
      <c r="G56" s="66">
        <v>9.8591999999999999E-2</v>
      </c>
      <c r="H56" s="43">
        <v>37</v>
      </c>
      <c r="I56" s="44">
        <v>62673.972973000004</v>
      </c>
      <c r="J56" s="74">
        <v>5.4053999999999998E-2</v>
      </c>
      <c r="K56" s="44">
        <v>34</v>
      </c>
      <c r="L56" s="44">
        <v>57537.705882000002</v>
      </c>
      <c r="M56" s="66">
        <v>0.147059</v>
      </c>
      <c r="N56" s="43">
        <v>0</v>
      </c>
      <c r="O56" s="44">
        <v>0</v>
      </c>
      <c r="P56" s="74">
        <v>0</v>
      </c>
    </row>
    <row r="57" spans="1:16" ht="15" customHeight="1" x14ac:dyDescent="0.2">
      <c r="A57" s="120"/>
      <c r="B57" s="123"/>
      <c r="C57" s="84" t="s">
        <v>47</v>
      </c>
      <c r="D57" s="44">
        <v>310</v>
      </c>
      <c r="E57" s="53">
        <v>1</v>
      </c>
      <c r="F57" s="44">
        <v>109403.874194</v>
      </c>
      <c r="G57" s="66">
        <v>7.7419000000000002E-2</v>
      </c>
      <c r="H57" s="43">
        <v>95</v>
      </c>
      <c r="I57" s="44">
        <v>135974.12631600001</v>
      </c>
      <c r="J57" s="74">
        <v>0.16842099999999999</v>
      </c>
      <c r="K57" s="44">
        <v>215</v>
      </c>
      <c r="L57" s="44">
        <v>97663.530232999998</v>
      </c>
      <c r="M57" s="66">
        <v>3.7208999999999999E-2</v>
      </c>
      <c r="N57" s="43">
        <v>0</v>
      </c>
      <c r="O57" s="44">
        <v>0</v>
      </c>
      <c r="P57" s="74">
        <v>0</v>
      </c>
    </row>
    <row r="58" spans="1:16" ht="15" customHeight="1" x14ac:dyDescent="0.2">
      <c r="A58" s="120"/>
      <c r="B58" s="123"/>
      <c r="C58" s="84" t="s">
        <v>48</v>
      </c>
      <c r="D58" s="44">
        <v>2613</v>
      </c>
      <c r="E58" s="53">
        <v>1</v>
      </c>
      <c r="F58" s="44">
        <v>133382.94374300001</v>
      </c>
      <c r="G58" s="66">
        <v>0.13394600000000001</v>
      </c>
      <c r="H58" s="43">
        <v>1038</v>
      </c>
      <c r="I58" s="44">
        <v>145539.035645</v>
      </c>
      <c r="J58" s="74">
        <v>0.19364200000000001</v>
      </c>
      <c r="K58" s="44">
        <v>1575</v>
      </c>
      <c r="L58" s="44">
        <v>125371.500317</v>
      </c>
      <c r="M58" s="66">
        <v>9.4603000000000007E-2</v>
      </c>
      <c r="N58" s="43">
        <v>0</v>
      </c>
      <c r="O58" s="44">
        <v>0</v>
      </c>
      <c r="P58" s="74">
        <v>0</v>
      </c>
    </row>
    <row r="59" spans="1:16" ht="15" customHeight="1" x14ac:dyDescent="0.2">
      <c r="A59" s="120"/>
      <c r="B59" s="123"/>
      <c r="C59" s="84" t="s">
        <v>49</v>
      </c>
      <c r="D59" s="44">
        <v>7174</v>
      </c>
      <c r="E59" s="53">
        <v>1</v>
      </c>
      <c r="F59" s="44">
        <v>156666.78896000001</v>
      </c>
      <c r="G59" s="66">
        <v>0.35252299999999998</v>
      </c>
      <c r="H59" s="43">
        <v>2783</v>
      </c>
      <c r="I59" s="44">
        <v>167826.933166</v>
      </c>
      <c r="J59" s="74">
        <v>0.42004999999999998</v>
      </c>
      <c r="K59" s="44">
        <v>4391</v>
      </c>
      <c r="L59" s="44">
        <v>149593.52971999999</v>
      </c>
      <c r="M59" s="66">
        <v>0.309724</v>
      </c>
      <c r="N59" s="43">
        <v>0</v>
      </c>
      <c r="O59" s="44">
        <v>0</v>
      </c>
      <c r="P59" s="74">
        <v>0</v>
      </c>
    </row>
    <row r="60" spans="1:16" ht="15" customHeight="1" x14ac:dyDescent="0.2">
      <c r="A60" s="120"/>
      <c r="B60" s="123"/>
      <c r="C60" s="84" t="s">
        <v>50</v>
      </c>
      <c r="D60" s="44">
        <v>8752</v>
      </c>
      <c r="E60" s="53">
        <v>1</v>
      </c>
      <c r="F60" s="44">
        <v>185373.05301599999</v>
      </c>
      <c r="G60" s="66">
        <v>0.66636200000000001</v>
      </c>
      <c r="H60" s="43">
        <v>3147</v>
      </c>
      <c r="I60" s="44">
        <v>196564.682237</v>
      </c>
      <c r="J60" s="74">
        <v>0.64950699999999995</v>
      </c>
      <c r="K60" s="44">
        <v>5605</v>
      </c>
      <c r="L60" s="44">
        <v>179089.36752900001</v>
      </c>
      <c r="M60" s="66">
        <v>0.67582500000000001</v>
      </c>
      <c r="N60" s="43">
        <v>0</v>
      </c>
      <c r="O60" s="44">
        <v>0</v>
      </c>
      <c r="P60" s="74">
        <v>0</v>
      </c>
    </row>
    <row r="61" spans="1:16" ht="15" customHeight="1" x14ac:dyDescent="0.2">
      <c r="A61" s="120"/>
      <c r="B61" s="123"/>
      <c r="C61" s="84" t="s">
        <v>51</v>
      </c>
      <c r="D61" s="44">
        <v>8050</v>
      </c>
      <c r="E61" s="53">
        <v>1</v>
      </c>
      <c r="F61" s="44">
        <v>210641.283478</v>
      </c>
      <c r="G61" s="66">
        <v>0.98770199999999997</v>
      </c>
      <c r="H61" s="43">
        <v>2745</v>
      </c>
      <c r="I61" s="44">
        <v>208898.85245899999</v>
      </c>
      <c r="J61" s="74">
        <v>0.74826999999999999</v>
      </c>
      <c r="K61" s="44">
        <v>5305</v>
      </c>
      <c r="L61" s="44">
        <v>211542.88067899999</v>
      </c>
      <c r="M61" s="66">
        <v>1.1115930000000001</v>
      </c>
      <c r="N61" s="43">
        <v>0</v>
      </c>
      <c r="O61" s="44">
        <v>0</v>
      </c>
      <c r="P61" s="74">
        <v>0</v>
      </c>
    </row>
    <row r="62" spans="1:16" s="3" customFormat="1" ht="15" customHeight="1" x14ac:dyDescent="0.2">
      <c r="A62" s="120"/>
      <c r="B62" s="123"/>
      <c r="C62" s="84" t="s">
        <v>52</v>
      </c>
      <c r="D62" s="35">
        <v>6857</v>
      </c>
      <c r="E62" s="55">
        <v>1</v>
      </c>
      <c r="F62" s="35">
        <v>222314.21000399999</v>
      </c>
      <c r="G62" s="68">
        <v>1.159545</v>
      </c>
      <c r="H62" s="43">
        <v>2304</v>
      </c>
      <c r="I62" s="44">
        <v>209254.985243</v>
      </c>
      <c r="J62" s="74">
        <v>0.78342000000000001</v>
      </c>
      <c r="K62" s="35">
        <v>4553</v>
      </c>
      <c r="L62" s="35">
        <v>228922.699758</v>
      </c>
      <c r="M62" s="68">
        <v>1.3498790000000001</v>
      </c>
      <c r="N62" s="43">
        <v>0</v>
      </c>
      <c r="O62" s="44">
        <v>0</v>
      </c>
      <c r="P62" s="74">
        <v>0</v>
      </c>
    </row>
    <row r="63" spans="1:16" ht="15" customHeight="1" x14ac:dyDescent="0.2">
      <c r="A63" s="120"/>
      <c r="B63" s="123"/>
      <c r="C63" s="84" t="s">
        <v>53</v>
      </c>
      <c r="D63" s="44">
        <v>5587</v>
      </c>
      <c r="E63" s="53">
        <v>1</v>
      </c>
      <c r="F63" s="44">
        <v>221242.84481800001</v>
      </c>
      <c r="G63" s="66">
        <v>1.1097189999999999</v>
      </c>
      <c r="H63" s="43">
        <v>1948</v>
      </c>
      <c r="I63" s="44">
        <v>199849.878337</v>
      </c>
      <c r="J63" s="74">
        <v>0.64065700000000003</v>
      </c>
      <c r="K63" s="44">
        <v>3639</v>
      </c>
      <c r="L63" s="44">
        <v>232694.75432800001</v>
      </c>
      <c r="M63" s="66">
        <v>1.3608130000000001</v>
      </c>
      <c r="N63" s="43">
        <v>0</v>
      </c>
      <c r="O63" s="44">
        <v>0</v>
      </c>
      <c r="P63" s="74">
        <v>0</v>
      </c>
    </row>
    <row r="64" spans="1:16" ht="15" customHeight="1" x14ac:dyDescent="0.2">
      <c r="A64" s="120"/>
      <c r="B64" s="123"/>
      <c r="C64" s="84" t="s">
        <v>54</v>
      </c>
      <c r="D64" s="44">
        <v>4574</v>
      </c>
      <c r="E64" s="53">
        <v>1</v>
      </c>
      <c r="F64" s="44">
        <v>213333.17337100001</v>
      </c>
      <c r="G64" s="66">
        <v>0.90686500000000003</v>
      </c>
      <c r="H64" s="43">
        <v>1635</v>
      </c>
      <c r="I64" s="44">
        <v>184309.63425100001</v>
      </c>
      <c r="J64" s="74">
        <v>0.45626899999999998</v>
      </c>
      <c r="K64" s="44">
        <v>2939</v>
      </c>
      <c r="L64" s="44">
        <v>229479.30690699999</v>
      </c>
      <c r="M64" s="66">
        <v>1.157537</v>
      </c>
      <c r="N64" s="43">
        <v>0</v>
      </c>
      <c r="O64" s="44">
        <v>0</v>
      </c>
      <c r="P64" s="74">
        <v>0</v>
      </c>
    </row>
    <row r="65" spans="1:16" ht="15" customHeight="1" x14ac:dyDescent="0.2">
      <c r="A65" s="120"/>
      <c r="B65" s="123"/>
      <c r="C65" s="84" t="s">
        <v>55</v>
      </c>
      <c r="D65" s="44">
        <v>4027</v>
      </c>
      <c r="E65" s="53">
        <v>1</v>
      </c>
      <c r="F65" s="44">
        <v>211648.031785</v>
      </c>
      <c r="G65" s="66">
        <v>0.69977699999999998</v>
      </c>
      <c r="H65" s="43">
        <v>1397</v>
      </c>
      <c r="I65" s="44">
        <v>178692.85182499999</v>
      </c>
      <c r="J65" s="74">
        <v>0.23622000000000001</v>
      </c>
      <c r="K65" s="44">
        <v>2630</v>
      </c>
      <c r="L65" s="44">
        <v>229153.12167299999</v>
      </c>
      <c r="M65" s="66">
        <v>0.94600799999999996</v>
      </c>
      <c r="N65" s="43">
        <v>0</v>
      </c>
      <c r="O65" s="44">
        <v>0</v>
      </c>
      <c r="P65" s="74">
        <v>0</v>
      </c>
    </row>
    <row r="66" spans="1:16" s="3" customFormat="1" ht="15" customHeight="1" x14ac:dyDescent="0.2">
      <c r="A66" s="120"/>
      <c r="B66" s="123"/>
      <c r="C66" s="84" t="s">
        <v>56</v>
      </c>
      <c r="D66" s="35">
        <v>10513</v>
      </c>
      <c r="E66" s="55">
        <v>1</v>
      </c>
      <c r="F66" s="35">
        <v>186749.54275699999</v>
      </c>
      <c r="G66" s="68">
        <v>0.47921599999999998</v>
      </c>
      <c r="H66" s="43">
        <v>3540</v>
      </c>
      <c r="I66" s="44">
        <v>152795.59237299999</v>
      </c>
      <c r="J66" s="74">
        <v>5.8756999999999997E-2</v>
      </c>
      <c r="K66" s="35">
        <v>6973</v>
      </c>
      <c r="L66" s="35">
        <v>203987.02796499999</v>
      </c>
      <c r="M66" s="68">
        <v>0.69267199999999995</v>
      </c>
      <c r="N66" s="43">
        <v>0</v>
      </c>
      <c r="O66" s="44">
        <v>0</v>
      </c>
      <c r="P66" s="74">
        <v>0</v>
      </c>
    </row>
    <row r="67" spans="1:16" s="3" customFormat="1" ht="15" customHeight="1" x14ac:dyDescent="0.2">
      <c r="A67" s="121"/>
      <c r="B67" s="124"/>
      <c r="C67" s="85" t="s">
        <v>9</v>
      </c>
      <c r="D67" s="46">
        <v>58528</v>
      </c>
      <c r="E67" s="54">
        <v>1</v>
      </c>
      <c r="F67" s="46">
        <v>194446.72126200001</v>
      </c>
      <c r="G67" s="67">
        <v>0.73209400000000002</v>
      </c>
      <c r="H67" s="87">
        <v>20669</v>
      </c>
      <c r="I67" s="46">
        <v>183303.12883999999</v>
      </c>
      <c r="J67" s="75">
        <v>0.47525299999999998</v>
      </c>
      <c r="K67" s="46">
        <v>37859</v>
      </c>
      <c r="L67" s="46">
        <v>200530.52991400001</v>
      </c>
      <c r="M67" s="67">
        <v>0.87231599999999998</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45588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370" priority="30" operator="notEqual">
      <formula>H8+K8+N8</formula>
    </cfRule>
  </conditionalFormatting>
  <conditionalFormatting sqref="D20:D30">
    <cfRule type="cellIs" dxfId="369" priority="29" operator="notEqual">
      <formula>H20+K20+N20</formula>
    </cfRule>
  </conditionalFormatting>
  <conditionalFormatting sqref="D32:D42">
    <cfRule type="cellIs" dxfId="368" priority="28" operator="notEqual">
      <formula>H32+K32+N32</formula>
    </cfRule>
  </conditionalFormatting>
  <conditionalFormatting sqref="D44:D54">
    <cfRule type="cellIs" dxfId="367" priority="27" operator="notEqual">
      <formula>H44+K44+N44</formula>
    </cfRule>
  </conditionalFormatting>
  <conditionalFormatting sqref="D56:D66">
    <cfRule type="cellIs" dxfId="366" priority="26" operator="notEqual">
      <formula>H56+K56+N56</formula>
    </cfRule>
  </conditionalFormatting>
  <conditionalFormatting sqref="D19">
    <cfRule type="cellIs" dxfId="365" priority="25" operator="notEqual">
      <formula>SUM(D8:D18)</formula>
    </cfRule>
  </conditionalFormatting>
  <conditionalFormatting sqref="D31">
    <cfRule type="cellIs" dxfId="364" priority="24" operator="notEqual">
      <formula>H31+K31+N31</formula>
    </cfRule>
  </conditionalFormatting>
  <conditionalFormatting sqref="D31">
    <cfRule type="cellIs" dxfId="363" priority="23" operator="notEqual">
      <formula>SUM(D20:D30)</formula>
    </cfRule>
  </conditionalFormatting>
  <conditionalFormatting sqref="D43">
    <cfRule type="cellIs" dxfId="362" priority="22" operator="notEqual">
      <formula>H43+K43+N43</formula>
    </cfRule>
  </conditionalFormatting>
  <conditionalFormatting sqref="D43">
    <cfRule type="cellIs" dxfId="361" priority="21" operator="notEqual">
      <formula>SUM(D32:D42)</formula>
    </cfRule>
  </conditionalFormatting>
  <conditionalFormatting sqref="D55">
    <cfRule type="cellIs" dxfId="360" priority="20" operator="notEqual">
      <formula>H55+K55+N55</formula>
    </cfRule>
  </conditionalFormatting>
  <conditionalFormatting sqref="D55">
    <cfRule type="cellIs" dxfId="359" priority="19" operator="notEqual">
      <formula>SUM(D44:D54)</formula>
    </cfRule>
  </conditionalFormatting>
  <conditionalFormatting sqref="D67">
    <cfRule type="cellIs" dxfId="358" priority="18" operator="notEqual">
      <formula>H67+K67+N67</formula>
    </cfRule>
  </conditionalFormatting>
  <conditionalFormatting sqref="D67">
    <cfRule type="cellIs" dxfId="357" priority="17" operator="notEqual">
      <formula>SUM(D56:D66)</formula>
    </cfRule>
  </conditionalFormatting>
  <conditionalFormatting sqref="H19">
    <cfRule type="cellIs" dxfId="356" priority="16" operator="notEqual">
      <formula>SUM(H8:H18)</formula>
    </cfRule>
  </conditionalFormatting>
  <conditionalFormatting sqref="K19">
    <cfRule type="cellIs" dxfId="355" priority="15" operator="notEqual">
      <formula>SUM(K8:K18)</formula>
    </cfRule>
  </conditionalFormatting>
  <conditionalFormatting sqref="N19">
    <cfRule type="cellIs" dxfId="354" priority="14" operator="notEqual">
      <formula>SUM(N8:N18)</formula>
    </cfRule>
  </conditionalFormatting>
  <conditionalFormatting sqref="H31">
    <cfRule type="cellIs" dxfId="353" priority="13" operator="notEqual">
      <formula>SUM(H20:H30)</formula>
    </cfRule>
  </conditionalFormatting>
  <conditionalFormatting sqref="K31">
    <cfRule type="cellIs" dxfId="352" priority="12" operator="notEqual">
      <formula>SUM(K20:K30)</formula>
    </cfRule>
  </conditionalFormatting>
  <conditionalFormatting sqref="N31">
    <cfRule type="cellIs" dxfId="351" priority="11" operator="notEqual">
      <formula>SUM(N20:N30)</formula>
    </cfRule>
  </conditionalFormatting>
  <conditionalFormatting sqref="H43">
    <cfRule type="cellIs" dxfId="350" priority="10" operator="notEqual">
      <formula>SUM(H32:H42)</formula>
    </cfRule>
  </conditionalFormatting>
  <conditionalFormatting sqref="K43">
    <cfRule type="cellIs" dxfId="349" priority="9" operator="notEqual">
      <formula>SUM(K32:K42)</formula>
    </cfRule>
  </conditionalFormatting>
  <conditionalFormatting sqref="N43">
    <cfRule type="cellIs" dxfId="348" priority="8" operator="notEqual">
      <formula>SUM(N32:N42)</formula>
    </cfRule>
  </conditionalFormatting>
  <conditionalFormatting sqref="H55">
    <cfRule type="cellIs" dxfId="347" priority="7" operator="notEqual">
      <formula>SUM(H44:H54)</formula>
    </cfRule>
  </conditionalFormatting>
  <conditionalFormatting sqref="K55">
    <cfRule type="cellIs" dxfId="346" priority="6" operator="notEqual">
      <formula>SUM(K44:K54)</formula>
    </cfRule>
  </conditionalFormatting>
  <conditionalFormatting sqref="N55">
    <cfRule type="cellIs" dxfId="345" priority="5" operator="notEqual">
      <formula>SUM(N44:N54)</formula>
    </cfRule>
  </conditionalFormatting>
  <conditionalFormatting sqref="H67">
    <cfRule type="cellIs" dxfId="344" priority="4" operator="notEqual">
      <formula>SUM(H56:H66)</formula>
    </cfRule>
  </conditionalFormatting>
  <conditionalFormatting sqref="K67">
    <cfRule type="cellIs" dxfId="343" priority="3" operator="notEqual">
      <formula>SUM(K56:K66)</formula>
    </cfRule>
  </conditionalFormatting>
  <conditionalFormatting sqref="N67">
    <cfRule type="cellIs" dxfId="342" priority="2" operator="notEqual">
      <formula>SUM(N56:N66)</formula>
    </cfRule>
  </conditionalFormatting>
  <conditionalFormatting sqref="D32:D43">
    <cfRule type="cellIs" dxfId="3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68</v>
      </c>
      <c r="B2" s="110"/>
      <c r="C2" s="110"/>
      <c r="D2" s="110"/>
      <c r="E2" s="110"/>
      <c r="F2" s="110"/>
      <c r="G2" s="110"/>
      <c r="H2" s="110"/>
      <c r="I2" s="110"/>
      <c r="J2" s="110"/>
      <c r="K2" s="110"/>
      <c r="L2" s="110"/>
      <c r="M2" s="110"/>
      <c r="N2" s="110"/>
      <c r="O2" s="110"/>
      <c r="P2" s="110"/>
    </row>
    <row r="3" spans="1:16" s="21" customFormat="1" ht="15" customHeight="1" x14ac:dyDescent="0.2">
      <c r="A3" s="111" t="str">
        <f>+Notas!C6</f>
        <v>SEPTIEMBRE 2023 Y SEPTIEMBRE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6</v>
      </c>
      <c r="E8" s="53">
        <v>0.13636400000000001</v>
      </c>
      <c r="F8" s="44">
        <v>52048.219954</v>
      </c>
      <c r="G8" s="66">
        <v>0</v>
      </c>
      <c r="H8" s="43">
        <v>4</v>
      </c>
      <c r="I8" s="44">
        <v>48707.527243999997</v>
      </c>
      <c r="J8" s="74">
        <v>0</v>
      </c>
      <c r="K8" s="44">
        <v>2</v>
      </c>
      <c r="L8" s="44">
        <v>58729.605373999999</v>
      </c>
      <c r="M8" s="66">
        <v>0</v>
      </c>
      <c r="N8" s="43">
        <v>0</v>
      </c>
      <c r="O8" s="44">
        <v>0</v>
      </c>
      <c r="P8" s="74">
        <v>0</v>
      </c>
    </row>
    <row r="9" spans="1:16" ht="15" customHeight="1" x14ac:dyDescent="0.2">
      <c r="A9" s="120"/>
      <c r="B9" s="123"/>
      <c r="C9" s="84" t="s">
        <v>47</v>
      </c>
      <c r="D9" s="44">
        <v>62</v>
      </c>
      <c r="E9" s="53">
        <v>0.35028199999999998</v>
      </c>
      <c r="F9" s="44">
        <v>87597.086049000005</v>
      </c>
      <c r="G9" s="66">
        <v>9.6773999999999999E-2</v>
      </c>
      <c r="H9" s="43">
        <v>17</v>
      </c>
      <c r="I9" s="44">
        <v>101435.433194</v>
      </c>
      <c r="J9" s="74">
        <v>0.17647099999999999</v>
      </c>
      <c r="K9" s="44">
        <v>45</v>
      </c>
      <c r="L9" s="44">
        <v>82369.266015999994</v>
      </c>
      <c r="M9" s="66">
        <v>6.6667000000000004E-2</v>
      </c>
      <c r="N9" s="43">
        <v>0</v>
      </c>
      <c r="O9" s="44">
        <v>0</v>
      </c>
      <c r="P9" s="74">
        <v>0</v>
      </c>
    </row>
    <row r="10" spans="1:16" ht="15" customHeight="1" x14ac:dyDescent="0.2">
      <c r="A10" s="120"/>
      <c r="B10" s="123"/>
      <c r="C10" s="84" t="s">
        <v>48</v>
      </c>
      <c r="D10" s="44">
        <v>461</v>
      </c>
      <c r="E10" s="53">
        <v>0.23061499999999999</v>
      </c>
      <c r="F10" s="44">
        <v>93796.608831999998</v>
      </c>
      <c r="G10" s="66">
        <v>0.15184400000000001</v>
      </c>
      <c r="H10" s="43">
        <v>154</v>
      </c>
      <c r="I10" s="44">
        <v>105934.482458</v>
      </c>
      <c r="J10" s="74">
        <v>0.272727</v>
      </c>
      <c r="K10" s="44">
        <v>307</v>
      </c>
      <c r="L10" s="44">
        <v>87707.903495999999</v>
      </c>
      <c r="M10" s="66">
        <v>9.1204999999999994E-2</v>
      </c>
      <c r="N10" s="43">
        <v>0</v>
      </c>
      <c r="O10" s="44">
        <v>0</v>
      </c>
      <c r="P10" s="74">
        <v>0</v>
      </c>
    </row>
    <row r="11" spans="1:16" ht="15" customHeight="1" x14ac:dyDescent="0.2">
      <c r="A11" s="120"/>
      <c r="B11" s="123"/>
      <c r="C11" s="84" t="s">
        <v>49</v>
      </c>
      <c r="D11" s="44">
        <v>966</v>
      </c>
      <c r="E11" s="53">
        <v>0.15191099999999999</v>
      </c>
      <c r="F11" s="44">
        <v>104760.97189299999</v>
      </c>
      <c r="G11" s="66">
        <v>0.230849</v>
      </c>
      <c r="H11" s="43">
        <v>375</v>
      </c>
      <c r="I11" s="44">
        <v>122295.582857</v>
      </c>
      <c r="J11" s="74">
        <v>0.35733300000000001</v>
      </c>
      <c r="K11" s="44">
        <v>591</v>
      </c>
      <c r="L11" s="44">
        <v>93634.949707000007</v>
      </c>
      <c r="M11" s="66">
        <v>0.150592</v>
      </c>
      <c r="N11" s="43">
        <v>0</v>
      </c>
      <c r="O11" s="44">
        <v>0</v>
      </c>
      <c r="P11" s="74">
        <v>0</v>
      </c>
    </row>
    <row r="12" spans="1:16" ht="15" customHeight="1" x14ac:dyDescent="0.2">
      <c r="A12" s="120"/>
      <c r="B12" s="123"/>
      <c r="C12" s="84" t="s">
        <v>50</v>
      </c>
      <c r="D12" s="44">
        <v>837</v>
      </c>
      <c r="E12" s="53">
        <v>0.11019</v>
      </c>
      <c r="F12" s="44">
        <v>122293.37213600001</v>
      </c>
      <c r="G12" s="66">
        <v>0.41099200000000002</v>
      </c>
      <c r="H12" s="43">
        <v>266</v>
      </c>
      <c r="I12" s="44">
        <v>148113.08635500001</v>
      </c>
      <c r="J12" s="74">
        <v>0.60150400000000004</v>
      </c>
      <c r="K12" s="44">
        <v>571</v>
      </c>
      <c r="L12" s="44">
        <v>110265.274093</v>
      </c>
      <c r="M12" s="66">
        <v>0.32224199999999997</v>
      </c>
      <c r="N12" s="43">
        <v>0</v>
      </c>
      <c r="O12" s="44">
        <v>0</v>
      </c>
      <c r="P12" s="74">
        <v>0</v>
      </c>
    </row>
    <row r="13" spans="1:16" ht="15" customHeight="1" x14ac:dyDescent="0.2">
      <c r="A13" s="120"/>
      <c r="B13" s="123"/>
      <c r="C13" s="84" t="s">
        <v>51</v>
      </c>
      <c r="D13" s="44">
        <v>715</v>
      </c>
      <c r="E13" s="53">
        <v>0.106956</v>
      </c>
      <c r="F13" s="44">
        <v>142162.81756</v>
      </c>
      <c r="G13" s="66">
        <v>0.68111900000000003</v>
      </c>
      <c r="H13" s="43">
        <v>219</v>
      </c>
      <c r="I13" s="44">
        <v>158549.796821</v>
      </c>
      <c r="J13" s="74">
        <v>0.75799099999999997</v>
      </c>
      <c r="K13" s="44">
        <v>496</v>
      </c>
      <c r="L13" s="44">
        <v>134927.43760400001</v>
      </c>
      <c r="M13" s="66">
        <v>0.647177</v>
      </c>
      <c r="N13" s="43">
        <v>0</v>
      </c>
      <c r="O13" s="44">
        <v>0</v>
      </c>
      <c r="P13" s="74">
        <v>0</v>
      </c>
    </row>
    <row r="14" spans="1:16" s="3" customFormat="1" ht="15" customHeight="1" x14ac:dyDescent="0.2">
      <c r="A14" s="120"/>
      <c r="B14" s="123"/>
      <c r="C14" s="84" t="s">
        <v>52</v>
      </c>
      <c r="D14" s="35">
        <v>540</v>
      </c>
      <c r="E14" s="55">
        <v>9.4869999999999996E-2</v>
      </c>
      <c r="F14" s="35">
        <v>149314.40545799999</v>
      </c>
      <c r="G14" s="68">
        <v>0.75740700000000005</v>
      </c>
      <c r="H14" s="43">
        <v>174</v>
      </c>
      <c r="I14" s="44">
        <v>166676.713957</v>
      </c>
      <c r="J14" s="74">
        <v>0.79885099999999998</v>
      </c>
      <c r="K14" s="35">
        <v>366</v>
      </c>
      <c r="L14" s="35">
        <v>141060.19322099999</v>
      </c>
      <c r="M14" s="68">
        <v>0.73770500000000006</v>
      </c>
      <c r="N14" s="43">
        <v>0</v>
      </c>
      <c r="O14" s="44">
        <v>0</v>
      </c>
      <c r="P14" s="74">
        <v>0</v>
      </c>
    </row>
    <row r="15" spans="1:16" ht="15" customHeight="1" x14ac:dyDescent="0.2">
      <c r="A15" s="120"/>
      <c r="B15" s="123"/>
      <c r="C15" s="84" t="s">
        <v>53</v>
      </c>
      <c r="D15" s="44">
        <v>349</v>
      </c>
      <c r="E15" s="53">
        <v>7.5508000000000006E-2</v>
      </c>
      <c r="F15" s="44">
        <v>155204.86062200001</v>
      </c>
      <c r="G15" s="66">
        <v>0.77937000000000001</v>
      </c>
      <c r="H15" s="43">
        <v>98</v>
      </c>
      <c r="I15" s="44">
        <v>162337.64561100001</v>
      </c>
      <c r="J15" s="74">
        <v>0.72448999999999997</v>
      </c>
      <c r="K15" s="44">
        <v>251</v>
      </c>
      <c r="L15" s="44">
        <v>152419.94855500001</v>
      </c>
      <c r="M15" s="66">
        <v>0.80079699999999998</v>
      </c>
      <c r="N15" s="43">
        <v>0</v>
      </c>
      <c r="O15" s="44">
        <v>0</v>
      </c>
      <c r="P15" s="74">
        <v>0</v>
      </c>
    </row>
    <row r="16" spans="1:16" ht="15" customHeight="1" x14ac:dyDescent="0.2">
      <c r="A16" s="120"/>
      <c r="B16" s="123"/>
      <c r="C16" s="84" t="s">
        <v>54</v>
      </c>
      <c r="D16" s="44">
        <v>282</v>
      </c>
      <c r="E16" s="53">
        <v>7.5969999999999996E-2</v>
      </c>
      <c r="F16" s="44">
        <v>163812.85686500001</v>
      </c>
      <c r="G16" s="66">
        <v>0.74113499999999999</v>
      </c>
      <c r="H16" s="43">
        <v>96</v>
      </c>
      <c r="I16" s="44">
        <v>154738.26576099999</v>
      </c>
      <c r="J16" s="74">
        <v>0.39583299999999999</v>
      </c>
      <c r="K16" s="44">
        <v>186</v>
      </c>
      <c r="L16" s="44">
        <v>168496.51678999999</v>
      </c>
      <c r="M16" s="66">
        <v>0.91935500000000003</v>
      </c>
      <c r="N16" s="43">
        <v>0</v>
      </c>
      <c r="O16" s="44">
        <v>0</v>
      </c>
      <c r="P16" s="74">
        <v>0</v>
      </c>
    </row>
    <row r="17" spans="1:16" ht="15" customHeight="1" x14ac:dyDescent="0.2">
      <c r="A17" s="120"/>
      <c r="B17" s="123"/>
      <c r="C17" s="84" t="s">
        <v>55</v>
      </c>
      <c r="D17" s="44">
        <v>277</v>
      </c>
      <c r="E17" s="53">
        <v>8.5467000000000001E-2</v>
      </c>
      <c r="F17" s="44">
        <v>152043.68720399999</v>
      </c>
      <c r="G17" s="66">
        <v>0.50180499999999995</v>
      </c>
      <c r="H17" s="43">
        <v>114</v>
      </c>
      <c r="I17" s="44">
        <v>136946.70762599999</v>
      </c>
      <c r="J17" s="74">
        <v>0.16666700000000001</v>
      </c>
      <c r="K17" s="44">
        <v>163</v>
      </c>
      <c r="L17" s="44">
        <v>162602.31095799999</v>
      </c>
      <c r="M17" s="66">
        <v>0.73619599999999996</v>
      </c>
      <c r="N17" s="43">
        <v>0</v>
      </c>
      <c r="O17" s="44">
        <v>0</v>
      </c>
      <c r="P17" s="74">
        <v>0</v>
      </c>
    </row>
    <row r="18" spans="1:16" s="3" customFormat="1" ht="15" customHeight="1" x14ac:dyDescent="0.2">
      <c r="A18" s="120"/>
      <c r="B18" s="123"/>
      <c r="C18" s="84" t="s">
        <v>56</v>
      </c>
      <c r="D18" s="35">
        <v>409</v>
      </c>
      <c r="E18" s="55">
        <v>7.6966999999999994E-2</v>
      </c>
      <c r="F18" s="35">
        <v>175630.427024</v>
      </c>
      <c r="G18" s="68">
        <v>0.32029299999999999</v>
      </c>
      <c r="H18" s="43">
        <v>175</v>
      </c>
      <c r="I18" s="44">
        <v>159738.88646899999</v>
      </c>
      <c r="J18" s="74">
        <v>0.114286</v>
      </c>
      <c r="K18" s="35">
        <v>234</v>
      </c>
      <c r="L18" s="35">
        <v>187515.12615699999</v>
      </c>
      <c r="M18" s="68">
        <v>0.47435899999999998</v>
      </c>
      <c r="N18" s="43">
        <v>0</v>
      </c>
      <c r="O18" s="44">
        <v>0</v>
      </c>
      <c r="P18" s="74">
        <v>0</v>
      </c>
    </row>
    <row r="19" spans="1:16" s="3" customFormat="1" ht="15" customHeight="1" x14ac:dyDescent="0.2">
      <c r="A19" s="121"/>
      <c r="B19" s="124"/>
      <c r="C19" s="85" t="s">
        <v>9</v>
      </c>
      <c r="D19" s="46">
        <v>4904</v>
      </c>
      <c r="E19" s="54">
        <v>0.10792</v>
      </c>
      <c r="F19" s="46">
        <v>132367.26308199999</v>
      </c>
      <c r="G19" s="67">
        <v>0.46696599999999999</v>
      </c>
      <c r="H19" s="87">
        <v>1692</v>
      </c>
      <c r="I19" s="46">
        <v>142757.927677</v>
      </c>
      <c r="J19" s="75">
        <v>0.46808499999999997</v>
      </c>
      <c r="K19" s="46">
        <v>3212</v>
      </c>
      <c r="L19" s="46">
        <v>126893.724946</v>
      </c>
      <c r="M19" s="67">
        <v>0.46637600000000001</v>
      </c>
      <c r="N19" s="87">
        <v>0</v>
      </c>
      <c r="O19" s="46">
        <v>0</v>
      </c>
      <c r="P19" s="75">
        <v>0</v>
      </c>
    </row>
    <row r="20" spans="1:16" ht="15" customHeight="1" x14ac:dyDescent="0.2">
      <c r="A20" s="119">
        <v>2</v>
      </c>
      <c r="B20" s="122" t="s">
        <v>57</v>
      </c>
      <c r="C20" s="84" t="s">
        <v>46</v>
      </c>
      <c r="D20" s="44">
        <v>9</v>
      </c>
      <c r="E20" s="53">
        <v>0.204545</v>
      </c>
      <c r="F20" s="44">
        <v>67951.111111000006</v>
      </c>
      <c r="G20" s="66">
        <v>0.222222</v>
      </c>
      <c r="H20" s="43">
        <v>6</v>
      </c>
      <c r="I20" s="44">
        <v>47187.333333000002</v>
      </c>
      <c r="J20" s="74">
        <v>0.33333299999999999</v>
      </c>
      <c r="K20" s="44">
        <v>3</v>
      </c>
      <c r="L20" s="44">
        <v>109478.666667</v>
      </c>
      <c r="M20" s="66">
        <v>0</v>
      </c>
      <c r="N20" s="43">
        <v>0</v>
      </c>
      <c r="O20" s="44">
        <v>0</v>
      </c>
      <c r="P20" s="74">
        <v>0</v>
      </c>
    </row>
    <row r="21" spans="1:16" ht="15" customHeight="1" x14ac:dyDescent="0.2">
      <c r="A21" s="120"/>
      <c r="B21" s="123"/>
      <c r="C21" s="84" t="s">
        <v>47</v>
      </c>
      <c r="D21" s="44">
        <v>44</v>
      </c>
      <c r="E21" s="53">
        <v>0.248588</v>
      </c>
      <c r="F21" s="44">
        <v>122092.84090900001</v>
      </c>
      <c r="G21" s="66">
        <v>6.8182000000000006E-2</v>
      </c>
      <c r="H21" s="43">
        <v>20</v>
      </c>
      <c r="I21" s="44">
        <v>128731.5</v>
      </c>
      <c r="J21" s="74">
        <v>0.1</v>
      </c>
      <c r="K21" s="44">
        <v>24</v>
      </c>
      <c r="L21" s="44">
        <v>116560.625</v>
      </c>
      <c r="M21" s="66">
        <v>4.1667000000000003E-2</v>
      </c>
      <c r="N21" s="43">
        <v>0</v>
      </c>
      <c r="O21" s="44">
        <v>0</v>
      </c>
      <c r="P21" s="74">
        <v>0</v>
      </c>
    </row>
    <row r="22" spans="1:16" ht="15" customHeight="1" x14ac:dyDescent="0.2">
      <c r="A22" s="120"/>
      <c r="B22" s="123"/>
      <c r="C22" s="84" t="s">
        <v>48</v>
      </c>
      <c r="D22" s="44">
        <v>288</v>
      </c>
      <c r="E22" s="53">
        <v>0.14407200000000001</v>
      </c>
      <c r="F22" s="44">
        <v>134993.77777799999</v>
      </c>
      <c r="G22" s="66">
        <v>6.9444000000000006E-2</v>
      </c>
      <c r="H22" s="43">
        <v>124</v>
      </c>
      <c r="I22" s="44">
        <v>135616.887097</v>
      </c>
      <c r="J22" s="74">
        <v>8.0644999999999994E-2</v>
      </c>
      <c r="K22" s="44">
        <v>164</v>
      </c>
      <c r="L22" s="44">
        <v>134522.64634100001</v>
      </c>
      <c r="M22" s="66">
        <v>6.0976000000000002E-2</v>
      </c>
      <c r="N22" s="43">
        <v>0</v>
      </c>
      <c r="O22" s="44">
        <v>0</v>
      </c>
      <c r="P22" s="74">
        <v>0</v>
      </c>
    </row>
    <row r="23" spans="1:16" ht="15" customHeight="1" x14ac:dyDescent="0.2">
      <c r="A23" s="120"/>
      <c r="B23" s="123"/>
      <c r="C23" s="84" t="s">
        <v>49</v>
      </c>
      <c r="D23" s="44">
        <v>278</v>
      </c>
      <c r="E23" s="53">
        <v>4.3718E-2</v>
      </c>
      <c r="F23" s="44">
        <v>145344.87410099999</v>
      </c>
      <c r="G23" s="66">
        <v>0.16187099999999999</v>
      </c>
      <c r="H23" s="43">
        <v>99</v>
      </c>
      <c r="I23" s="44">
        <v>155490.61616199999</v>
      </c>
      <c r="J23" s="74">
        <v>0.232323</v>
      </c>
      <c r="K23" s="44">
        <v>179</v>
      </c>
      <c r="L23" s="44">
        <v>139733.541899</v>
      </c>
      <c r="M23" s="66">
        <v>0.122905</v>
      </c>
      <c r="N23" s="43">
        <v>0</v>
      </c>
      <c r="O23" s="44">
        <v>0</v>
      </c>
      <c r="P23" s="74">
        <v>0</v>
      </c>
    </row>
    <row r="24" spans="1:16" ht="15" customHeight="1" x14ac:dyDescent="0.2">
      <c r="A24" s="120"/>
      <c r="B24" s="123"/>
      <c r="C24" s="84" t="s">
        <v>50</v>
      </c>
      <c r="D24" s="44">
        <v>192</v>
      </c>
      <c r="E24" s="53">
        <v>2.5276E-2</v>
      </c>
      <c r="F24" s="44">
        <v>169802.234375</v>
      </c>
      <c r="G24" s="66">
        <v>0.26041700000000001</v>
      </c>
      <c r="H24" s="43">
        <v>62</v>
      </c>
      <c r="I24" s="44">
        <v>197997.53225799999</v>
      </c>
      <c r="J24" s="74">
        <v>0.37096800000000002</v>
      </c>
      <c r="K24" s="44">
        <v>130</v>
      </c>
      <c r="L24" s="44">
        <v>156355.24615399999</v>
      </c>
      <c r="M24" s="66">
        <v>0.20769199999999999</v>
      </c>
      <c r="N24" s="43">
        <v>0</v>
      </c>
      <c r="O24" s="44">
        <v>0</v>
      </c>
      <c r="P24" s="74">
        <v>0</v>
      </c>
    </row>
    <row r="25" spans="1:16" ht="15" customHeight="1" x14ac:dyDescent="0.2">
      <c r="A25" s="120"/>
      <c r="B25" s="123"/>
      <c r="C25" s="84" t="s">
        <v>51</v>
      </c>
      <c r="D25" s="44">
        <v>113</v>
      </c>
      <c r="E25" s="53">
        <v>1.6903999999999999E-2</v>
      </c>
      <c r="F25" s="44">
        <v>176883.14159300001</v>
      </c>
      <c r="G25" s="66">
        <v>0.38053100000000001</v>
      </c>
      <c r="H25" s="43">
        <v>34</v>
      </c>
      <c r="I25" s="44">
        <v>177939.55882400001</v>
      </c>
      <c r="J25" s="74">
        <v>0.44117600000000001</v>
      </c>
      <c r="K25" s="44">
        <v>79</v>
      </c>
      <c r="L25" s="44">
        <v>176428.48101300001</v>
      </c>
      <c r="M25" s="66">
        <v>0.35443000000000002</v>
      </c>
      <c r="N25" s="43">
        <v>0</v>
      </c>
      <c r="O25" s="44">
        <v>0</v>
      </c>
      <c r="P25" s="74">
        <v>0</v>
      </c>
    </row>
    <row r="26" spans="1:16" s="3" customFormat="1" ht="15" customHeight="1" x14ac:dyDescent="0.2">
      <c r="A26" s="120"/>
      <c r="B26" s="123"/>
      <c r="C26" s="84" t="s">
        <v>52</v>
      </c>
      <c r="D26" s="35">
        <v>82</v>
      </c>
      <c r="E26" s="55">
        <v>1.4406E-2</v>
      </c>
      <c r="F26" s="35">
        <v>176219.402439</v>
      </c>
      <c r="G26" s="68">
        <v>0.25609799999999999</v>
      </c>
      <c r="H26" s="43">
        <v>33</v>
      </c>
      <c r="I26" s="44">
        <v>186438.42424200001</v>
      </c>
      <c r="J26" s="74">
        <v>0.18181800000000001</v>
      </c>
      <c r="K26" s="35">
        <v>49</v>
      </c>
      <c r="L26" s="35">
        <v>169337.20408200001</v>
      </c>
      <c r="M26" s="68">
        <v>0.30612200000000001</v>
      </c>
      <c r="N26" s="43">
        <v>0</v>
      </c>
      <c r="O26" s="44">
        <v>0</v>
      </c>
      <c r="P26" s="74">
        <v>0</v>
      </c>
    </row>
    <row r="27" spans="1:16" ht="15" customHeight="1" x14ac:dyDescent="0.2">
      <c r="A27" s="120"/>
      <c r="B27" s="123"/>
      <c r="C27" s="84" t="s">
        <v>53</v>
      </c>
      <c r="D27" s="44">
        <v>54</v>
      </c>
      <c r="E27" s="53">
        <v>1.1683000000000001E-2</v>
      </c>
      <c r="F27" s="44">
        <v>183011.18518500001</v>
      </c>
      <c r="G27" s="66">
        <v>0.18518499999999999</v>
      </c>
      <c r="H27" s="43">
        <v>18</v>
      </c>
      <c r="I27" s="44">
        <v>177133.16666700001</v>
      </c>
      <c r="J27" s="74">
        <v>0.111111</v>
      </c>
      <c r="K27" s="44">
        <v>36</v>
      </c>
      <c r="L27" s="44">
        <v>185950.19444399999</v>
      </c>
      <c r="M27" s="66">
        <v>0.222222</v>
      </c>
      <c r="N27" s="43">
        <v>0</v>
      </c>
      <c r="O27" s="44">
        <v>0</v>
      </c>
      <c r="P27" s="74">
        <v>0</v>
      </c>
    </row>
    <row r="28" spans="1:16" ht="15" customHeight="1" x14ac:dyDescent="0.2">
      <c r="A28" s="120"/>
      <c r="B28" s="123"/>
      <c r="C28" s="84" t="s">
        <v>54</v>
      </c>
      <c r="D28" s="44">
        <v>28</v>
      </c>
      <c r="E28" s="53">
        <v>7.5430000000000002E-3</v>
      </c>
      <c r="F28" s="44">
        <v>199256.785714</v>
      </c>
      <c r="G28" s="66">
        <v>0.28571400000000002</v>
      </c>
      <c r="H28" s="43">
        <v>17</v>
      </c>
      <c r="I28" s="44">
        <v>178075.88235299999</v>
      </c>
      <c r="J28" s="74">
        <v>0.352941</v>
      </c>
      <c r="K28" s="44">
        <v>11</v>
      </c>
      <c r="L28" s="44">
        <v>231990.90909100001</v>
      </c>
      <c r="M28" s="66">
        <v>0.18181800000000001</v>
      </c>
      <c r="N28" s="43">
        <v>0</v>
      </c>
      <c r="O28" s="44">
        <v>0</v>
      </c>
      <c r="P28" s="74">
        <v>0</v>
      </c>
    </row>
    <row r="29" spans="1:16" ht="15" customHeight="1" x14ac:dyDescent="0.2">
      <c r="A29" s="120"/>
      <c r="B29" s="123"/>
      <c r="C29" s="84" t="s">
        <v>55</v>
      </c>
      <c r="D29" s="44">
        <v>12</v>
      </c>
      <c r="E29" s="53">
        <v>3.7030000000000001E-3</v>
      </c>
      <c r="F29" s="44">
        <v>195317.08333299999</v>
      </c>
      <c r="G29" s="66">
        <v>0.25</v>
      </c>
      <c r="H29" s="43">
        <v>7</v>
      </c>
      <c r="I29" s="44">
        <v>186443.428571</v>
      </c>
      <c r="J29" s="74">
        <v>0.42857099999999998</v>
      </c>
      <c r="K29" s="44">
        <v>5</v>
      </c>
      <c r="L29" s="44">
        <v>207740.2</v>
      </c>
      <c r="M29" s="66">
        <v>0</v>
      </c>
      <c r="N29" s="43">
        <v>0</v>
      </c>
      <c r="O29" s="44">
        <v>0</v>
      </c>
      <c r="P29" s="74">
        <v>0</v>
      </c>
    </row>
    <row r="30" spans="1:16" s="3" customFormat="1" ht="15" customHeight="1" x14ac:dyDescent="0.2">
      <c r="A30" s="120"/>
      <c r="B30" s="123"/>
      <c r="C30" s="84" t="s">
        <v>56</v>
      </c>
      <c r="D30" s="35">
        <v>16</v>
      </c>
      <c r="E30" s="55">
        <v>3.0109999999999998E-3</v>
      </c>
      <c r="F30" s="35">
        <v>152374.5625</v>
      </c>
      <c r="G30" s="68">
        <v>0.125</v>
      </c>
      <c r="H30" s="43">
        <v>12</v>
      </c>
      <c r="I30" s="44">
        <v>137806.33333299999</v>
      </c>
      <c r="J30" s="74">
        <v>0.16666700000000001</v>
      </c>
      <c r="K30" s="35">
        <v>4</v>
      </c>
      <c r="L30" s="35">
        <v>196079.25</v>
      </c>
      <c r="M30" s="68">
        <v>0</v>
      </c>
      <c r="N30" s="43">
        <v>0</v>
      </c>
      <c r="O30" s="44">
        <v>0</v>
      </c>
      <c r="P30" s="74">
        <v>0</v>
      </c>
    </row>
    <row r="31" spans="1:16" s="3" customFormat="1" ht="15" customHeight="1" x14ac:dyDescent="0.2">
      <c r="A31" s="121"/>
      <c r="B31" s="124"/>
      <c r="C31" s="85" t="s">
        <v>9</v>
      </c>
      <c r="D31" s="46">
        <v>1116</v>
      </c>
      <c r="E31" s="54">
        <v>2.4559000000000001E-2</v>
      </c>
      <c r="F31" s="46">
        <v>154615.71236599999</v>
      </c>
      <c r="G31" s="67">
        <v>0.18548400000000001</v>
      </c>
      <c r="H31" s="87">
        <v>432</v>
      </c>
      <c r="I31" s="46">
        <v>159075.337963</v>
      </c>
      <c r="J31" s="75">
        <v>0.21759300000000001</v>
      </c>
      <c r="K31" s="46">
        <v>684</v>
      </c>
      <c r="L31" s="46">
        <v>151799.10672499999</v>
      </c>
      <c r="M31" s="67">
        <v>0.16520499999999999</v>
      </c>
      <c r="N31" s="87">
        <v>0</v>
      </c>
      <c r="O31" s="46">
        <v>0</v>
      </c>
      <c r="P31" s="75">
        <v>0</v>
      </c>
    </row>
    <row r="32" spans="1:16" ht="15" customHeight="1" x14ac:dyDescent="0.2">
      <c r="A32" s="119">
        <v>3</v>
      </c>
      <c r="B32" s="122" t="s">
        <v>58</v>
      </c>
      <c r="C32" s="84" t="s">
        <v>46</v>
      </c>
      <c r="D32" s="44">
        <v>3</v>
      </c>
      <c r="E32" s="44">
        <v>0</v>
      </c>
      <c r="F32" s="44">
        <v>15902.891157</v>
      </c>
      <c r="G32" s="66">
        <v>0.222222</v>
      </c>
      <c r="H32" s="43">
        <v>2</v>
      </c>
      <c r="I32" s="44">
        <v>-1520.1939110000001</v>
      </c>
      <c r="J32" s="74">
        <v>0.33333299999999999</v>
      </c>
      <c r="K32" s="44">
        <v>1</v>
      </c>
      <c r="L32" s="44">
        <v>50749.061292999999</v>
      </c>
      <c r="M32" s="66">
        <v>0</v>
      </c>
      <c r="N32" s="43">
        <v>0</v>
      </c>
      <c r="O32" s="44">
        <v>0</v>
      </c>
      <c r="P32" s="74">
        <v>0</v>
      </c>
    </row>
    <row r="33" spans="1:16" ht="15" customHeight="1" x14ac:dyDescent="0.2">
      <c r="A33" s="120"/>
      <c r="B33" s="123"/>
      <c r="C33" s="84" t="s">
        <v>47</v>
      </c>
      <c r="D33" s="44">
        <v>-18</v>
      </c>
      <c r="E33" s="44">
        <v>0</v>
      </c>
      <c r="F33" s="44">
        <v>34495.754860000001</v>
      </c>
      <c r="G33" s="66">
        <v>-2.8591999999999999E-2</v>
      </c>
      <c r="H33" s="43">
        <v>3</v>
      </c>
      <c r="I33" s="44">
        <v>27296.066805999999</v>
      </c>
      <c r="J33" s="74">
        <v>-7.6470999999999997E-2</v>
      </c>
      <c r="K33" s="44">
        <v>-21</v>
      </c>
      <c r="L33" s="44">
        <v>34191.358983999999</v>
      </c>
      <c r="M33" s="66">
        <v>-2.5000000000000001E-2</v>
      </c>
      <c r="N33" s="43">
        <v>0</v>
      </c>
      <c r="O33" s="44">
        <v>0</v>
      </c>
      <c r="P33" s="74">
        <v>0</v>
      </c>
    </row>
    <row r="34" spans="1:16" ht="15" customHeight="1" x14ac:dyDescent="0.2">
      <c r="A34" s="120"/>
      <c r="B34" s="123"/>
      <c r="C34" s="84" t="s">
        <v>48</v>
      </c>
      <c r="D34" s="44">
        <v>-173</v>
      </c>
      <c r="E34" s="44">
        <v>0</v>
      </c>
      <c r="F34" s="44">
        <v>41197.168944999998</v>
      </c>
      <c r="G34" s="66">
        <v>-8.2399E-2</v>
      </c>
      <c r="H34" s="43">
        <v>-30</v>
      </c>
      <c r="I34" s="44">
        <v>29682.404639</v>
      </c>
      <c r="J34" s="74">
        <v>-0.192082</v>
      </c>
      <c r="K34" s="44">
        <v>-143</v>
      </c>
      <c r="L34" s="44">
        <v>46814.742846000001</v>
      </c>
      <c r="M34" s="66">
        <v>-3.023E-2</v>
      </c>
      <c r="N34" s="43">
        <v>0</v>
      </c>
      <c r="O34" s="44">
        <v>0</v>
      </c>
      <c r="P34" s="74">
        <v>0</v>
      </c>
    </row>
    <row r="35" spans="1:16" ht="15" customHeight="1" x14ac:dyDescent="0.2">
      <c r="A35" s="120"/>
      <c r="B35" s="123"/>
      <c r="C35" s="84" t="s">
        <v>49</v>
      </c>
      <c r="D35" s="44">
        <v>-688</v>
      </c>
      <c r="E35" s="44">
        <v>0</v>
      </c>
      <c r="F35" s="44">
        <v>40583.902208</v>
      </c>
      <c r="G35" s="66">
        <v>-6.8977999999999998E-2</v>
      </c>
      <c r="H35" s="43">
        <v>-276</v>
      </c>
      <c r="I35" s="44">
        <v>33195.033303999997</v>
      </c>
      <c r="J35" s="74">
        <v>-0.12501000000000001</v>
      </c>
      <c r="K35" s="44">
        <v>-412</v>
      </c>
      <c r="L35" s="44">
        <v>46098.592192999997</v>
      </c>
      <c r="M35" s="66">
        <v>-2.7687E-2</v>
      </c>
      <c r="N35" s="43">
        <v>0</v>
      </c>
      <c r="O35" s="44">
        <v>0</v>
      </c>
      <c r="P35" s="74">
        <v>0</v>
      </c>
    </row>
    <row r="36" spans="1:16" ht="15" customHeight="1" x14ac:dyDescent="0.2">
      <c r="A36" s="120"/>
      <c r="B36" s="123"/>
      <c r="C36" s="84" t="s">
        <v>50</v>
      </c>
      <c r="D36" s="44">
        <v>-645</v>
      </c>
      <c r="E36" s="44">
        <v>0</v>
      </c>
      <c r="F36" s="44">
        <v>47508.862239000002</v>
      </c>
      <c r="G36" s="66">
        <v>-0.15057499999999999</v>
      </c>
      <c r="H36" s="43">
        <v>-204</v>
      </c>
      <c r="I36" s="44">
        <v>49884.445903</v>
      </c>
      <c r="J36" s="74">
        <v>-0.23053599999999999</v>
      </c>
      <c r="K36" s="44">
        <v>-441</v>
      </c>
      <c r="L36" s="44">
        <v>46089.97206</v>
      </c>
      <c r="M36" s="66">
        <v>-0.114549</v>
      </c>
      <c r="N36" s="43">
        <v>0</v>
      </c>
      <c r="O36" s="44">
        <v>0</v>
      </c>
      <c r="P36" s="74">
        <v>0</v>
      </c>
    </row>
    <row r="37" spans="1:16" ht="15" customHeight="1" x14ac:dyDescent="0.2">
      <c r="A37" s="120"/>
      <c r="B37" s="123"/>
      <c r="C37" s="84" t="s">
        <v>51</v>
      </c>
      <c r="D37" s="44">
        <v>-602</v>
      </c>
      <c r="E37" s="44">
        <v>0</v>
      </c>
      <c r="F37" s="44">
        <v>34720.324032999997</v>
      </c>
      <c r="G37" s="66">
        <v>-0.30058800000000002</v>
      </c>
      <c r="H37" s="43">
        <v>-185</v>
      </c>
      <c r="I37" s="44">
        <v>19389.762003</v>
      </c>
      <c r="J37" s="74">
        <v>-0.31681399999999998</v>
      </c>
      <c r="K37" s="44">
        <v>-417</v>
      </c>
      <c r="L37" s="44">
        <v>41501.043408999998</v>
      </c>
      <c r="M37" s="66">
        <v>-0.29274699999999998</v>
      </c>
      <c r="N37" s="43">
        <v>0</v>
      </c>
      <c r="O37" s="44">
        <v>0</v>
      </c>
      <c r="P37" s="74">
        <v>0</v>
      </c>
    </row>
    <row r="38" spans="1:16" s="3" customFormat="1" ht="15" customHeight="1" x14ac:dyDescent="0.2">
      <c r="A38" s="120"/>
      <c r="B38" s="123"/>
      <c r="C38" s="84" t="s">
        <v>52</v>
      </c>
      <c r="D38" s="35">
        <v>-458</v>
      </c>
      <c r="E38" s="35">
        <v>0</v>
      </c>
      <c r="F38" s="35">
        <v>26904.996981</v>
      </c>
      <c r="G38" s="68">
        <v>-0.50131000000000003</v>
      </c>
      <c r="H38" s="43">
        <v>-141</v>
      </c>
      <c r="I38" s="44">
        <v>19761.710286000001</v>
      </c>
      <c r="J38" s="74">
        <v>-0.61703200000000002</v>
      </c>
      <c r="K38" s="35">
        <v>-317</v>
      </c>
      <c r="L38" s="35">
        <v>28277.010860999999</v>
      </c>
      <c r="M38" s="68">
        <v>-0.43158200000000002</v>
      </c>
      <c r="N38" s="43">
        <v>0</v>
      </c>
      <c r="O38" s="44">
        <v>0</v>
      </c>
      <c r="P38" s="74">
        <v>0</v>
      </c>
    </row>
    <row r="39" spans="1:16" ht="15" customHeight="1" x14ac:dyDescent="0.2">
      <c r="A39" s="120"/>
      <c r="B39" s="123"/>
      <c r="C39" s="84" t="s">
        <v>53</v>
      </c>
      <c r="D39" s="44">
        <v>-295</v>
      </c>
      <c r="E39" s="44">
        <v>0</v>
      </c>
      <c r="F39" s="44">
        <v>27806.324562999998</v>
      </c>
      <c r="G39" s="66">
        <v>-0.59418400000000005</v>
      </c>
      <c r="H39" s="43">
        <v>-80</v>
      </c>
      <c r="I39" s="44">
        <v>14795.521056</v>
      </c>
      <c r="J39" s="74">
        <v>-0.61337900000000001</v>
      </c>
      <c r="K39" s="44">
        <v>-215</v>
      </c>
      <c r="L39" s="44">
        <v>33530.245889999998</v>
      </c>
      <c r="M39" s="66">
        <v>-0.57857499999999995</v>
      </c>
      <c r="N39" s="43">
        <v>0</v>
      </c>
      <c r="O39" s="44">
        <v>0</v>
      </c>
      <c r="P39" s="74">
        <v>0</v>
      </c>
    </row>
    <row r="40" spans="1:16" ht="15" customHeight="1" x14ac:dyDescent="0.2">
      <c r="A40" s="120"/>
      <c r="B40" s="123"/>
      <c r="C40" s="84" t="s">
        <v>54</v>
      </c>
      <c r="D40" s="44">
        <v>-254</v>
      </c>
      <c r="E40" s="44">
        <v>0</v>
      </c>
      <c r="F40" s="44">
        <v>35443.928849000004</v>
      </c>
      <c r="G40" s="66">
        <v>-0.45541999999999999</v>
      </c>
      <c r="H40" s="43">
        <v>-79</v>
      </c>
      <c r="I40" s="44">
        <v>23337.616591999998</v>
      </c>
      <c r="J40" s="74">
        <v>-4.2892E-2</v>
      </c>
      <c r="K40" s="44">
        <v>-175</v>
      </c>
      <c r="L40" s="44">
        <v>63494.392301</v>
      </c>
      <c r="M40" s="66">
        <v>-0.737537</v>
      </c>
      <c r="N40" s="43">
        <v>0</v>
      </c>
      <c r="O40" s="44">
        <v>0</v>
      </c>
      <c r="P40" s="74">
        <v>0</v>
      </c>
    </row>
    <row r="41" spans="1:16" ht="15" customHeight="1" x14ac:dyDescent="0.2">
      <c r="A41" s="120"/>
      <c r="B41" s="123"/>
      <c r="C41" s="84" t="s">
        <v>55</v>
      </c>
      <c r="D41" s="44">
        <v>-265</v>
      </c>
      <c r="E41" s="44">
        <v>0</v>
      </c>
      <c r="F41" s="44">
        <v>43273.396130000001</v>
      </c>
      <c r="G41" s="66">
        <v>-0.251805</v>
      </c>
      <c r="H41" s="43">
        <v>-107</v>
      </c>
      <c r="I41" s="44">
        <v>49496.720946000001</v>
      </c>
      <c r="J41" s="74">
        <v>0.261905</v>
      </c>
      <c r="K41" s="44">
        <v>-158</v>
      </c>
      <c r="L41" s="44">
        <v>45137.889042000003</v>
      </c>
      <c r="M41" s="66">
        <v>-0.73619599999999996</v>
      </c>
      <c r="N41" s="43">
        <v>0</v>
      </c>
      <c r="O41" s="44">
        <v>0</v>
      </c>
      <c r="P41" s="74">
        <v>0</v>
      </c>
    </row>
    <row r="42" spans="1:16" s="3" customFormat="1" ht="15" customHeight="1" x14ac:dyDescent="0.2">
      <c r="A42" s="120"/>
      <c r="B42" s="123"/>
      <c r="C42" s="84" t="s">
        <v>56</v>
      </c>
      <c r="D42" s="35">
        <v>-393</v>
      </c>
      <c r="E42" s="35">
        <v>0</v>
      </c>
      <c r="F42" s="35">
        <v>-23255.864524000001</v>
      </c>
      <c r="G42" s="68">
        <v>-0.19529299999999999</v>
      </c>
      <c r="H42" s="43">
        <v>-163</v>
      </c>
      <c r="I42" s="44">
        <v>-21932.553135999999</v>
      </c>
      <c r="J42" s="74">
        <v>5.2380999999999997E-2</v>
      </c>
      <c r="K42" s="35">
        <v>-230</v>
      </c>
      <c r="L42" s="35">
        <v>8564.1238429999994</v>
      </c>
      <c r="M42" s="68">
        <v>-0.47435899999999998</v>
      </c>
      <c r="N42" s="43">
        <v>0</v>
      </c>
      <c r="O42" s="44">
        <v>0</v>
      </c>
      <c r="P42" s="74">
        <v>0</v>
      </c>
    </row>
    <row r="43" spans="1:16" s="3" customFormat="1" ht="15" customHeight="1" x14ac:dyDescent="0.2">
      <c r="A43" s="121"/>
      <c r="B43" s="124"/>
      <c r="C43" s="85" t="s">
        <v>9</v>
      </c>
      <c r="D43" s="46">
        <v>-3788</v>
      </c>
      <c r="E43" s="46">
        <v>0</v>
      </c>
      <c r="F43" s="46">
        <v>22248.449283000002</v>
      </c>
      <c r="G43" s="67">
        <v>-0.28148200000000001</v>
      </c>
      <c r="H43" s="87">
        <v>-1260</v>
      </c>
      <c r="I43" s="46">
        <v>16317.410285</v>
      </c>
      <c r="J43" s="75">
        <v>-0.25049300000000002</v>
      </c>
      <c r="K43" s="46">
        <v>-2528</v>
      </c>
      <c r="L43" s="46">
        <v>24905.381778999999</v>
      </c>
      <c r="M43" s="67">
        <v>-0.30117100000000002</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2</v>
      </c>
      <c r="E45" s="53">
        <v>1.1299E-2</v>
      </c>
      <c r="F45" s="44">
        <v>186827.5</v>
      </c>
      <c r="G45" s="66">
        <v>0</v>
      </c>
      <c r="H45" s="43">
        <v>1</v>
      </c>
      <c r="I45" s="44">
        <v>124287</v>
      </c>
      <c r="J45" s="74">
        <v>0</v>
      </c>
      <c r="K45" s="44">
        <v>1</v>
      </c>
      <c r="L45" s="44">
        <v>249368</v>
      </c>
      <c r="M45" s="66">
        <v>0</v>
      </c>
      <c r="N45" s="43">
        <v>0</v>
      </c>
      <c r="O45" s="44">
        <v>0</v>
      </c>
      <c r="P45" s="74">
        <v>0</v>
      </c>
    </row>
    <row r="46" spans="1:16" ht="15" customHeight="1" x14ac:dyDescent="0.2">
      <c r="A46" s="120"/>
      <c r="B46" s="123"/>
      <c r="C46" s="84" t="s">
        <v>48</v>
      </c>
      <c r="D46" s="44">
        <v>80</v>
      </c>
      <c r="E46" s="53">
        <v>4.002E-2</v>
      </c>
      <c r="F46" s="44">
        <v>146253.66250000001</v>
      </c>
      <c r="G46" s="66">
        <v>0.2</v>
      </c>
      <c r="H46" s="43">
        <v>28</v>
      </c>
      <c r="I46" s="44">
        <v>136657.714286</v>
      </c>
      <c r="J46" s="74">
        <v>0.107143</v>
      </c>
      <c r="K46" s="44">
        <v>52</v>
      </c>
      <c r="L46" s="44">
        <v>151420.711538</v>
      </c>
      <c r="M46" s="66">
        <v>0.25</v>
      </c>
      <c r="N46" s="43">
        <v>0</v>
      </c>
      <c r="O46" s="44">
        <v>0</v>
      </c>
      <c r="P46" s="74">
        <v>0</v>
      </c>
    </row>
    <row r="47" spans="1:16" ht="15" customHeight="1" x14ac:dyDescent="0.2">
      <c r="A47" s="120"/>
      <c r="B47" s="123"/>
      <c r="C47" s="84" t="s">
        <v>49</v>
      </c>
      <c r="D47" s="44">
        <v>257</v>
      </c>
      <c r="E47" s="53">
        <v>4.0415E-2</v>
      </c>
      <c r="F47" s="44">
        <v>171086.61867699999</v>
      </c>
      <c r="G47" s="66">
        <v>0.38910499999999998</v>
      </c>
      <c r="H47" s="43">
        <v>86</v>
      </c>
      <c r="I47" s="44">
        <v>182028.313953</v>
      </c>
      <c r="J47" s="74">
        <v>0.37209300000000001</v>
      </c>
      <c r="K47" s="44">
        <v>171</v>
      </c>
      <c r="L47" s="44">
        <v>165583.77777799999</v>
      </c>
      <c r="M47" s="66">
        <v>0.39766099999999999</v>
      </c>
      <c r="N47" s="43">
        <v>0</v>
      </c>
      <c r="O47" s="44">
        <v>0</v>
      </c>
      <c r="P47" s="74">
        <v>0</v>
      </c>
    </row>
    <row r="48" spans="1:16" ht="15" customHeight="1" x14ac:dyDescent="0.2">
      <c r="A48" s="120"/>
      <c r="B48" s="123"/>
      <c r="C48" s="84" t="s">
        <v>50</v>
      </c>
      <c r="D48" s="44">
        <v>250</v>
      </c>
      <c r="E48" s="53">
        <v>3.2911999999999997E-2</v>
      </c>
      <c r="F48" s="44">
        <v>199276.05600000001</v>
      </c>
      <c r="G48" s="66">
        <v>0.54800000000000004</v>
      </c>
      <c r="H48" s="43">
        <v>103</v>
      </c>
      <c r="I48" s="44">
        <v>217842.53398099999</v>
      </c>
      <c r="J48" s="74">
        <v>0.62135899999999999</v>
      </c>
      <c r="K48" s="44">
        <v>147</v>
      </c>
      <c r="L48" s="44">
        <v>186266.891156</v>
      </c>
      <c r="M48" s="66">
        <v>0.49659900000000001</v>
      </c>
      <c r="N48" s="43">
        <v>0</v>
      </c>
      <c r="O48" s="44">
        <v>0</v>
      </c>
      <c r="P48" s="74">
        <v>0</v>
      </c>
    </row>
    <row r="49" spans="1:16" ht="15" customHeight="1" x14ac:dyDescent="0.2">
      <c r="A49" s="120"/>
      <c r="B49" s="123"/>
      <c r="C49" s="84" t="s">
        <v>51</v>
      </c>
      <c r="D49" s="44">
        <v>220</v>
      </c>
      <c r="E49" s="53">
        <v>3.2909000000000001E-2</v>
      </c>
      <c r="F49" s="44">
        <v>224529.87727299999</v>
      </c>
      <c r="G49" s="66">
        <v>0.79545500000000002</v>
      </c>
      <c r="H49" s="43">
        <v>73</v>
      </c>
      <c r="I49" s="44">
        <v>230073.931507</v>
      </c>
      <c r="J49" s="74">
        <v>0.86301399999999995</v>
      </c>
      <c r="K49" s="44">
        <v>147</v>
      </c>
      <c r="L49" s="44">
        <v>221776.70748300001</v>
      </c>
      <c r="M49" s="66">
        <v>0.76190500000000005</v>
      </c>
      <c r="N49" s="43">
        <v>0</v>
      </c>
      <c r="O49" s="44">
        <v>0</v>
      </c>
      <c r="P49" s="74">
        <v>0</v>
      </c>
    </row>
    <row r="50" spans="1:16" s="3" customFormat="1" ht="15" customHeight="1" x14ac:dyDescent="0.2">
      <c r="A50" s="120"/>
      <c r="B50" s="123"/>
      <c r="C50" s="84" t="s">
        <v>52</v>
      </c>
      <c r="D50" s="35">
        <v>122</v>
      </c>
      <c r="E50" s="55">
        <v>2.1434000000000002E-2</v>
      </c>
      <c r="F50" s="35">
        <v>237771.73770500001</v>
      </c>
      <c r="G50" s="68">
        <v>1.065574</v>
      </c>
      <c r="H50" s="43">
        <v>37</v>
      </c>
      <c r="I50" s="44">
        <v>266967.91891900002</v>
      </c>
      <c r="J50" s="74">
        <v>1.3243240000000001</v>
      </c>
      <c r="K50" s="35">
        <v>85</v>
      </c>
      <c r="L50" s="35">
        <v>225062.81176499999</v>
      </c>
      <c r="M50" s="68">
        <v>0.95294100000000004</v>
      </c>
      <c r="N50" s="43">
        <v>0</v>
      </c>
      <c r="O50" s="44">
        <v>0</v>
      </c>
      <c r="P50" s="74">
        <v>0</v>
      </c>
    </row>
    <row r="51" spans="1:16" ht="15" customHeight="1" x14ac:dyDescent="0.2">
      <c r="A51" s="120"/>
      <c r="B51" s="123"/>
      <c r="C51" s="84" t="s">
        <v>53</v>
      </c>
      <c r="D51" s="44">
        <v>78</v>
      </c>
      <c r="E51" s="53">
        <v>1.6875999999999999E-2</v>
      </c>
      <c r="F51" s="44">
        <v>243763.17948699999</v>
      </c>
      <c r="G51" s="66">
        <v>0.92307700000000004</v>
      </c>
      <c r="H51" s="43">
        <v>29</v>
      </c>
      <c r="I51" s="44">
        <v>209775.55172399999</v>
      </c>
      <c r="J51" s="74">
        <v>0.51724099999999995</v>
      </c>
      <c r="K51" s="44">
        <v>49</v>
      </c>
      <c r="L51" s="44">
        <v>263878.30612199998</v>
      </c>
      <c r="M51" s="66">
        <v>1.163265</v>
      </c>
      <c r="N51" s="43">
        <v>0</v>
      </c>
      <c r="O51" s="44">
        <v>0</v>
      </c>
      <c r="P51" s="74">
        <v>0</v>
      </c>
    </row>
    <row r="52" spans="1:16" ht="15" customHeight="1" x14ac:dyDescent="0.2">
      <c r="A52" s="120"/>
      <c r="B52" s="123"/>
      <c r="C52" s="84" t="s">
        <v>54</v>
      </c>
      <c r="D52" s="44">
        <v>38</v>
      </c>
      <c r="E52" s="53">
        <v>1.0237E-2</v>
      </c>
      <c r="F52" s="44">
        <v>246327.05263200001</v>
      </c>
      <c r="G52" s="66">
        <v>0.57894699999999999</v>
      </c>
      <c r="H52" s="43">
        <v>19</v>
      </c>
      <c r="I52" s="44">
        <v>250713.578947</v>
      </c>
      <c r="J52" s="74">
        <v>0.42105300000000001</v>
      </c>
      <c r="K52" s="44">
        <v>19</v>
      </c>
      <c r="L52" s="44">
        <v>241940.526316</v>
      </c>
      <c r="M52" s="66">
        <v>0.736842</v>
      </c>
      <c r="N52" s="43">
        <v>0</v>
      </c>
      <c r="O52" s="44">
        <v>0</v>
      </c>
      <c r="P52" s="74">
        <v>0</v>
      </c>
    </row>
    <row r="53" spans="1:16" ht="15" customHeight="1" x14ac:dyDescent="0.2">
      <c r="A53" s="120"/>
      <c r="B53" s="123"/>
      <c r="C53" s="84" t="s">
        <v>55</v>
      </c>
      <c r="D53" s="44">
        <v>21</v>
      </c>
      <c r="E53" s="53">
        <v>6.4790000000000004E-3</v>
      </c>
      <c r="F53" s="44">
        <v>269939.142857</v>
      </c>
      <c r="G53" s="66">
        <v>0.52381</v>
      </c>
      <c r="H53" s="43">
        <v>4</v>
      </c>
      <c r="I53" s="44">
        <v>170102.75</v>
      </c>
      <c r="J53" s="74">
        <v>0</v>
      </c>
      <c r="K53" s="44">
        <v>17</v>
      </c>
      <c r="L53" s="44">
        <v>293430.05882400001</v>
      </c>
      <c r="M53" s="66">
        <v>0.64705900000000005</v>
      </c>
      <c r="N53" s="43">
        <v>0</v>
      </c>
      <c r="O53" s="44">
        <v>0</v>
      </c>
      <c r="P53" s="74">
        <v>0</v>
      </c>
    </row>
    <row r="54" spans="1:16" s="3" customFormat="1" ht="15" customHeight="1" x14ac:dyDescent="0.2">
      <c r="A54" s="120"/>
      <c r="B54" s="123"/>
      <c r="C54" s="84" t="s">
        <v>56</v>
      </c>
      <c r="D54" s="35">
        <v>8</v>
      </c>
      <c r="E54" s="55">
        <v>1.505E-3</v>
      </c>
      <c r="F54" s="35">
        <v>316892.125</v>
      </c>
      <c r="G54" s="68">
        <v>0.375</v>
      </c>
      <c r="H54" s="43">
        <v>5</v>
      </c>
      <c r="I54" s="44">
        <v>256941.8</v>
      </c>
      <c r="J54" s="74">
        <v>0.2</v>
      </c>
      <c r="K54" s="35">
        <v>3</v>
      </c>
      <c r="L54" s="35">
        <v>416809.33333300002</v>
      </c>
      <c r="M54" s="68">
        <v>0.66666700000000001</v>
      </c>
      <c r="N54" s="43">
        <v>0</v>
      </c>
      <c r="O54" s="44">
        <v>0</v>
      </c>
      <c r="P54" s="74">
        <v>0</v>
      </c>
    </row>
    <row r="55" spans="1:16" s="3" customFormat="1" ht="15" customHeight="1" x14ac:dyDescent="0.2">
      <c r="A55" s="121"/>
      <c r="B55" s="124"/>
      <c r="C55" s="85" t="s">
        <v>9</v>
      </c>
      <c r="D55" s="46">
        <v>1076</v>
      </c>
      <c r="E55" s="54">
        <v>2.3678999999999999E-2</v>
      </c>
      <c r="F55" s="46">
        <v>205246.06226800001</v>
      </c>
      <c r="G55" s="67">
        <v>0.61895900000000004</v>
      </c>
      <c r="H55" s="87">
        <v>385</v>
      </c>
      <c r="I55" s="46">
        <v>211761.81298700001</v>
      </c>
      <c r="J55" s="75">
        <v>0.61038999999999999</v>
      </c>
      <c r="K55" s="46">
        <v>691</v>
      </c>
      <c r="L55" s="46">
        <v>201615.723589</v>
      </c>
      <c r="M55" s="67">
        <v>0.62373400000000001</v>
      </c>
      <c r="N55" s="87">
        <v>0</v>
      </c>
      <c r="O55" s="46">
        <v>0</v>
      </c>
      <c r="P55" s="75">
        <v>0</v>
      </c>
    </row>
    <row r="56" spans="1:16" ht="15" customHeight="1" x14ac:dyDescent="0.2">
      <c r="A56" s="119">
        <v>5</v>
      </c>
      <c r="B56" s="122" t="s">
        <v>60</v>
      </c>
      <c r="C56" s="84" t="s">
        <v>46</v>
      </c>
      <c r="D56" s="44">
        <v>44</v>
      </c>
      <c r="E56" s="53">
        <v>1</v>
      </c>
      <c r="F56" s="44">
        <v>52644.954545000001</v>
      </c>
      <c r="G56" s="66">
        <v>6.8182000000000006E-2</v>
      </c>
      <c r="H56" s="43">
        <v>27</v>
      </c>
      <c r="I56" s="44">
        <v>51731.851852</v>
      </c>
      <c r="J56" s="74">
        <v>0.111111</v>
      </c>
      <c r="K56" s="44">
        <v>17</v>
      </c>
      <c r="L56" s="44">
        <v>54095.176470999999</v>
      </c>
      <c r="M56" s="66">
        <v>0</v>
      </c>
      <c r="N56" s="43">
        <v>0</v>
      </c>
      <c r="O56" s="44">
        <v>0</v>
      </c>
      <c r="P56" s="74">
        <v>0</v>
      </c>
    </row>
    <row r="57" spans="1:16" ht="15" customHeight="1" x14ac:dyDescent="0.2">
      <c r="A57" s="120"/>
      <c r="B57" s="123"/>
      <c r="C57" s="84" t="s">
        <v>47</v>
      </c>
      <c r="D57" s="44">
        <v>177</v>
      </c>
      <c r="E57" s="53">
        <v>1</v>
      </c>
      <c r="F57" s="44">
        <v>113557.42937899999</v>
      </c>
      <c r="G57" s="66">
        <v>7.3445999999999997E-2</v>
      </c>
      <c r="H57" s="43">
        <v>68</v>
      </c>
      <c r="I57" s="44">
        <v>116930.61764700001</v>
      </c>
      <c r="J57" s="74">
        <v>0.117647</v>
      </c>
      <c r="K57" s="44">
        <v>109</v>
      </c>
      <c r="L57" s="44">
        <v>111453.05504599999</v>
      </c>
      <c r="M57" s="66">
        <v>4.5872000000000003E-2</v>
      </c>
      <c r="N57" s="43">
        <v>0</v>
      </c>
      <c r="O57" s="44">
        <v>0</v>
      </c>
      <c r="P57" s="74">
        <v>0</v>
      </c>
    </row>
    <row r="58" spans="1:16" ht="15" customHeight="1" x14ac:dyDescent="0.2">
      <c r="A58" s="120"/>
      <c r="B58" s="123"/>
      <c r="C58" s="84" t="s">
        <v>48</v>
      </c>
      <c r="D58" s="44">
        <v>1999</v>
      </c>
      <c r="E58" s="53">
        <v>1</v>
      </c>
      <c r="F58" s="44">
        <v>125888.72036000001</v>
      </c>
      <c r="G58" s="66">
        <v>8.5042999999999994E-2</v>
      </c>
      <c r="H58" s="43">
        <v>772</v>
      </c>
      <c r="I58" s="44">
        <v>136262.23186500001</v>
      </c>
      <c r="J58" s="74">
        <v>0.12823799999999999</v>
      </c>
      <c r="K58" s="44">
        <v>1227</v>
      </c>
      <c r="L58" s="44">
        <v>119361.947025</v>
      </c>
      <c r="M58" s="66">
        <v>5.7865E-2</v>
      </c>
      <c r="N58" s="43">
        <v>0</v>
      </c>
      <c r="O58" s="44">
        <v>0</v>
      </c>
      <c r="P58" s="74">
        <v>0</v>
      </c>
    </row>
    <row r="59" spans="1:16" ht="15" customHeight="1" x14ac:dyDescent="0.2">
      <c r="A59" s="120"/>
      <c r="B59" s="123"/>
      <c r="C59" s="84" t="s">
        <v>49</v>
      </c>
      <c r="D59" s="44">
        <v>6359</v>
      </c>
      <c r="E59" s="53">
        <v>1</v>
      </c>
      <c r="F59" s="44">
        <v>139904.81223499999</v>
      </c>
      <c r="G59" s="66">
        <v>0.21182599999999999</v>
      </c>
      <c r="H59" s="43">
        <v>2342</v>
      </c>
      <c r="I59" s="44">
        <v>156159.571734</v>
      </c>
      <c r="J59" s="74">
        <v>0.34201500000000001</v>
      </c>
      <c r="K59" s="44">
        <v>4017</v>
      </c>
      <c r="L59" s="44">
        <v>130427.92730900001</v>
      </c>
      <c r="M59" s="66">
        <v>0.13592199999999999</v>
      </c>
      <c r="N59" s="43">
        <v>0</v>
      </c>
      <c r="O59" s="44">
        <v>0</v>
      </c>
      <c r="P59" s="74">
        <v>0</v>
      </c>
    </row>
    <row r="60" spans="1:16" ht="15" customHeight="1" x14ac:dyDescent="0.2">
      <c r="A60" s="120"/>
      <c r="B60" s="123"/>
      <c r="C60" s="84" t="s">
        <v>50</v>
      </c>
      <c r="D60" s="44">
        <v>7596</v>
      </c>
      <c r="E60" s="53">
        <v>1</v>
      </c>
      <c r="F60" s="44">
        <v>163777.903502</v>
      </c>
      <c r="G60" s="66">
        <v>0.42930499999999999</v>
      </c>
      <c r="H60" s="43">
        <v>2649</v>
      </c>
      <c r="I60" s="44">
        <v>189212.55454899999</v>
      </c>
      <c r="J60" s="74">
        <v>0.58890100000000001</v>
      </c>
      <c r="K60" s="44">
        <v>4947</v>
      </c>
      <c r="L60" s="44">
        <v>150158.25712600001</v>
      </c>
      <c r="M60" s="66">
        <v>0.34384500000000001</v>
      </c>
      <c r="N60" s="43">
        <v>0</v>
      </c>
      <c r="O60" s="44">
        <v>0</v>
      </c>
      <c r="P60" s="74">
        <v>0</v>
      </c>
    </row>
    <row r="61" spans="1:16" ht="15" customHeight="1" x14ac:dyDescent="0.2">
      <c r="A61" s="120"/>
      <c r="B61" s="123"/>
      <c r="C61" s="84" t="s">
        <v>51</v>
      </c>
      <c r="D61" s="44">
        <v>6685</v>
      </c>
      <c r="E61" s="53">
        <v>1</v>
      </c>
      <c r="F61" s="44">
        <v>185011.59895300001</v>
      </c>
      <c r="G61" s="66">
        <v>0.66881100000000004</v>
      </c>
      <c r="H61" s="43">
        <v>2272</v>
      </c>
      <c r="I61" s="44">
        <v>206812.87984199999</v>
      </c>
      <c r="J61" s="74">
        <v>0.753081</v>
      </c>
      <c r="K61" s="44">
        <v>4413</v>
      </c>
      <c r="L61" s="44">
        <v>173787.37276200001</v>
      </c>
      <c r="M61" s="66">
        <v>0.62542500000000001</v>
      </c>
      <c r="N61" s="43">
        <v>0</v>
      </c>
      <c r="O61" s="44">
        <v>0</v>
      </c>
      <c r="P61" s="74">
        <v>0</v>
      </c>
    </row>
    <row r="62" spans="1:16" s="3" customFormat="1" ht="15" customHeight="1" x14ac:dyDescent="0.2">
      <c r="A62" s="120"/>
      <c r="B62" s="123"/>
      <c r="C62" s="84" t="s">
        <v>52</v>
      </c>
      <c r="D62" s="35">
        <v>5692</v>
      </c>
      <c r="E62" s="55">
        <v>1</v>
      </c>
      <c r="F62" s="35">
        <v>200139.15231899999</v>
      </c>
      <c r="G62" s="68">
        <v>0.83591000000000004</v>
      </c>
      <c r="H62" s="43">
        <v>2003</v>
      </c>
      <c r="I62" s="44">
        <v>207001.82975500001</v>
      </c>
      <c r="J62" s="74">
        <v>0.74488299999999996</v>
      </c>
      <c r="K62" s="35">
        <v>3689</v>
      </c>
      <c r="L62" s="35">
        <v>196412.95473</v>
      </c>
      <c r="M62" s="68">
        <v>0.88533499999999998</v>
      </c>
      <c r="N62" s="43">
        <v>0</v>
      </c>
      <c r="O62" s="44">
        <v>0</v>
      </c>
      <c r="P62" s="74">
        <v>0</v>
      </c>
    </row>
    <row r="63" spans="1:16" ht="15" customHeight="1" x14ac:dyDescent="0.2">
      <c r="A63" s="120"/>
      <c r="B63" s="123"/>
      <c r="C63" s="84" t="s">
        <v>53</v>
      </c>
      <c r="D63" s="44">
        <v>4622</v>
      </c>
      <c r="E63" s="53">
        <v>1</v>
      </c>
      <c r="F63" s="44">
        <v>207597.51795800001</v>
      </c>
      <c r="G63" s="66">
        <v>0.87732600000000005</v>
      </c>
      <c r="H63" s="43">
        <v>1767</v>
      </c>
      <c r="I63" s="44">
        <v>204918.179966</v>
      </c>
      <c r="J63" s="74">
        <v>0.66270499999999999</v>
      </c>
      <c r="K63" s="44">
        <v>2855</v>
      </c>
      <c r="L63" s="44">
        <v>209255.79824900001</v>
      </c>
      <c r="M63" s="66">
        <v>1.0101579999999999</v>
      </c>
      <c r="N63" s="43">
        <v>0</v>
      </c>
      <c r="O63" s="44">
        <v>0</v>
      </c>
      <c r="P63" s="74">
        <v>0</v>
      </c>
    </row>
    <row r="64" spans="1:16" ht="15" customHeight="1" x14ac:dyDescent="0.2">
      <c r="A64" s="120"/>
      <c r="B64" s="123"/>
      <c r="C64" s="84" t="s">
        <v>54</v>
      </c>
      <c r="D64" s="44">
        <v>3712</v>
      </c>
      <c r="E64" s="53">
        <v>1</v>
      </c>
      <c r="F64" s="44">
        <v>205395.16837299999</v>
      </c>
      <c r="G64" s="66">
        <v>0.76346999999999998</v>
      </c>
      <c r="H64" s="43">
        <v>1437</v>
      </c>
      <c r="I64" s="44">
        <v>192548.51565799999</v>
      </c>
      <c r="J64" s="74">
        <v>0.458594</v>
      </c>
      <c r="K64" s="44">
        <v>2275</v>
      </c>
      <c r="L64" s="44">
        <v>213509.73538500001</v>
      </c>
      <c r="M64" s="66">
        <v>0.956044</v>
      </c>
      <c r="N64" s="43">
        <v>0</v>
      </c>
      <c r="O64" s="44">
        <v>0</v>
      </c>
      <c r="P64" s="74">
        <v>0</v>
      </c>
    </row>
    <row r="65" spans="1:16" ht="15" customHeight="1" x14ac:dyDescent="0.2">
      <c r="A65" s="120"/>
      <c r="B65" s="123"/>
      <c r="C65" s="84" t="s">
        <v>55</v>
      </c>
      <c r="D65" s="44">
        <v>3241</v>
      </c>
      <c r="E65" s="53">
        <v>1</v>
      </c>
      <c r="F65" s="44">
        <v>216869.69422999999</v>
      </c>
      <c r="G65" s="66">
        <v>0.60876300000000005</v>
      </c>
      <c r="H65" s="43">
        <v>1333</v>
      </c>
      <c r="I65" s="44">
        <v>192838.52963199999</v>
      </c>
      <c r="J65" s="74">
        <v>0.28207100000000002</v>
      </c>
      <c r="K65" s="44">
        <v>1908</v>
      </c>
      <c r="L65" s="44">
        <v>233658.762579</v>
      </c>
      <c r="M65" s="66">
        <v>0.83700200000000002</v>
      </c>
      <c r="N65" s="43">
        <v>0</v>
      </c>
      <c r="O65" s="44">
        <v>0</v>
      </c>
      <c r="P65" s="74">
        <v>0</v>
      </c>
    </row>
    <row r="66" spans="1:16" s="3" customFormat="1" ht="15" customHeight="1" x14ac:dyDescent="0.2">
      <c r="A66" s="120"/>
      <c r="B66" s="123"/>
      <c r="C66" s="84" t="s">
        <v>56</v>
      </c>
      <c r="D66" s="35">
        <v>5314</v>
      </c>
      <c r="E66" s="55">
        <v>1</v>
      </c>
      <c r="F66" s="35">
        <v>227243.82574299999</v>
      </c>
      <c r="G66" s="68">
        <v>0.34964200000000001</v>
      </c>
      <c r="H66" s="43">
        <v>2251</v>
      </c>
      <c r="I66" s="44">
        <v>194144.86405999999</v>
      </c>
      <c r="J66" s="74">
        <v>9.3736E-2</v>
      </c>
      <c r="K66" s="35">
        <v>3063</v>
      </c>
      <c r="L66" s="35">
        <v>251568.26673199999</v>
      </c>
      <c r="M66" s="68">
        <v>0.53770799999999996</v>
      </c>
      <c r="N66" s="43">
        <v>0</v>
      </c>
      <c r="O66" s="44">
        <v>0</v>
      </c>
      <c r="P66" s="74">
        <v>0</v>
      </c>
    </row>
    <row r="67" spans="1:16" s="3" customFormat="1" ht="15" customHeight="1" x14ac:dyDescent="0.2">
      <c r="A67" s="121"/>
      <c r="B67" s="124"/>
      <c r="C67" s="85" t="s">
        <v>9</v>
      </c>
      <c r="D67" s="46">
        <v>45441</v>
      </c>
      <c r="E67" s="54">
        <v>1</v>
      </c>
      <c r="F67" s="46">
        <v>185210.81857800001</v>
      </c>
      <c r="G67" s="67">
        <v>0.54450799999999999</v>
      </c>
      <c r="H67" s="87">
        <v>16921</v>
      </c>
      <c r="I67" s="46">
        <v>189046.29023099999</v>
      </c>
      <c r="J67" s="75">
        <v>0.478163</v>
      </c>
      <c r="K67" s="46">
        <v>28520</v>
      </c>
      <c r="L67" s="46">
        <v>182935.22195000001</v>
      </c>
      <c r="M67" s="67">
        <v>0.58387100000000003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45588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340" priority="30" operator="notEqual">
      <formula>H8+K8+N8</formula>
    </cfRule>
  </conditionalFormatting>
  <conditionalFormatting sqref="D20:D30">
    <cfRule type="cellIs" dxfId="339" priority="29" operator="notEqual">
      <formula>H20+K20+N20</formula>
    </cfRule>
  </conditionalFormatting>
  <conditionalFormatting sqref="D32:D42">
    <cfRule type="cellIs" dxfId="338" priority="28" operator="notEqual">
      <formula>H32+K32+N32</formula>
    </cfRule>
  </conditionalFormatting>
  <conditionalFormatting sqref="D44:D54">
    <cfRule type="cellIs" dxfId="337" priority="27" operator="notEqual">
      <formula>H44+K44+N44</formula>
    </cfRule>
  </conditionalFormatting>
  <conditionalFormatting sqref="D56:D66">
    <cfRule type="cellIs" dxfId="336" priority="26" operator="notEqual">
      <formula>H56+K56+N56</formula>
    </cfRule>
  </conditionalFormatting>
  <conditionalFormatting sqref="D19">
    <cfRule type="cellIs" dxfId="335" priority="25" operator="notEqual">
      <formula>SUM(D8:D18)</formula>
    </cfRule>
  </conditionalFormatting>
  <conditionalFormatting sqref="D31">
    <cfRule type="cellIs" dxfId="334" priority="24" operator="notEqual">
      <formula>H31+K31+N31</formula>
    </cfRule>
  </conditionalFormatting>
  <conditionalFormatting sqref="D31">
    <cfRule type="cellIs" dxfId="333" priority="23" operator="notEqual">
      <formula>SUM(D20:D30)</formula>
    </cfRule>
  </conditionalFormatting>
  <conditionalFormatting sqref="D43">
    <cfRule type="cellIs" dxfId="332" priority="22" operator="notEqual">
      <formula>H43+K43+N43</formula>
    </cfRule>
  </conditionalFormatting>
  <conditionalFormatting sqref="D43">
    <cfRule type="cellIs" dxfId="331" priority="21" operator="notEqual">
      <formula>SUM(D32:D42)</formula>
    </cfRule>
  </conditionalFormatting>
  <conditionalFormatting sqref="D55">
    <cfRule type="cellIs" dxfId="330" priority="20" operator="notEqual">
      <formula>H55+K55+N55</formula>
    </cfRule>
  </conditionalFormatting>
  <conditionalFormatting sqref="D55">
    <cfRule type="cellIs" dxfId="329" priority="19" operator="notEqual">
      <formula>SUM(D44:D54)</formula>
    </cfRule>
  </conditionalFormatting>
  <conditionalFormatting sqref="D67">
    <cfRule type="cellIs" dxfId="328" priority="18" operator="notEqual">
      <formula>H67+K67+N67</formula>
    </cfRule>
  </conditionalFormatting>
  <conditionalFormatting sqref="D67">
    <cfRule type="cellIs" dxfId="327" priority="17" operator="notEqual">
      <formula>SUM(D56:D66)</formula>
    </cfRule>
  </conditionalFormatting>
  <conditionalFormatting sqref="H19">
    <cfRule type="cellIs" dxfId="326" priority="16" operator="notEqual">
      <formula>SUM(H8:H18)</formula>
    </cfRule>
  </conditionalFormatting>
  <conditionalFormatting sqref="K19">
    <cfRule type="cellIs" dxfId="325" priority="15" operator="notEqual">
      <formula>SUM(K8:K18)</formula>
    </cfRule>
  </conditionalFormatting>
  <conditionalFormatting sqref="N19">
    <cfRule type="cellIs" dxfId="324" priority="14" operator="notEqual">
      <formula>SUM(N8:N18)</formula>
    </cfRule>
  </conditionalFormatting>
  <conditionalFormatting sqref="H31">
    <cfRule type="cellIs" dxfId="323" priority="13" operator="notEqual">
      <formula>SUM(H20:H30)</formula>
    </cfRule>
  </conditionalFormatting>
  <conditionalFormatting sqref="K31">
    <cfRule type="cellIs" dxfId="322" priority="12" operator="notEqual">
      <formula>SUM(K20:K30)</formula>
    </cfRule>
  </conditionalFormatting>
  <conditionalFormatting sqref="N31">
    <cfRule type="cellIs" dxfId="321" priority="11" operator="notEqual">
      <formula>SUM(N20:N30)</formula>
    </cfRule>
  </conditionalFormatting>
  <conditionalFormatting sqref="H43">
    <cfRule type="cellIs" dxfId="320" priority="10" operator="notEqual">
      <formula>SUM(H32:H42)</formula>
    </cfRule>
  </conditionalFormatting>
  <conditionalFormatting sqref="K43">
    <cfRule type="cellIs" dxfId="319" priority="9" operator="notEqual">
      <formula>SUM(K32:K42)</formula>
    </cfRule>
  </conditionalFormatting>
  <conditionalFormatting sqref="N43">
    <cfRule type="cellIs" dxfId="318" priority="8" operator="notEqual">
      <formula>SUM(N32:N42)</formula>
    </cfRule>
  </conditionalFormatting>
  <conditionalFormatting sqref="H55">
    <cfRule type="cellIs" dxfId="317" priority="7" operator="notEqual">
      <formula>SUM(H44:H54)</formula>
    </cfRule>
  </conditionalFormatting>
  <conditionalFormatting sqref="K55">
    <cfRule type="cellIs" dxfId="316" priority="6" operator="notEqual">
      <formula>SUM(K44:K54)</formula>
    </cfRule>
  </conditionalFormatting>
  <conditionalFormatting sqref="N55">
    <cfRule type="cellIs" dxfId="315" priority="5" operator="notEqual">
      <formula>SUM(N44:N54)</formula>
    </cfRule>
  </conditionalFormatting>
  <conditionalFormatting sqref="H67">
    <cfRule type="cellIs" dxfId="314" priority="4" operator="notEqual">
      <formula>SUM(H56:H66)</formula>
    </cfRule>
  </conditionalFormatting>
  <conditionalFormatting sqref="K67">
    <cfRule type="cellIs" dxfId="313" priority="3" operator="notEqual">
      <formula>SUM(K56:K66)</formula>
    </cfRule>
  </conditionalFormatting>
  <conditionalFormatting sqref="N67">
    <cfRule type="cellIs" dxfId="312" priority="2" operator="notEqual">
      <formula>SUM(N56:N66)</formula>
    </cfRule>
  </conditionalFormatting>
  <conditionalFormatting sqref="D32:D43">
    <cfRule type="cellIs" dxfId="31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69</v>
      </c>
      <c r="B2" s="110"/>
      <c r="C2" s="110"/>
      <c r="D2" s="110"/>
      <c r="E2" s="110"/>
      <c r="F2" s="110"/>
      <c r="G2" s="110"/>
      <c r="H2" s="110"/>
      <c r="I2" s="110"/>
      <c r="J2" s="110"/>
      <c r="K2" s="110"/>
      <c r="L2" s="110"/>
      <c r="M2" s="110"/>
      <c r="N2" s="110"/>
      <c r="O2" s="110"/>
      <c r="P2" s="110"/>
    </row>
    <row r="3" spans="1:16" s="21" customFormat="1" ht="15" customHeight="1" x14ac:dyDescent="0.2">
      <c r="A3" s="111" t="str">
        <f>+Notas!C6</f>
        <v>SEPTIEMBRE 2023 Y SEPTIEMBRE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2</v>
      </c>
      <c r="E8" s="53">
        <v>0.117647</v>
      </c>
      <c r="F8" s="44">
        <v>45386.711047999997</v>
      </c>
      <c r="G8" s="66">
        <v>0</v>
      </c>
      <c r="H8" s="43">
        <v>1</v>
      </c>
      <c r="I8" s="44">
        <v>15084.704593</v>
      </c>
      <c r="J8" s="74">
        <v>0</v>
      </c>
      <c r="K8" s="44">
        <v>1</v>
      </c>
      <c r="L8" s="44">
        <v>75688.717502</v>
      </c>
      <c r="M8" s="66">
        <v>0</v>
      </c>
      <c r="N8" s="43">
        <v>0</v>
      </c>
      <c r="O8" s="44">
        <v>0</v>
      </c>
      <c r="P8" s="74">
        <v>0</v>
      </c>
    </row>
    <row r="9" spans="1:16" ht="15" customHeight="1" x14ac:dyDescent="0.2">
      <c r="A9" s="120"/>
      <c r="B9" s="123"/>
      <c r="C9" s="84" t="s">
        <v>47</v>
      </c>
      <c r="D9" s="44">
        <v>17</v>
      </c>
      <c r="E9" s="53">
        <v>0.293103</v>
      </c>
      <c r="F9" s="44">
        <v>108177.86351</v>
      </c>
      <c r="G9" s="66">
        <v>0.352941</v>
      </c>
      <c r="H9" s="43">
        <v>6</v>
      </c>
      <c r="I9" s="44">
        <v>82886.892275000006</v>
      </c>
      <c r="J9" s="74">
        <v>0.33333299999999999</v>
      </c>
      <c r="K9" s="44">
        <v>11</v>
      </c>
      <c r="L9" s="44">
        <v>121972.93872999999</v>
      </c>
      <c r="M9" s="66">
        <v>0.36363600000000001</v>
      </c>
      <c r="N9" s="43">
        <v>0</v>
      </c>
      <c r="O9" s="44">
        <v>0</v>
      </c>
      <c r="P9" s="74">
        <v>0</v>
      </c>
    </row>
    <row r="10" spans="1:16" ht="15" customHeight="1" x14ac:dyDescent="0.2">
      <c r="A10" s="120"/>
      <c r="B10" s="123"/>
      <c r="C10" s="84" t="s">
        <v>48</v>
      </c>
      <c r="D10" s="44">
        <v>178</v>
      </c>
      <c r="E10" s="53">
        <v>0.25392300000000001</v>
      </c>
      <c r="F10" s="44">
        <v>95443.625528999997</v>
      </c>
      <c r="G10" s="66">
        <v>0.10112400000000001</v>
      </c>
      <c r="H10" s="43">
        <v>78</v>
      </c>
      <c r="I10" s="44">
        <v>106728.438343</v>
      </c>
      <c r="J10" s="74">
        <v>0.17948700000000001</v>
      </c>
      <c r="K10" s="44">
        <v>100</v>
      </c>
      <c r="L10" s="44">
        <v>86641.471533999997</v>
      </c>
      <c r="M10" s="66">
        <v>0.04</v>
      </c>
      <c r="N10" s="43">
        <v>0</v>
      </c>
      <c r="O10" s="44">
        <v>0</v>
      </c>
      <c r="P10" s="74">
        <v>0</v>
      </c>
    </row>
    <row r="11" spans="1:16" ht="15" customHeight="1" x14ac:dyDescent="0.2">
      <c r="A11" s="120"/>
      <c r="B11" s="123"/>
      <c r="C11" s="84" t="s">
        <v>49</v>
      </c>
      <c r="D11" s="44">
        <v>350</v>
      </c>
      <c r="E11" s="53">
        <v>0.150732</v>
      </c>
      <c r="F11" s="44">
        <v>103603.414945</v>
      </c>
      <c r="G11" s="66">
        <v>0.24571399999999999</v>
      </c>
      <c r="H11" s="43">
        <v>139</v>
      </c>
      <c r="I11" s="44">
        <v>117399.11835</v>
      </c>
      <c r="J11" s="74">
        <v>0.40287800000000001</v>
      </c>
      <c r="K11" s="44">
        <v>211</v>
      </c>
      <c r="L11" s="44">
        <v>94515.250142999997</v>
      </c>
      <c r="M11" s="66">
        <v>0.14218</v>
      </c>
      <c r="N11" s="43">
        <v>0</v>
      </c>
      <c r="O11" s="44">
        <v>0</v>
      </c>
      <c r="P11" s="74">
        <v>0</v>
      </c>
    </row>
    <row r="12" spans="1:16" ht="15" customHeight="1" x14ac:dyDescent="0.2">
      <c r="A12" s="120"/>
      <c r="B12" s="123"/>
      <c r="C12" s="84" t="s">
        <v>50</v>
      </c>
      <c r="D12" s="44">
        <v>369</v>
      </c>
      <c r="E12" s="53">
        <v>0.122918</v>
      </c>
      <c r="F12" s="44">
        <v>124912.535485</v>
      </c>
      <c r="G12" s="66">
        <v>0.46612500000000001</v>
      </c>
      <c r="H12" s="43">
        <v>131</v>
      </c>
      <c r="I12" s="44">
        <v>147448.245964</v>
      </c>
      <c r="J12" s="74">
        <v>0.67938900000000002</v>
      </c>
      <c r="K12" s="44">
        <v>238</v>
      </c>
      <c r="L12" s="44">
        <v>112508.425936</v>
      </c>
      <c r="M12" s="66">
        <v>0.34873900000000002</v>
      </c>
      <c r="N12" s="43">
        <v>0</v>
      </c>
      <c r="O12" s="44">
        <v>0</v>
      </c>
      <c r="P12" s="74">
        <v>0</v>
      </c>
    </row>
    <row r="13" spans="1:16" ht="15" customHeight="1" x14ac:dyDescent="0.2">
      <c r="A13" s="120"/>
      <c r="B13" s="123"/>
      <c r="C13" s="84" t="s">
        <v>51</v>
      </c>
      <c r="D13" s="44">
        <v>291</v>
      </c>
      <c r="E13" s="53">
        <v>0.10968700000000001</v>
      </c>
      <c r="F13" s="44">
        <v>137481.576179</v>
      </c>
      <c r="G13" s="66">
        <v>0.61855700000000002</v>
      </c>
      <c r="H13" s="43">
        <v>100</v>
      </c>
      <c r="I13" s="44">
        <v>149695.83488099999</v>
      </c>
      <c r="J13" s="74">
        <v>0.71</v>
      </c>
      <c r="K13" s="44">
        <v>191</v>
      </c>
      <c r="L13" s="44">
        <v>131086.676335</v>
      </c>
      <c r="M13" s="66">
        <v>0.57068099999999999</v>
      </c>
      <c r="N13" s="43">
        <v>0</v>
      </c>
      <c r="O13" s="44">
        <v>0</v>
      </c>
      <c r="P13" s="74">
        <v>0</v>
      </c>
    </row>
    <row r="14" spans="1:16" s="3" customFormat="1" ht="15" customHeight="1" x14ac:dyDescent="0.2">
      <c r="A14" s="120"/>
      <c r="B14" s="123"/>
      <c r="C14" s="84" t="s">
        <v>52</v>
      </c>
      <c r="D14" s="35">
        <v>218</v>
      </c>
      <c r="E14" s="55">
        <v>0.100415</v>
      </c>
      <c r="F14" s="35">
        <v>142366.64768299999</v>
      </c>
      <c r="G14" s="68">
        <v>0.66972500000000001</v>
      </c>
      <c r="H14" s="43">
        <v>63</v>
      </c>
      <c r="I14" s="44">
        <v>153857.95166399999</v>
      </c>
      <c r="J14" s="74">
        <v>0.793651</v>
      </c>
      <c r="K14" s="35">
        <v>155</v>
      </c>
      <c r="L14" s="35">
        <v>137695.98864600001</v>
      </c>
      <c r="M14" s="68">
        <v>0.61935499999999999</v>
      </c>
      <c r="N14" s="43">
        <v>0</v>
      </c>
      <c r="O14" s="44">
        <v>0</v>
      </c>
      <c r="P14" s="74">
        <v>0</v>
      </c>
    </row>
    <row r="15" spans="1:16" ht="15" customHeight="1" x14ac:dyDescent="0.2">
      <c r="A15" s="120"/>
      <c r="B15" s="123"/>
      <c r="C15" s="84" t="s">
        <v>53</v>
      </c>
      <c r="D15" s="44">
        <v>183</v>
      </c>
      <c r="E15" s="53">
        <v>9.7184999999999994E-2</v>
      </c>
      <c r="F15" s="44">
        <v>150716.40801799999</v>
      </c>
      <c r="G15" s="66">
        <v>0.73770500000000006</v>
      </c>
      <c r="H15" s="43">
        <v>54</v>
      </c>
      <c r="I15" s="44">
        <v>150466.26830699999</v>
      </c>
      <c r="J15" s="74">
        <v>0.66666700000000001</v>
      </c>
      <c r="K15" s="44">
        <v>129</v>
      </c>
      <c r="L15" s="44">
        <v>150821.117665</v>
      </c>
      <c r="M15" s="66">
        <v>0.76744199999999996</v>
      </c>
      <c r="N15" s="43">
        <v>0</v>
      </c>
      <c r="O15" s="44">
        <v>0</v>
      </c>
      <c r="P15" s="74">
        <v>0</v>
      </c>
    </row>
    <row r="16" spans="1:16" ht="15" customHeight="1" x14ac:dyDescent="0.2">
      <c r="A16" s="120"/>
      <c r="B16" s="123"/>
      <c r="C16" s="84" t="s">
        <v>54</v>
      </c>
      <c r="D16" s="44">
        <v>158</v>
      </c>
      <c r="E16" s="53">
        <v>9.6048999999999995E-2</v>
      </c>
      <c r="F16" s="44">
        <v>154177.93777300001</v>
      </c>
      <c r="G16" s="66">
        <v>0.62025300000000005</v>
      </c>
      <c r="H16" s="43">
        <v>52</v>
      </c>
      <c r="I16" s="44">
        <v>150762.429924</v>
      </c>
      <c r="J16" s="74">
        <v>0.38461499999999998</v>
      </c>
      <c r="K16" s="44">
        <v>106</v>
      </c>
      <c r="L16" s="44">
        <v>155853.46992500001</v>
      </c>
      <c r="M16" s="66">
        <v>0.73584899999999998</v>
      </c>
      <c r="N16" s="43">
        <v>0</v>
      </c>
      <c r="O16" s="44">
        <v>0</v>
      </c>
      <c r="P16" s="74">
        <v>0</v>
      </c>
    </row>
    <row r="17" spans="1:16" ht="15" customHeight="1" x14ac:dyDescent="0.2">
      <c r="A17" s="120"/>
      <c r="B17" s="123"/>
      <c r="C17" s="84" t="s">
        <v>55</v>
      </c>
      <c r="D17" s="44">
        <v>144</v>
      </c>
      <c r="E17" s="53">
        <v>0.10975600000000001</v>
      </c>
      <c r="F17" s="44">
        <v>155034.03787199999</v>
      </c>
      <c r="G17" s="66">
        <v>0.49305599999999999</v>
      </c>
      <c r="H17" s="43">
        <v>63</v>
      </c>
      <c r="I17" s="44">
        <v>148287.957265</v>
      </c>
      <c r="J17" s="74">
        <v>0.33333299999999999</v>
      </c>
      <c r="K17" s="44">
        <v>81</v>
      </c>
      <c r="L17" s="44">
        <v>160280.98945600001</v>
      </c>
      <c r="M17" s="66">
        <v>0.61728400000000005</v>
      </c>
      <c r="N17" s="43">
        <v>0</v>
      </c>
      <c r="O17" s="44">
        <v>0</v>
      </c>
      <c r="P17" s="74">
        <v>0</v>
      </c>
    </row>
    <row r="18" spans="1:16" s="3" customFormat="1" ht="15" customHeight="1" x14ac:dyDescent="0.2">
      <c r="A18" s="120"/>
      <c r="B18" s="123"/>
      <c r="C18" s="84" t="s">
        <v>56</v>
      </c>
      <c r="D18" s="35">
        <v>181</v>
      </c>
      <c r="E18" s="55">
        <v>8.6726999999999999E-2</v>
      </c>
      <c r="F18" s="35">
        <v>173712.94175999999</v>
      </c>
      <c r="G18" s="68">
        <v>0.370166</v>
      </c>
      <c r="H18" s="43">
        <v>70</v>
      </c>
      <c r="I18" s="44">
        <v>157632.439319</v>
      </c>
      <c r="J18" s="74">
        <v>0.14285700000000001</v>
      </c>
      <c r="K18" s="35">
        <v>111</v>
      </c>
      <c r="L18" s="35">
        <v>183853.79915499999</v>
      </c>
      <c r="M18" s="68">
        <v>0.51351400000000003</v>
      </c>
      <c r="N18" s="43">
        <v>0</v>
      </c>
      <c r="O18" s="44">
        <v>0</v>
      </c>
      <c r="P18" s="74">
        <v>0</v>
      </c>
    </row>
    <row r="19" spans="1:16" s="3" customFormat="1" ht="15" customHeight="1" x14ac:dyDescent="0.2">
      <c r="A19" s="121"/>
      <c r="B19" s="124"/>
      <c r="C19" s="85" t="s">
        <v>9</v>
      </c>
      <c r="D19" s="46">
        <v>2091</v>
      </c>
      <c r="E19" s="54">
        <v>0.117136</v>
      </c>
      <c r="F19" s="46">
        <v>132962.17689199999</v>
      </c>
      <c r="G19" s="67">
        <v>0.46819699999999997</v>
      </c>
      <c r="H19" s="87">
        <v>757</v>
      </c>
      <c r="I19" s="46">
        <v>139333.28040799999</v>
      </c>
      <c r="J19" s="75">
        <v>0.48744999999999999</v>
      </c>
      <c r="K19" s="46">
        <v>1334</v>
      </c>
      <c r="L19" s="46">
        <v>129346.790564</v>
      </c>
      <c r="M19" s="67">
        <v>0.45727099999999998</v>
      </c>
      <c r="N19" s="87">
        <v>0</v>
      </c>
      <c r="O19" s="46">
        <v>0</v>
      </c>
      <c r="P19" s="75">
        <v>0</v>
      </c>
    </row>
    <row r="20" spans="1:16" ht="15" customHeight="1" x14ac:dyDescent="0.2">
      <c r="A20" s="119">
        <v>2</v>
      </c>
      <c r="B20" s="122" t="s">
        <v>57</v>
      </c>
      <c r="C20" s="84" t="s">
        <v>46</v>
      </c>
      <c r="D20" s="44">
        <v>1</v>
      </c>
      <c r="E20" s="53">
        <v>5.8824000000000001E-2</v>
      </c>
      <c r="F20" s="44">
        <v>162345</v>
      </c>
      <c r="G20" s="66">
        <v>1</v>
      </c>
      <c r="H20" s="43">
        <v>1</v>
      </c>
      <c r="I20" s="44">
        <v>162345</v>
      </c>
      <c r="J20" s="74">
        <v>1</v>
      </c>
      <c r="K20" s="44">
        <v>0</v>
      </c>
      <c r="L20" s="44">
        <v>0</v>
      </c>
      <c r="M20" s="66">
        <v>0</v>
      </c>
      <c r="N20" s="43">
        <v>0</v>
      </c>
      <c r="O20" s="44">
        <v>0</v>
      </c>
      <c r="P20" s="74">
        <v>0</v>
      </c>
    </row>
    <row r="21" spans="1:16" ht="15" customHeight="1" x14ac:dyDescent="0.2">
      <c r="A21" s="120"/>
      <c r="B21" s="123"/>
      <c r="C21" s="84" t="s">
        <v>47</v>
      </c>
      <c r="D21" s="44">
        <v>18</v>
      </c>
      <c r="E21" s="53">
        <v>0.31034499999999998</v>
      </c>
      <c r="F21" s="44">
        <v>105924.833333</v>
      </c>
      <c r="G21" s="66">
        <v>0</v>
      </c>
      <c r="H21" s="43">
        <v>7</v>
      </c>
      <c r="I21" s="44">
        <v>116850</v>
      </c>
      <c r="J21" s="74">
        <v>0</v>
      </c>
      <c r="K21" s="44">
        <v>11</v>
      </c>
      <c r="L21" s="44">
        <v>98972.454545000001</v>
      </c>
      <c r="M21" s="66">
        <v>0</v>
      </c>
      <c r="N21" s="43">
        <v>0</v>
      </c>
      <c r="O21" s="44">
        <v>0</v>
      </c>
      <c r="P21" s="74">
        <v>0</v>
      </c>
    </row>
    <row r="22" spans="1:16" ht="15" customHeight="1" x14ac:dyDescent="0.2">
      <c r="A22" s="120"/>
      <c r="B22" s="123"/>
      <c r="C22" s="84" t="s">
        <v>48</v>
      </c>
      <c r="D22" s="44">
        <v>97</v>
      </c>
      <c r="E22" s="53">
        <v>0.138374</v>
      </c>
      <c r="F22" s="44">
        <v>145282.051546</v>
      </c>
      <c r="G22" s="66">
        <v>6.1856000000000001E-2</v>
      </c>
      <c r="H22" s="43">
        <v>42</v>
      </c>
      <c r="I22" s="44">
        <v>153736.19047599999</v>
      </c>
      <c r="J22" s="74">
        <v>7.1429000000000006E-2</v>
      </c>
      <c r="K22" s="44">
        <v>55</v>
      </c>
      <c r="L22" s="44">
        <v>138826.16363600001</v>
      </c>
      <c r="M22" s="66">
        <v>5.4545000000000003E-2</v>
      </c>
      <c r="N22" s="43">
        <v>0</v>
      </c>
      <c r="O22" s="44">
        <v>0</v>
      </c>
      <c r="P22" s="74">
        <v>0</v>
      </c>
    </row>
    <row r="23" spans="1:16" ht="15" customHeight="1" x14ac:dyDescent="0.2">
      <c r="A23" s="120"/>
      <c r="B23" s="123"/>
      <c r="C23" s="84" t="s">
        <v>49</v>
      </c>
      <c r="D23" s="44">
        <v>96</v>
      </c>
      <c r="E23" s="53">
        <v>4.1343999999999999E-2</v>
      </c>
      <c r="F23" s="44">
        <v>148813.88541700001</v>
      </c>
      <c r="G23" s="66">
        <v>0.16666700000000001</v>
      </c>
      <c r="H23" s="43">
        <v>31</v>
      </c>
      <c r="I23" s="44">
        <v>158147.32258099999</v>
      </c>
      <c r="J23" s="74">
        <v>6.4516000000000004E-2</v>
      </c>
      <c r="K23" s="44">
        <v>65</v>
      </c>
      <c r="L23" s="44">
        <v>144362.553846</v>
      </c>
      <c r="M23" s="66">
        <v>0.21538499999999999</v>
      </c>
      <c r="N23" s="43">
        <v>0</v>
      </c>
      <c r="O23" s="44">
        <v>0</v>
      </c>
      <c r="P23" s="74">
        <v>0</v>
      </c>
    </row>
    <row r="24" spans="1:16" ht="15" customHeight="1" x14ac:dyDescent="0.2">
      <c r="A24" s="120"/>
      <c r="B24" s="123"/>
      <c r="C24" s="84" t="s">
        <v>50</v>
      </c>
      <c r="D24" s="44">
        <v>51</v>
      </c>
      <c r="E24" s="53">
        <v>1.6989000000000001E-2</v>
      </c>
      <c r="F24" s="44">
        <v>179443.25490199999</v>
      </c>
      <c r="G24" s="66">
        <v>0.352941</v>
      </c>
      <c r="H24" s="43">
        <v>15</v>
      </c>
      <c r="I24" s="44">
        <v>184277.06666700001</v>
      </c>
      <c r="J24" s="74">
        <v>0.13333300000000001</v>
      </c>
      <c r="K24" s="44">
        <v>36</v>
      </c>
      <c r="L24" s="44">
        <v>177429.16666700001</v>
      </c>
      <c r="M24" s="66">
        <v>0.44444400000000001</v>
      </c>
      <c r="N24" s="43">
        <v>0</v>
      </c>
      <c r="O24" s="44">
        <v>0</v>
      </c>
      <c r="P24" s="74">
        <v>0</v>
      </c>
    </row>
    <row r="25" spans="1:16" ht="15" customHeight="1" x14ac:dyDescent="0.2">
      <c r="A25" s="120"/>
      <c r="B25" s="123"/>
      <c r="C25" s="84" t="s">
        <v>51</v>
      </c>
      <c r="D25" s="44">
        <v>35</v>
      </c>
      <c r="E25" s="53">
        <v>1.3193E-2</v>
      </c>
      <c r="F25" s="44">
        <v>203093.028571</v>
      </c>
      <c r="G25" s="66">
        <v>0.4</v>
      </c>
      <c r="H25" s="43">
        <v>10</v>
      </c>
      <c r="I25" s="44">
        <v>257255.1</v>
      </c>
      <c r="J25" s="74">
        <v>0.7</v>
      </c>
      <c r="K25" s="44">
        <v>25</v>
      </c>
      <c r="L25" s="44">
        <v>181428.2</v>
      </c>
      <c r="M25" s="66">
        <v>0.28000000000000003</v>
      </c>
      <c r="N25" s="43">
        <v>0</v>
      </c>
      <c r="O25" s="44">
        <v>0</v>
      </c>
      <c r="P25" s="74">
        <v>0</v>
      </c>
    </row>
    <row r="26" spans="1:16" s="3" customFormat="1" ht="15" customHeight="1" x14ac:dyDescent="0.2">
      <c r="A26" s="120"/>
      <c r="B26" s="123"/>
      <c r="C26" s="84" t="s">
        <v>52</v>
      </c>
      <c r="D26" s="35">
        <v>24</v>
      </c>
      <c r="E26" s="55">
        <v>1.1055000000000001E-2</v>
      </c>
      <c r="F26" s="35">
        <v>217678.25</v>
      </c>
      <c r="G26" s="68">
        <v>0.58333299999999999</v>
      </c>
      <c r="H26" s="43">
        <v>8</v>
      </c>
      <c r="I26" s="44">
        <v>212751.25</v>
      </c>
      <c r="J26" s="74">
        <v>0.375</v>
      </c>
      <c r="K26" s="35">
        <v>16</v>
      </c>
      <c r="L26" s="35">
        <v>220141.75</v>
      </c>
      <c r="M26" s="68">
        <v>0.6875</v>
      </c>
      <c r="N26" s="43">
        <v>0</v>
      </c>
      <c r="O26" s="44">
        <v>0</v>
      </c>
      <c r="P26" s="74">
        <v>0</v>
      </c>
    </row>
    <row r="27" spans="1:16" ht="15" customHeight="1" x14ac:dyDescent="0.2">
      <c r="A27" s="120"/>
      <c r="B27" s="123"/>
      <c r="C27" s="84" t="s">
        <v>53</v>
      </c>
      <c r="D27" s="44">
        <v>18</v>
      </c>
      <c r="E27" s="53">
        <v>9.5589999999999998E-3</v>
      </c>
      <c r="F27" s="44">
        <v>180332.05555600001</v>
      </c>
      <c r="G27" s="66">
        <v>0.33333299999999999</v>
      </c>
      <c r="H27" s="43">
        <v>10</v>
      </c>
      <c r="I27" s="44">
        <v>194563.7</v>
      </c>
      <c r="J27" s="74">
        <v>0.4</v>
      </c>
      <c r="K27" s="44">
        <v>8</v>
      </c>
      <c r="L27" s="44">
        <v>162542.5</v>
      </c>
      <c r="M27" s="66">
        <v>0.25</v>
      </c>
      <c r="N27" s="43">
        <v>0</v>
      </c>
      <c r="O27" s="44">
        <v>0</v>
      </c>
      <c r="P27" s="74">
        <v>0</v>
      </c>
    </row>
    <row r="28" spans="1:16" ht="15" customHeight="1" x14ac:dyDescent="0.2">
      <c r="A28" s="120"/>
      <c r="B28" s="123"/>
      <c r="C28" s="84" t="s">
        <v>54</v>
      </c>
      <c r="D28" s="44">
        <v>2</v>
      </c>
      <c r="E28" s="53">
        <v>1.2160000000000001E-3</v>
      </c>
      <c r="F28" s="44">
        <v>177484</v>
      </c>
      <c r="G28" s="66">
        <v>0</v>
      </c>
      <c r="H28" s="43">
        <v>0</v>
      </c>
      <c r="I28" s="44">
        <v>0</v>
      </c>
      <c r="J28" s="74">
        <v>0</v>
      </c>
      <c r="K28" s="44">
        <v>2</v>
      </c>
      <c r="L28" s="44">
        <v>177484</v>
      </c>
      <c r="M28" s="66">
        <v>0</v>
      </c>
      <c r="N28" s="43">
        <v>0</v>
      </c>
      <c r="O28" s="44">
        <v>0</v>
      </c>
      <c r="P28" s="74">
        <v>0</v>
      </c>
    </row>
    <row r="29" spans="1:16" ht="15" customHeight="1" x14ac:dyDescent="0.2">
      <c r="A29" s="120"/>
      <c r="B29" s="123"/>
      <c r="C29" s="84" t="s">
        <v>55</v>
      </c>
      <c r="D29" s="44">
        <v>4</v>
      </c>
      <c r="E29" s="53">
        <v>3.0490000000000001E-3</v>
      </c>
      <c r="F29" s="44">
        <v>201401.25</v>
      </c>
      <c r="G29" s="66">
        <v>0</v>
      </c>
      <c r="H29" s="43">
        <v>2</v>
      </c>
      <c r="I29" s="44">
        <v>218825</v>
      </c>
      <c r="J29" s="74">
        <v>0</v>
      </c>
      <c r="K29" s="44">
        <v>2</v>
      </c>
      <c r="L29" s="44">
        <v>183977.5</v>
      </c>
      <c r="M29" s="66">
        <v>0</v>
      </c>
      <c r="N29" s="43">
        <v>0</v>
      </c>
      <c r="O29" s="44">
        <v>0</v>
      </c>
      <c r="P29" s="74">
        <v>0</v>
      </c>
    </row>
    <row r="30" spans="1:16" s="3" customFormat="1" ht="15" customHeight="1" x14ac:dyDescent="0.2">
      <c r="A30" s="120"/>
      <c r="B30" s="123"/>
      <c r="C30" s="84" t="s">
        <v>56</v>
      </c>
      <c r="D30" s="35">
        <v>5</v>
      </c>
      <c r="E30" s="55">
        <v>2.3960000000000001E-3</v>
      </c>
      <c r="F30" s="35">
        <v>85232</v>
      </c>
      <c r="G30" s="68">
        <v>0</v>
      </c>
      <c r="H30" s="43">
        <v>5</v>
      </c>
      <c r="I30" s="44">
        <v>85232</v>
      </c>
      <c r="J30" s="74">
        <v>0</v>
      </c>
      <c r="K30" s="35">
        <v>0</v>
      </c>
      <c r="L30" s="35">
        <v>0</v>
      </c>
      <c r="M30" s="68">
        <v>0</v>
      </c>
      <c r="N30" s="43">
        <v>0</v>
      </c>
      <c r="O30" s="44">
        <v>0</v>
      </c>
      <c r="P30" s="74">
        <v>0</v>
      </c>
    </row>
    <row r="31" spans="1:16" s="3" customFormat="1" ht="15" customHeight="1" x14ac:dyDescent="0.2">
      <c r="A31" s="121"/>
      <c r="B31" s="124"/>
      <c r="C31" s="85" t="s">
        <v>9</v>
      </c>
      <c r="D31" s="46">
        <v>351</v>
      </c>
      <c r="E31" s="54">
        <v>1.9663E-2</v>
      </c>
      <c r="F31" s="46">
        <v>161721.74928799999</v>
      </c>
      <c r="G31" s="67">
        <v>0.213675</v>
      </c>
      <c r="H31" s="87">
        <v>131</v>
      </c>
      <c r="I31" s="46">
        <v>169373.633588</v>
      </c>
      <c r="J31" s="75">
        <v>0.167939</v>
      </c>
      <c r="K31" s="46">
        <v>220</v>
      </c>
      <c r="L31" s="46">
        <v>157165.4</v>
      </c>
      <c r="M31" s="67">
        <v>0.24090900000000001</v>
      </c>
      <c r="N31" s="87">
        <v>0</v>
      </c>
      <c r="O31" s="46">
        <v>0</v>
      </c>
      <c r="P31" s="75">
        <v>0</v>
      </c>
    </row>
    <row r="32" spans="1:16" ht="15" customHeight="1" x14ac:dyDescent="0.2">
      <c r="A32" s="119">
        <v>3</v>
      </c>
      <c r="B32" s="122" t="s">
        <v>58</v>
      </c>
      <c r="C32" s="84" t="s">
        <v>46</v>
      </c>
      <c r="D32" s="44">
        <v>-1</v>
      </c>
      <c r="E32" s="44">
        <v>0</v>
      </c>
      <c r="F32" s="44">
        <v>116958.288952</v>
      </c>
      <c r="G32" s="66">
        <v>1</v>
      </c>
      <c r="H32" s="43">
        <v>0</v>
      </c>
      <c r="I32" s="44">
        <v>147260.295407</v>
      </c>
      <c r="J32" s="74">
        <v>1</v>
      </c>
      <c r="K32" s="44">
        <v>-1</v>
      </c>
      <c r="L32" s="44">
        <v>-75688.717502</v>
      </c>
      <c r="M32" s="66">
        <v>0</v>
      </c>
      <c r="N32" s="43">
        <v>0</v>
      </c>
      <c r="O32" s="44">
        <v>0</v>
      </c>
      <c r="P32" s="74">
        <v>0</v>
      </c>
    </row>
    <row r="33" spans="1:16" ht="15" customHeight="1" x14ac:dyDescent="0.2">
      <c r="A33" s="120"/>
      <c r="B33" s="123"/>
      <c r="C33" s="84" t="s">
        <v>47</v>
      </c>
      <c r="D33" s="44">
        <v>1</v>
      </c>
      <c r="E33" s="44">
        <v>0</v>
      </c>
      <c r="F33" s="44">
        <v>-2253.0301770000001</v>
      </c>
      <c r="G33" s="66">
        <v>-0.352941</v>
      </c>
      <c r="H33" s="43">
        <v>1</v>
      </c>
      <c r="I33" s="44">
        <v>33963.107725000002</v>
      </c>
      <c r="J33" s="74">
        <v>-0.33333299999999999</v>
      </c>
      <c r="K33" s="44">
        <v>0</v>
      </c>
      <c r="L33" s="44">
        <v>-23000.484184000001</v>
      </c>
      <c r="M33" s="66">
        <v>-0.36363600000000001</v>
      </c>
      <c r="N33" s="43">
        <v>0</v>
      </c>
      <c r="O33" s="44">
        <v>0</v>
      </c>
      <c r="P33" s="74">
        <v>0</v>
      </c>
    </row>
    <row r="34" spans="1:16" ht="15" customHeight="1" x14ac:dyDescent="0.2">
      <c r="A34" s="120"/>
      <c r="B34" s="123"/>
      <c r="C34" s="84" t="s">
        <v>48</v>
      </c>
      <c r="D34" s="44">
        <v>-81</v>
      </c>
      <c r="E34" s="44">
        <v>0</v>
      </c>
      <c r="F34" s="44">
        <v>49838.426016999998</v>
      </c>
      <c r="G34" s="66">
        <v>-3.9267999999999997E-2</v>
      </c>
      <c r="H34" s="43">
        <v>-36</v>
      </c>
      <c r="I34" s="44">
        <v>47007.752133000002</v>
      </c>
      <c r="J34" s="74">
        <v>-0.108059</v>
      </c>
      <c r="K34" s="44">
        <v>-45</v>
      </c>
      <c r="L34" s="44">
        <v>52184.692102000001</v>
      </c>
      <c r="M34" s="66">
        <v>1.4545000000000001E-2</v>
      </c>
      <c r="N34" s="43">
        <v>0</v>
      </c>
      <c r="O34" s="44">
        <v>0</v>
      </c>
      <c r="P34" s="74">
        <v>0</v>
      </c>
    </row>
    <row r="35" spans="1:16" ht="15" customHeight="1" x14ac:dyDescent="0.2">
      <c r="A35" s="120"/>
      <c r="B35" s="123"/>
      <c r="C35" s="84" t="s">
        <v>49</v>
      </c>
      <c r="D35" s="44">
        <v>-254</v>
      </c>
      <c r="E35" s="44">
        <v>0</v>
      </c>
      <c r="F35" s="44">
        <v>45210.470472000001</v>
      </c>
      <c r="G35" s="66">
        <v>-7.9047999999999993E-2</v>
      </c>
      <c r="H35" s="43">
        <v>-108</v>
      </c>
      <c r="I35" s="44">
        <v>40748.204231000003</v>
      </c>
      <c r="J35" s="74">
        <v>-0.338362</v>
      </c>
      <c r="K35" s="44">
        <v>-146</v>
      </c>
      <c r="L35" s="44">
        <v>49847.303703999998</v>
      </c>
      <c r="M35" s="66">
        <v>7.3205000000000006E-2</v>
      </c>
      <c r="N35" s="43">
        <v>0</v>
      </c>
      <c r="O35" s="44">
        <v>0</v>
      </c>
      <c r="P35" s="74">
        <v>0</v>
      </c>
    </row>
    <row r="36" spans="1:16" ht="15" customHeight="1" x14ac:dyDescent="0.2">
      <c r="A36" s="120"/>
      <c r="B36" s="123"/>
      <c r="C36" s="84" t="s">
        <v>50</v>
      </c>
      <c r="D36" s="44">
        <v>-318</v>
      </c>
      <c r="E36" s="44">
        <v>0</v>
      </c>
      <c r="F36" s="44">
        <v>54530.719417</v>
      </c>
      <c r="G36" s="66">
        <v>-0.11318300000000001</v>
      </c>
      <c r="H36" s="43">
        <v>-116</v>
      </c>
      <c r="I36" s="44">
        <v>36828.820702999998</v>
      </c>
      <c r="J36" s="74">
        <v>-0.54605599999999999</v>
      </c>
      <c r="K36" s="44">
        <v>-202</v>
      </c>
      <c r="L36" s="44">
        <v>64920.740730999998</v>
      </c>
      <c r="M36" s="66">
        <v>9.5704999999999998E-2</v>
      </c>
      <c r="N36" s="43">
        <v>0</v>
      </c>
      <c r="O36" s="44">
        <v>0</v>
      </c>
      <c r="P36" s="74">
        <v>0</v>
      </c>
    </row>
    <row r="37" spans="1:16" ht="15" customHeight="1" x14ac:dyDescent="0.2">
      <c r="A37" s="120"/>
      <c r="B37" s="123"/>
      <c r="C37" s="84" t="s">
        <v>51</v>
      </c>
      <c r="D37" s="44">
        <v>-256</v>
      </c>
      <c r="E37" s="44">
        <v>0</v>
      </c>
      <c r="F37" s="44">
        <v>65611.452392000007</v>
      </c>
      <c r="G37" s="66">
        <v>-0.218557</v>
      </c>
      <c r="H37" s="43">
        <v>-90</v>
      </c>
      <c r="I37" s="44">
        <v>107559.265119</v>
      </c>
      <c r="J37" s="74">
        <v>-0.01</v>
      </c>
      <c r="K37" s="44">
        <v>-166</v>
      </c>
      <c r="L37" s="44">
        <v>50341.523665000001</v>
      </c>
      <c r="M37" s="66">
        <v>-0.29068100000000002</v>
      </c>
      <c r="N37" s="43">
        <v>0</v>
      </c>
      <c r="O37" s="44">
        <v>0</v>
      </c>
      <c r="P37" s="74">
        <v>0</v>
      </c>
    </row>
    <row r="38" spans="1:16" s="3" customFormat="1" ht="15" customHeight="1" x14ac:dyDescent="0.2">
      <c r="A38" s="120"/>
      <c r="B38" s="123"/>
      <c r="C38" s="84" t="s">
        <v>52</v>
      </c>
      <c r="D38" s="35">
        <v>-194</v>
      </c>
      <c r="E38" s="35">
        <v>0</v>
      </c>
      <c r="F38" s="35">
        <v>75311.602316999997</v>
      </c>
      <c r="G38" s="68">
        <v>-8.6390999999999996E-2</v>
      </c>
      <c r="H38" s="43">
        <v>-55</v>
      </c>
      <c r="I38" s="44">
        <v>58893.298336</v>
      </c>
      <c r="J38" s="74">
        <v>-0.418651</v>
      </c>
      <c r="K38" s="35">
        <v>-139</v>
      </c>
      <c r="L38" s="35">
        <v>82445.761354000002</v>
      </c>
      <c r="M38" s="68">
        <v>6.8144999999999997E-2</v>
      </c>
      <c r="N38" s="43">
        <v>0</v>
      </c>
      <c r="O38" s="44">
        <v>0</v>
      </c>
      <c r="P38" s="74">
        <v>0</v>
      </c>
    </row>
    <row r="39" spans="1:16" ht="15" customHeight="1" x14ac:dyDescent="0.2">
      <c r="A39" s="120"/>
      <c r="B39" s="123"/>
      <c r="C39" s="84" t="s">
        <v>53</v>
      </c>
      <c r="D39" s="44">
        <v>-165</v>
      </c>
      <c r="E39" s="44">
        <v>0</v>
      </c>
      <c r="F39" s="44">
        <v>29615.647537000001</v>
      </c>
      <c r="G39" s="66">
        <v>-0.40437200000000001</v>
      </c>
      <c r="H39" s="43">
        <v>-44</v>
      </c>
      <c r="I39" s="44">
        <v>44097.431692999999</v>
      </c>
      <c r="J39" s="74">
        <v>-0.26666699999999999</v>
      </c>
      <c r="K39" s="44">
        <v>-121</v>
      </c>
      <c r="L39" s="44">
        <v>11721.382335</v>
      </c>
      <c r="M39" s="66">
        <v>-0.51744199999999996</v>
      </c>
      <c r="N39" s="43">
        <v>0</v>
      </c>
      <c r="O39" s="44">
        <v>0</v>
      </c>
      <c r="P39" s="74">
        <v>0</v>
      </c>
    </row>
    <row r="40" spans="1:16" ht="15" customHeight="1" x14ac:dyDescent="0.2">
      <c r="A40" s="120"/>
      <c r="B40" s="123"/>
      <c r="C40" s="84" t="s">
        <v>54</v>
      </c>
      <c r="D40" s="44">
        <v>-156</v>
      </c>
      <c r="E40" s="44">
        <v>0</v>
      </c>
      <c r="F40" s="44">
        <v>23306.062226999999</v>
      </c>
      <c r="G40" s="66">
        <v>-0.62025300000000005</v>
      </c>
      <c r="H40" s="43">
        <v>-52</v>
      </c>
      <c r="I40" s="44">
        <v>-150762.429924</v>
      </c>
      <c r="J40" s="74">
        <v>-0.38461499999999998</v>
      </c>
      <c r="K40" s="44">
        <v>-104</v>
      </c>
      <c r="L40" s="44">
        <v>21630.530074999999</v>
      </c>
      <c r="M40" s="66">
        <v>-0.73584899999999998</v>
      </c>
      <c r="N40" s="43">
        <v>0</v>
      </c>
      <c r="O40" s="44">
        <v>0</v>
      </c>
      <c r="P40" s="74">
        <v>0</v>
      </c>
    </row>
    <row r="41" spans="1:16" ht="15" customHeight="1" x14ac:dyDescent="0.2">
      <c r="A41" s="120"/>
      <c r="B41" s="123"/>
      <c r="C41" s="84" t="s">
        <v>55</v>
      </c>
      <c r="D41" s="44">
        <v>-140</v>
      </c>
      <c r="E41" s="44">
        <v>0</v>
      </c>
      <c r="F41" s="44">
        <v>46367.212127999999</v>
      </c>
      <c r="G41" s="66">
        <v>-0.49305599999999999</v>
      </c>
      <c r="H41" s="43">
        <v>-61</v>
      </c>
      <c r="I41" s="44">
        <v>70537.042734999995</v>
      </c>
      <c r="J41" s="74">
        <v>-0.33333299999999999</v>
      </c>
      <c r="K41" s="44">
        <v>-79</v>
      </c>
      <c r="L41" s="44">
        <v>23696.510544000001</v>
      </c>
      <c r="M41" s="66">
        <v>-0.61728400000000005</v>
      </c>
      <c r="N41" s="43">
        <v>0</v>
      </c>
      <c r="O41" s="44">
        <v>0</v>
      </c>
      <c r="P41" s="74">
        <v>0</v>
      </c>
    </row>
    <row r="42" spans="1:16" s="3" customFormat="1" ht="15" customHeight="1" x14ac:dyDescent="0.2">
      <c r="A42" s="120"/>
      <c r="B42" s="123"/>
      <c r="C42" s="84" t="s">
        <v>56</v>
      </c>
      <c r="D42" s="35">
        <v>-176</v>
      </c>
      <c r="E42" s="35">
        <v>0</v>
      </c>
      <c r="F42" s="35">
        <v>-88480.941760000002</v>
      </c>
      <c r="G42" s="68">
        <v>-0.370166</v>
      </c>
      <c r="H42" s="43">
        <v>-65</v>
      </c>
      <c r="I42" s="44">
        <v>-72400.439318999997</v>
      </c>
      <c r="J42" s="74">
        <v>-0.14285700000000001</v>
      </c>
      <c r="K42" s="35">
        <v>-111</v>
      </c>
      <c r="L42" s="35">
        <v>-183853.79915499999</v>
      </c>
      <c r="M42" s="68">
        <v>-0.51351400000000003</v>
      </c>
      <c r="N42" s="43">
        <v>0</v>
      </c>
      <c r="O42" s="44">
        <v>0</v>
      </c>
      <c r="P42" s="74">
        <v>0</v>
      </c>
    </row>
    <row r="43" spans="1:16" s="3" customFormat="1" ht="15" customHeight="1" x14ac:dyDescent="0.2">
      <c r="A43" s="121"/>
      <c r="B43" s="124"/>
      <c r="C43" s="85" t="s">
        <v>9</v>
      </c>
      <c r="D43" s="46">
        <v>-1740</v>
      </c>
      <c r="E43" s="46">
        <v>0</v>
      </c>
      <c r="F43" s="46">
        <v>28759.572396</v>
      </c>
      <c r="G43" s="67">
        <v>-0.25452200000000003</v>
      </c>
      <c r="H43" s="87">
        <v>-626</v>
      </c>
      <c r="I43" s="46">
        <v>30040.353179999998</v>
      </c>
      <c r="J43" s="75">
        <v>-0.31951200000000002</v>
      </c>
      <c r="K43" s="46">
        <v>-1114</v>
      </c>
      <c r="L43" s="46">
        <v>27818.609435999999</v>
      </c>
      <c r="M43" s="67">
        <v>-0.216362</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1</v>
      </c>
      <c r="E45" s="53">
        <v>1.7240999999999999E-2</v>
      </c>
      <c r="F45" s="44">
        <v>114472</v>
      </c>
      <c r="G45" s="66">
        <v>0</v>
      </c>
      <c r="H45" s="43">
        <v>0</v>
      </c>
      <c r="I45" s="44">
        <v>0</v>
      </c>
      <c r="J45" s="74">
        <v>0</v>
      </c>
      <c r="K45" s="44">
        <v>1</v>
      </c>
      <c r="L45" s="44">
        <v>114472</v>
      </c>
      <c r="M45" s="66">
        <v>0</v>
      </c>
      <c r="N45" s="43">
        <v>0</v>
      </c>
      <c r="O45" s="44">
        <v>0</v>
      </c>
      <c r="P45" s="74">
        <v>0</v>
      </c>
    </row>
    <row r="46" spans="1:16" ht="15" customHeight="1" x14ac:dyDescent="0.2">
      <c r="A46" s="120"/>
      <c r="B46" s="123"/>
      <c r="C46" s="84" t="s">
        <v>48</v>
      </c>
      <c r="D46" s="44">
        <v>15</v>
      </c>
      <c r="E46" s="53">
        <v>2.1398E-2</v>
      </c>
      <c r="F46" s="44">
        <v>157645</v>
      </c>
      <c r="G46" s="66">
        <v>6.6667000000000004E-2</v>
      </c>
      <c r="H46" s="43">
        <v>2</v>
      </c>
      <c r="I46" s="44">
        <v>169480</v>
      </c>
      <c r="J46" s="74">
        <v>0</v>
      </c>
      <c r="K46" s="44">
        <v>13</v>
      </c>
      <c r="L46" s="44">
        <v>155824.23076899999</v>
      </c>
      <c r="M46" s="66">
        <v>7.6923000000000005E-2</v>
      </c>
      <c r="N46" s="43">
        <v>0</v>
      </c>
      <c r="O46" s="44">
        <v>0</v>
      </c>
      <c r="P46" s="74">
        <v>0</v>
      </c>
    </row>
    <row r="47" spans="1:16" ht="15" customHeight="1" x14ac:dyDescent="0.2">
      <c r="A47" s="120"/>
      <c r="B47" s="123"/>
      <c r="C47" s="84" t="s">
        <v>49</v>
      </c>
      <c r="D47" s="44">
        <v>64</v>
      </c>
      <c r="E47" s="53">
        <v>2.7562E-2</v>
      </c>
      <c r="F47" s="44">
        <v>163473.28125</v>
      </c>
      <c r="G47" s="66">
        <v>0.28125</v>
      </c>
      <c r="H47" s="43">
        <v>28</v>
      </c>
      <c r="I47" s="44">
        <v>180598.428571</v>
      </c>
      <c r="J47" s="74">
        <v>0.42857099999999998</v>
      </c>
      <c r="K47" s="44">
        <v>36</v>
      </c>
      <c r="L47" s="44">
        <v>150153.72222200001</v>
      </c>
      <c r="M47" s="66">
        <v>0.16666700000000001</v>
      </c>
      <c r="N47" s="43">
        <v>0</v>
      </c>
      <c r="O47" s="44">
        <v>0</v>
      </c>
      <c r="P47" s="74">
        <v>0</v>
      </c>
    </row>
    <row r="48" spans="1:16" ht="15" customHeight="1" x14ac:dyDescent="0.2">
      <c r="A48" s="120"/>
      <c r="B48" s="123"/>
      <c r="C48" s="84" t="s">
        <v>50</v>
      </c>
      <c r="D48" s="44">
        <v>69</v>
      </c>
      <c r="E48" s="53">
        <v>2.2984999999999998E-2</v>
      </c>
      <c r="F48" s="44">
        <v>187995.39130399999</v>
      </c>
      <c r="G48" s="66">
        <v>0.40579700000000002</v>
      </c>
      <c r="H48" s="43">
        <v>20</v>
      </c>
      <c r="I48" s="44">
        <v>182910.9</v>
      </c>
      <c r="J48" s="74">
        <v>0.4</v>
      </c>
      <c r="K48" s="44">
        <v>49</v>
      </c>
      <c r="L48" s="44">
        <v>190070.69387799999</v>
      </c>
      <c r="M48" s="66">
        <v>0.408163</v>
      </c>
      <c r="N48" s="43">
        <v>0</v>
      </c>
      <c r="O48" s="44">
        <v>0</v>
      </c>
      <c r="P48" s="74">
        <v>0</v>
      </c>
    </row>
    <row r="49" spans="1:16" ht="15" customHeight="1" x14ac:dyDescent="0.2">
      <c r="A49" s="120"/>
      <c r="B49" s="123"/>
      <c r="C49" s="84" t="s">
        <v>51</v>
      </c>
      <c r="D49" s="44">
        <v>50</v>
      </c>
      <c r="E49" s="53">
        <v>1.8846999999999999E-2</v>
      </c>
      <c r="F49" s="44">
        <v>223933.84</v>
      </c>
      <c r="G49" s="66">
        <v>0.74</v>
      </c>
      <c r="H49" s="43">
        <v>11</v>
      </c>
      <c r="I49" s="44">
        <v>262712.63636399998</v>
      </c>
      <c r="J49" s="74">
        <v>0.90909099999999998</v>
      </c>
      <c r="K49" s="44">
        <v>39</v>
      </c>
      <c r="L49" s="44">
        <v>212996.23076899999</v>
      </c>
      <c r="M49" s="66">
        <v>0.69230800000000003</v>
      </c>
      <c r="N49" s="43">
        <v>0</v>
      </c>
      <c r="O49" s="44">
        <v>0</v>
      </c>
      <c r="P49" s="74">
        <v>0</v>
      </c>
    </row>
    <row r="50" spans="1:16" s="3" customFormat="1" ht="15" customHeight="1" x14ac:dyDescent="0.2">
      <c r="A50" s="120"/>
      <c r="B50" s="123"/>
      <c r="C50" s="84" t="s">
        <v>52</v>
      </c>
      <c r="D50" s="35">
        <v>35</v>
      </c>
      <c r="E50" s="55">
        <v>1.6122000000000001E-2</v>
      </c>
      <c r="F50" s="35">
        <v>216171.4</v>
      </c>
      <c r="G50" s="68">
        <v>0.65714300000000003</v>
      </c>
      <c r="H50" s="43">
        <v>13</v>
      </c>
      <c r="I50" s="44">
        <v>212218.07692299999</v>
      </c>
      <c r="J50" s="74">
        <v>0.69230800000000003</v>
      </c>
      <c r="K50" s="35">
        <v>22</v>
      </c>
      <c r="L50" s="35">
        <v>218507.45454499999</v>
      </c>
      <c r="M50" s="68">
        <v>0.63636400000000004</v>
      </c>
      <c r="N50" s="43">
        <v>0</v>
      </c>
      <c r="O50" s="44">
        <v>0</v>
      </c>
      <c r="P50" s="74">
        <v>0</v>
      </c>
    </row>
    <row r="51" spans="1:16" ht="15" customHeight="1" x14ac:dyDescent="0.2">
      <c r="A51" s="120"/>
      <c r="B51" s="123"/>
      <c r="C51" s="84" t="s">
        <v>53</v>
      </c>
      <c r="D51" s="44">
        <v>22</v>
      </c>
      <c r="E51" s="53">
        <v>1.1683000000000001E-2</v>
      </c>
      <c r="F51" s="44">
        <v>259992.772727</v>
      </c>
      <c r="G51" s="66">
        <v>0.90909099999999998</v>
      </c>
      <c r="H51" s="43">
        <v>6</v>
      </c>
      <c r="I51" s="44">
        <v>299789.33333300002</v>
      </c>
      <c r="J51" s="74">
        <v>1.1666669999999999</v>
      </c>
      <c r="K51" s="44">
        <v>16</v>
      </c>
      <c r="L51" s="44">
        <v>245069.0625</v>
      </c>
      <c r="M51" s="66">
        <v>0.8125</v>
      </c>
      <c r="N51" s="43">
        <v>0</v>
      </c>
      <c r="O51" s="44">
        <v>0</v>
      </c>
      <c r="P51" s="74">
        <v>0</v>
      </c>
    </row>
    <row r="52" spans="1:16" ht="15" customHeight="1" x14ac:dyDescent="0.2">
      <c r="A52" s="120"/>
      <c r="B52" s="123"/>
      <c r="C52" s="84" t="s">
        <v>54</v>
      </c>
      <c r="D52" s="44">
        <v>14</v>
      </c>
      <c r="E52" s="53">
        <v>8.5109999999999995E-3</v>
      </c>
      <c r="F52" s="44">
        <v>270172.785714</v>
      </c>
      <c r="G52" s="66">
        <v>0.85714299999999999</v>
      </c>
      <c r="H52" s="43">
        <v>5</v>
      </c>
      <c r="I52" s="44">
        <v>302388.40000000002</v>
      </c>
      <c r="J52" s="74">
        <v>1.2</v>
      </c>
      <c r="K52" s="44">
        <v>9</v>
      </c>
      <c r="L52" s="44">
        <v>252275.22222200001</v>
      </c>
      <c r="M52" s="66">
        <v>0.66666700000000001</v>
      </c>
      <c r="N52" s="43">
        <v>0</v>
      </c>
      <c r="O52" s="44">
        <v>0</v>
      </c>
      <c r="P52" s="74">
        <v>0</v>
      </c>
    </row>
    <row r="53" spans="1:16" ht="15" customHeight="1" x14ac:dyDescent="0.2">
      <c r="A53" s="120"/>
      <c r="B53" s="123"/>
      <c r="C53" s="84" t="s">
        <v>55</v>
      </c>
      <c r="D53" s="44">
        <v>5</v>
      </c>
      <c r="E53" s="53">
        <v>3.8110000000000002E-3</v>
      </c>
      <c r="F53" s="44">
        <v>422298.8</v>
      </c>
      <c r="G53" s="66">
        <v>2</v>
      </c>
      <c r="H53" s="43">
        <v>1</v>
      </c>
      <c r="I53" s="44">
        <v>585383</v>
      </c>
      <c r="J53" s="74">
        <v>1</v>
      </c>
      <c r="K53" s="44">
        <v>4</v>
      </c>
      <c r="L53" s="44">
        <v>381527.75</v>
      </c>
      <c r="M53" s="66">
        <v>2.25</v>
      </c>
      <c r="N53" s="43">
        <v>0</v>
      </c>
      <c r="O53" s="44">
        <v>0</v>
      </c>
      <c r="P53" s="74">
        <v>0</v>
      </c>
    </row>
    <row r="54" spans="1:16" s="3" customFormat="1" ht="15" customHeight="1" x14ac:dyDescent="0.2">
      <c r="A54" s="120"/>
      <c r="B54" s="123"/>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
      <c r="A55" s="121"/>
      <c r="B55" s="124"/>
      <c r="C55" s="85" t="s">
        <v>9</v>
      </c>
      <c r="D55" s="46">
        <v>275</v>
      </c>
      <c r="E55" s="54">
        <v>1.5405E-2</v>
      </c>
      <c r="F55" s="46">
        <v>204689.32363599999</v>
      </c>
      <c r="G55" s="67">
        <v>0.54181800000000002</v>
      </c>
      <c r="H55" s="87">
        <v>86</v>
      </c>
      <c r="I55" s="46">
        <v>216263.59302299999</v>
      </c>
      <c r="J55" s="75">
        <v>0.61627900000000002</v>
      </c>
      <c r="K55" s="46">
        <v>189</v>
      </c>
      <c r="L55" s="46">
        <v>199422.72486799999</v>
      </c>
      <c r="M55" s="67">
        <v>0.50793699999999997</v>
      </c>
      <c r="N55" s="87">
        <v>0</v>
      </c>
      <c r="O55" s="46">
        <v>0</v>
      </c>
      <c r="P55" s="75">
        <v>0</v>
      </c>
    </row>
    <row r="56" spans="1:16" ht="15" customHeight="1" x14ac:dyDescent="0.2">
      <c r="A56" s="119">
        <v>5</v>
      </c>
      <c r="B56" s="122" t="s">
        <v>60</v>
      </c>
      <c r="C56" s="84" t="s">
        <v>46</v>
      </c>
      <c r="D56" s="44">
        <v>17</v>
      </c>
      <c r="E56" s="53">
        <v>1</v>
      </c>
      <c r="F56" s="44">
        <v>64533.294117999998</v>
      </c>
      <c r="G56" s="66">
        <v>0.117647</v>
      </c>
      <c r="H56" s="43">
        <v>7</v>
      </c>
      <c r="I56" s="44">
        <v>76743.857143000001</v>
      </c>
      <c r="J56" s="74">
        <v>0.14285700000000001</v>
      </c>
      <c r="K56" s="44">
        <v>10</v>
      </c>
      <c r="L56" s="44">
        <v>55985.9</v>
      </c>
      <c r="M56" s="66">
        <v>0.1</v>
      </c>
      <c r="N56" s="43">
        <v>0</v>
      </c>
      <c r="O56" s="44">
        <v>0</v>
      </c>
      <c r="P56" s="74">
        <v>0</v>
      </c>
    </row>
    <row r="57" spans="1:16" ht="15" customHeight="1" x14ac:dyDescent="0.2">
      <c r="A57" s="120"/>
      <c r="B57" s="123"/>
      <c r="C57" s="84" t="s">
        <v>47</v>
      </c>
      <c r="D57" s="44">
        <v>58</v>
      </c>
      <c r="E57" s="53">
        <v>1</v>
      </c>
      <c r="F57" s="44">
        <v>108115.086207</v>
      </c>
      <c r="G57" s="66">
        <v>5.1723999999999999E-2</v>
      </c>
      <c r="H57" s="43">
        <v>18</v>
      </c>
      <c r="I57" s="44">
        <v>115958.38888899999</v>
      </c>
      <c r="J57" s="74">
        <v>5.5556000000000001E-2</v>
      </c>
      <c r="K57" s="44">
        <v>40</v>
      </c>
      <c r="L57" s="44">
        <v>104585.60000000001</v>
      </c>
      <c r="M57" s="66">
        <v>0.05</v>
      </c>
      <c r="N57" s="43">
        <v>0</v>
      </c>
      <c r="O57" s="44">
        <v>0</v>
      </c>
      <c r="P57" s="74">
        <v>0</v>
      </c>
    </row>
    <row r="58" spans="1:16" ht="15" customHeight="1" x14ac:dyDescent="0.2">
      <c r="A58" s="120"/>
      <c r="B58" s="123"/>
      <c r="C58" s="84" t="s">
        <v>48</v>
      </c>
      <c r="D58" s="44">
        <v>701</v>
      </c>
      <c r="E58" s="53">
        <v>1</v>
      </c>
      <c r="F58" s="44">
        <v>130710.402282</v>
      </c>
      <c r="G58" s="66">
        <v>8.1311999999999995E-2</v>
      </c>
      <c r="H58" s="43">
        <v>249</v>
      </c>
      <c r="I58" s="44">
        <v>136450.522088</v>
      </c>
      <c r="J58" s="74">
        <v>0.116466</v>
      </c>
      <c r="K58" s="44">
        <v>452</v>
      </c>
      <c r="L58" s="44">
        <v>127548.256637</v>
      </c>
      <c r="M58" s="66">
        <v>6.1947000000000002E-2</v>
      </c>
      <c r="N58" s="43">
        <v>0</v>
      </c>
      <c r="O58" s="44">
        <v>0</v>
      </c>
      <c r="P58" s="74">
        <v>0</v>
      </c>
    </row>
    <row r="59" spans="1:16" ht="15" customHeight="1" x14ac:dyDescent="0.2">
      <c r="A59" s="120"/>
      <c r="B59" s="123"/>
      <c r="C59" s="84" t="s">
        <v>49</v>
      </c>
      <c r="D59" s="44">
        <v>2322</v>
      </c>
      <c r="E59" s="53">
        <v>1</v>
      </c>
      <c r="F59" s="44">
        <v>139281.87898400001</v>
      </c>
      <c r="G59" s="66">
        <v>0.18346299999999999</v>
      </c>
      <c r="H59" s="43">
        <v>832</v>
      </c>
      <c r="I59" s="44">
        <v>151064.713942</v>
      </c>
      <c r="J59" s="74">
        <v>0.296875</v>
      </c>
      <c r="K59" s="44">
        <v>1490</v>
      </c>
      <c r="L59" s="44">
        <v>132702.47047</v>
      </c>
      <c r="M59" s="66">
        <v>0.120134</v>
      </c>
      <c r="N59" s="43">
        <v>0</v>
      </c>
      <c r="O59" s="44">
        <v>0</v>
      </c>
      <c r="P59" s="74">
        <v>0</v>
      </c>
    </row>
    <row r="60" spans="1:16" ht="15" customHeight="1" x14ac:dyDescent="0.2">
      <c r="A60" s="120"/>
      <c r="B60" s="123"/>
      <c r="C60" s="84" t="s">
        <v>50</v>
      </c>
      <c r="D60" s="44">
        <v>3002</v>
      </c>
      <c r="E60" s="53">
        <v>1</v>
      </c>
      <c r="F60" s="44">
        <v>156210.17821499999</v>
      </c>
      <c r="G60" s="66">
        <v>0.36275800000000002</v>
      </c>
      <c r="H60" s="43">
        <v>1024</v>
      </c>
      <c r="I60" s="44">
        <v>173154.36816400001</v>
      </c>
      <c r="J60" s="74">
        <v>0.50390599999999997</v>
      </c>
      <c r="K60" s="44">
        <v>1978</v>
      </c>
      <c r="L60" s="44">
        <v>147438.26188100001</v>
      </c>
      <c r="M60" s="66">
        <v>0.28968699999999997</v>
      </c>
      <c r="N60" s="43">
        <v>0</v>
      </c>
      <c r="O60" s="44">
        <v>0</v>
      </c>
      <c r="P60" s="74">
        <v>0</v>
      </c>
    </row>
    <row r="61" spans="1:16" ht="15" customHeight="1" x14ac:dyDescent="0.2">
      <c r="A61" s="120"/>
      <c r="B61" s="123"/>
      <c r="C61" s="84" t="s">
        <v>51</v>
      </c>
      <c r="D61" s="44">
        <v>2653</v>
      </c>
      <c r="E61" s="53">
        <v>1</v>
      </c>
      <c r="F61" s="44">
        <v>177052.19600500001</v>
      </c>
      <c r="G61" s="66">
        <v>0.60422200000000004</v>
      </c>
      <c r="H61" s="43">
        <v>928</v>
      </c>
      <c r="I61" s="44">
        <v>192735.378233</v>
      </c>
      <c r="J61" s="74">
        <v>0.70474099999999995</v>
      </c>
      <c r="K61" s="44">
        <v>1725</v>
      </c>
      <c r="L61" s="44">
        <v>168615.098551</v>
      </c>
      <c r="M61" s="66">
        <v>0.550145</v>
      </c>
      <c r="N61" s="43">
        <v>0</v>
      </c>
      <c r="O61" s="44">
        <v>0</v>
      </c>
      <c r="P61" s="74">
        <v>0</v>
      </c>
    </row>
    <row r="62" spans="1:16" s="3" customFormat="1" ht="15" customHeight="1" x14ac:dyDescent="0.2">
      <c r="A62" s="120"/>
      <c r="B62" s="123"/>
      <c r="C62" s="84" t="s">
        <v>52</v>
      </c>
      <c r="D62" s="35">
        <v>2171</v>
      </c>
      <c r="E62" s="55">
        <v>1</v>
      </c>
      <c r="F62" s="35">
        <v>191548.50069099999</v>
      </c>
      <c r="G62" s="68">
        <v>0.80147400000000002</v>
      </c>
      <c r="H62" s="43">
        <v>781</v>
      </c>
      <c r="I62" s="44">
        <v>200527.83482700001</v>
      </c>
      <c r="J62" s="74">
        <v>0.75288100000000002</v>
      </c>
      <c r="K62" s="35">
        <v>1390</v>
      </c>
      <c r="L62" s="35">
        <v>186503.27769799999</v>
      </c>
      <c r="M62" s="68">
        <v>0.82877699999999999</v>
      </c>
      <c r="N62" s="43">
        <v>0</v>
      </c>
      <c r="O62" s="44">
        <v>0</v>
      </c>
      <c r="P62" s="74">
        <v>0</v>
      </c>
    </row>
    <row r="63" spans="1:16" ht="15" customHeight="1" x14ac:dyDescent="0.2">
      <c r="A63" s="120"/>
      <c r="B63" s="123"/>
      <c r="C63" s="84" t="s">
        <v>53</v>
      </c>
      <c r="D63" s="44">
        <v>1883</v>
      </c>
      <c r="E63" s="53">
        <v>1</v>
      </c>
      <c r="F63" s="44">
        <v>198535.94052</v>
      </c>
      <c r="G63" s="66">
        <v>0.83536900000000003</v>
      </c>
      <c r="H63" s="43">
        <v>714</v>
      </c>
      <c r="I63" s="44">
        <v>197573.64425799999</v>
      </c>
      <c r="J63" s="74">
        <v>0.63305299999999998</v>
      </c>
      <c r="K63" s="44">
        <v>1169</v>
      </c>
      <c r="L63" s="44">
        <v>199123.69033400001</v>
      </c>
      <c r="M63" s="66">
        <v>0.95893899999999999</v>
      </c>
      <c r="N63" s="43">
        <v>0</v>
      </c>
      <c r="O63" s="44">
        <v>0</v>
      </c>
      <c r="P63" s="74">
        <v>0</v>
      </c>
    </row>
    <row r="64" spans="1:16" ht="15" customHeight="1" x14ac:dyDescent="0.2">
      <c r="A64" s="120"/>
      <c r="B64" s="123"/>
      <c r="C64" s="84" t="s">
        <v>54</v>
      </c>
      <c r="D64" s="44">
        <v>1645</v>
      </c>
      <c r="E64" s="53">
        <v>1</v>
      </c>
      <c r="F64" s="44">
        <v>199939.88996999999</v>
      </c>
      <c r="G64" s="66">
        <v>0.77446800000000005</v>
      </c>
      <c r="H64" s="43">
        <v>639</v>
      </c>
      <c r="I64" s="44">
        <v>187788.46165899999</v>
      </c>
      <c r="J64" s="74">
        <v>0.46165899999999999</v>
      </c>
      <c r="K64" s="44">
        <v>1006</v>
      </c>
      <c r="L64" s="44">
        <v>207658.34194799999</v>
      </c>
      <c r="M64" s="66">
        <v>0.97316100000000005</v>
      </c>
      <c r="N64" s="43">
        <v>0</v>
      </c>
      <c r="O64" s="44">
        <v>0</v>
      </c>
      <c r="P64" s="74">
        <v>0</v>
      </c>
    </row>
    <row r="65" spans="1:16" ht="15" customHeight="1" x14ac:dyDescent="0.2">
      <c r="A65" s="120"/>
      <c r="B65" s="123"/>
      <c r="C65" s="84" t="s">
        <v>55</v>
      </c>
      <c r="D65" s="44">
        <v>1312</v>
      </c>
      <c r="E65" s="53">
        <v>1</v>
      </c>
      <c r="F65" s="44">
        <v>204971.464939</v>
      </c>
      <c r="G65" s="66">
        <v>0.60594499999999996</v>
      </c>
      <c r="H65" s="43">
        <v>502</v>
      </c>
      <c r="I65" s="44">
        <v>191179.19123500001</v>
      </c>
      <c r="J65" s="74">
        <v>0.28685300000000002</v>
      </c>
      <c r="K65" s="44">
        <v>810</v>
      </c>
      <c r="L65" s="44">
        <v>213519.26913599999</v>
      </c>
      <c r="M65" s="66">
        <v>0.80370399999999997</v>
      </c>
      <c r="N65" s="43">
        <v>0</v>
      </c>
      <c r="O65" s="44">
        <v>0</v>
      </c>
      <c r="P65" s="74">
        <v>0</v>
      </c>
    </row>
    <row r="66" spans="1:16" s="3" customFormat="1" ht="15" customHeight="1" x14ac:dyDescent="0.2">
      <c r="A66" s="120"/>
      <c r="B66" s="123"/>
      <c r="C66" s="84" t="s">
        <v>56</v>
      </c>
      <c r="D66" s="35">
        <v>2087</v>
      </c>
      <c r="E66" s="55">
        <v>1</v>
      </c>
      <c r="F66" s="35">
        <v>203929.57163399999</v>
      </c>
      <c r="G66" s="68">
        <v>0.30570199999999997</v>
      </c>
      <c r="H66" s="43">
        <v>896</v>
      </c>
      <c r="I66" s="44">
        <v>176375.569196</v>
      </c>
      <c r="J66" s="74">
        <v>8.1473000000000004E-2</v>
      </c>
      <c r="K66" s="35">
        <v>1191</v>
      </c>
      <c r="L66" s="35">
        <v>224658.69521400001</v>
      </c>
      <c r="M66" s="68">
        <v>0.47439100000000001</v>
      </c>
      <c r="N66" s="43">
        <v>0</v>
      </c>
      <c r="O66" s="44">
        <v>0</v>
      </c>
      <c r="P66" s="74">
        <v>0</v>
      </c>
    </row>
    <row r="67" spans="1:16" s="3" customFormat="1" ht="15" customHeight="1" x14ac:dyDescent="0.2">
      <c r="A67" s="121"/>
      <c r="B67" s="124"/>
      <c r="C67" s="85" t="s">
        <v>9</v>
      </c>
      <c r="D67" s="46">
        <v>17851</v>
      </c>
      <c r="E67" s="54">
        <v>1</v>
      </c>
      <c r="F67" s="46">
        <v>177815.82852499999</v>
      </c>
      <c r="G67" s="67">
        <v>0.51537699999999997</v>
      </c>
      <c r="H67" s="87">
        <v>6590</v>
      </c>
      <c r="I67" s="46">
        <v>180597.28315599999</v>
      </c>
      <c r="J67" s="75">
        <v>0.455235</v>
      </c>
      <c r="K67" s="46">
        <v>11261</v>
      </c>
      <c r="L67" s="46">
        <v>176188.105763</v>
      </c>
      <c r="M67" s="67">
        <v>0.55057299999999998</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45588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310" priority="30" operator="notEqual">
      <formula>H8+K8+N8</formula>
    </cfRule>
  </conditionalFormatting>
  <conditionalFormatting sqref="D20:D30">
    <cfRule type="cellIs" dxfId="309" priority="29" operator="notEqual">
      <formula>H20+K20+N20</formula>
    </cfRule>
  </conditionalFormatting>
  <conditionalFormatting sqref="D32:D42">
    <cfRule type="cellIs" dxfId="308" priority="28" operator="notEqual">
      <formula>H32+K32+N32</formula>
    </cfRule>
  </conditionalFormatting>
  <conditionalFormatting sqref="D44:D54">
    <cfRule type="cellIs" dxfId="307" priority="27" operator="notEqual">
      <formula>H44+K44+N44</formula>
    </cfRule>
  </conditionalFormatting>
  <conditionalFormatting sqref="D56:D66">
    <cfRule type="cellIs" dxfId="306" priority="26" operator="notEqual">
      <formula>H56+K56+N56</formula>
    </cfRule>
  </conditionalFormatting>
  <conditionalFormatting sqref="D19">
    <cfRule type="cellIs" dxfId="305" priority="25" operator="notEqual">
      <formula>SUM(D8:D18)</formula>
    </cfRule>
  </conditionalFormatting>
  <conditionalFormatting sqref="D31">
    <cfRule type="cellIs" dxfId="304" priority="24" operator="notEqual">
      <formula>H31+K31+N31</formula>
    </cfRule>
  </conditionalFormatting>
  <conditionalFormatting sqref="D31">
    <cfRule type="cellIs" dxfId="303" priority="23" operator="notEqual">
      <formula>SUM(D20:D30)</formula>
    </cfRule>
  </conditionalFormatting>
  <conditionalFormatting sqref="D43">
    <cfRule type="cellIs" dxfId="302" priority="22" operator="notEqual">
      <formula>H43+K43+N43</formula>
    </cfRule>
  </conditionalFormatting>
  <conditionalFormatting sqref="D43">
    <cfRule type="cellIs" dxfId="301" priority="21" operator="notEqual">
      <formula>SUM(D32:D42)</formula>
    </cfRule>
  </conditionalFormatting>
  <conditionalFormatting sqref="D55">
    <cfRule type="cellIs" dxfId="300" priority="20" operator="notEqual">
      <formula>H55+K55+N55</formula>
    </cfRule>
  </conditionalFormatting>
  <conditionalFormatting sqref="D55">
    <cfRule type="cellIs" dxfId="299" priority="19" operator="notEqual">
      <formula>SUM(D44:D54)</formula>
    </cfRule>
  </conditionalFormatting>
  <conditionalFormatting sqref="D67">
    <cfRule type="cellIs" dxfId="298" priority="18" operator="notEqual">
      <formula>H67+K67+N67</formula>
    </cfRule>
  </conditionalFormatting>
  <conditionalFormatting sqref="D67">
    <cfRule type="cellIs" dxfId="297" priority="17" operator="notEqual">
      <formula>SUM(D56:D66)</formula>
    </cfRule>
  </conditionalFormatting>
  <conditionalFormatting sqref="H19">
    <cfRule type="cellIs" dxfId="296" priority="16" operator="notEqual">
      <formula>SUM(H8:H18)</formula>
    </cfRule>
  </conditionalFormatting>
  <conditionalFormatting sqref="K19">
    <cfRule type="cellIs" dxfId="295" priority="15" operator="notEqual">
      <formula>SUM(K8:K18)</formula>
    </cfRule>
  </conditionalFormatting>
  <conditionalFormatting sqref="N19">
    <cfRule type="cellIs" dxfId="294" priority="14" operator="notEqual">
      <formula>SUM(N8:N18)</formula>
    </cfRule>
  </conditionalFormatting>
  <conditionalFormatting sqref="H31">
    <cfRule type="cellIs" dxfId="293" priority="13" operator="notEqual">
      <formula>SUM(H20:H30)</formula>
    </cfRule>
  </conditionalFormatting>
  <conditionalFormatting sqref="K31">
    <cfRule type="cellIs" dxfId="292" priority="12" operator="notEqual">
      <formula>SUM(K20:K30)</formula>
    </cfRule>
  </conditionalFormatting>
  <conditionalFormatting sqref="N31">
    <cfRule type="cellIs" dxfId="291" priority="11" operator="notEqual">
      <formula>SUM(N20:N30)</formula>
    </cfRule>
  </conditionalFormatting>
  <conditionalFormatting sqref="H43">
    <cfRule type="cellIs" dxfId="290" priority="10" operator="notEqual">
      <formula>SUM(H32:H42)</formula>
    </cfRule>
  </conditionalFormatting>
  <conditionalFormatting sqref="K43">
    <cfRule type="cellIs" dxfId="289" priority="9" operator="notEqual">
      <formula>SUM(K32:K42)</formula>
    </cfRule>
  </conditionalFormatting>
  <conditionalFormatting sqref="N43">
    <cfRule type="cellIs" dxfId="288" priority="8" operator="notEqual">
      <formula>SUM(N32:N42)</formula>
    </cfRule>
  </conditionalFormatting>
  <conditionalFormatting sqref="H55">
    <cfRule type="cellIs" dxfId="287" priority="7" operator="notEqual">
      <formula>SUM(H44:H54)</formula>
    </cfRule>
  </conditionalFormatting>
  <conditionalFormatting sqref="K55">
    <cfRule type="cellIs" dxfId="286" priority="6" operator="notEqual">
      <formula>SUM(K44:K54)</formula>
    </cfRule>
  </conditionalFormatting>
  <conditionalFormatting sqref="N55">
    <cfRule type="cellIs" dxfId="285" priority="5" operator="notEqual">
      <formula>SUM(N44:N54)</formula>
    </cfRule>
  </conditionalFormatting>
  <conditionalFormatting sqref="H67">
    <cfRule type="cellIs" dxfId="284" priority="4" operator="notEqual">
      <formula>SUM(H56:H66)</formula>
    </cfRule>
  </conditionalFormatting>
  <conditionalFormatting sqref="K67">
    <cfRule type="cellIs" dxfId="283" priority="3" operator="notEqual">
      <formula>SUM(K56:K66)</formula>
    </cfRule>
  </conditionalFormatting>
  <conditionalFormatting sqref="N67">
    <cfRule type="cellIs" dxfId="282" priority="2" operator="notEqual">
      <formula>SUM(N56:N66)</formula>
    </cfRule>
  </conditionalFormatting>
  <conditionalFormatting sqref="D32:D43">
    <cfRule type="cellIs" dxfId="28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70</v>
      </c>
      <c r="B2" s="110"/>
      <c r="C2" s="110"/>
      <c r="D2" s="110"/>
      <c r="E2" s="110"/>
      <c r="F2" s="110"/>
      <c r="G2" s="110"/>
      <c r="H2" s="110"/>
      <c r="I2" s="110"/>
      <c r="J2" s="110"/>
      <c r="K2" s="110"/>
      <c r="L2" s="110"/>
      <c r="M2" s="110"/>
      <c r="N2" s="110"/>
      <c r="O2" s="110"/>
      <c r="P2" s="110"/>
    </row>
    <row r="3" spans="1:16" s="21" customFormat="1" ht="15" customHeight="1" x14ac:dyDescent="0.2">
      <c r="A3" s="111" t="str">
        <f>+Notas!C6</f>
        <v>SEPTIEMBRE 2023 Y SEPTIEMBRE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8</v>
      </c>
      <c r="E8" s="53">
        <v>8.7912000000000004E-2</v>
      </c>
      <c r="F8" s="44">
        <v>52535.194536000003</v>
      </c>
      <c r="G8" s="66">
        <v>0.625</v>
      </c>
      <c r="H8" s="43">
        <v>5</v>
      </c>
      <c r="I8" s="44">
        <v>73543.937076000002</v>
      </c>
      <c r="J8" s="74">
        <v>0.6</v>
      </c>
      <c r="K8" s="44">
        <v>3</v>
      </c>
      <c r="L8" s="44">
        <v>17520.623637000001</v>
      </c>
      <c r="M8" s="66">
        <v>0.66666700000000001</v>
      </c>
      <c r="N8" s="43">
        <v>0</v>
      </c>
      <c r="O8" s="44">
        <v>0</v>
      </c>
      <c r="P8" s="74">
        <v>0</v>
      </c>
    </row>
    <row r="9" spans="1:16" ht="15" customHeight="1" x14ac:dyDescent="0.2">
      <c r="A9" s="120"/>
      <c r="B9" s="123"/>
      <c r="C9" s="84" t="s">
        <v>47</v>
      </c>
      <c r="D9" s="44">
        <v>119</v>
      </c>
      <c r="E9" s="53">
        <v>0.32513700000000001</v>
      </c>
      <c r="F9" s="44">
        <v>80007.138420000003</v>
      </c>
      <c r="G9" s="66">
        <v>4.2016999999999999E-2</v>
      </c>
      <c r="H9" s="43">
        <v>29</v>
      </c>
      <c r="I9" s="44">
        <v>85740.488654000001</v>
      </c>
      <c r="J9" s="74">
        <v>0.103448</v>
      </c>
      <c r="K9" s="44">
        <v>90</v>
      </c>
      <c r="L9" s="44">
        <v>78159.725565999994</v>
      </c>
      <c r="M9" s="66">
        <v>2.2221999999999999E-2</v>
      </c>
      <c r="N9" s="43">
        <v>0</v>
      </c>
      <c r="O9" s="44">
        <v>0</v>
      </c>
      <c r="P9" s="74">
        <v>0</v>
      </c>
    </row>
    <row r="10" spans="1:16" ht="15" customHeight="1" x14ac:dyDescent="0.2">
      <c r="A10" s="120"/>
      <c r="B10" s="123"/>
      <c r="C10" s="84" t="s">
        <v>48</v>
      </c>
      <c r="D10" s="44">
        <v>846</v>
      </c>
      <c r="E10" s="53">
        <v>0.208067</v>
      </c>
      <c r="F10" s="44">
        <v>94437.304764</v>
      </c>
      <c r="G10" s="66">
        <v>0.117021</v>
      </c>
      <c r="H10" s="43">
        <v>294</v>
      </c>
      <c r="I10" s="44">
        <v>104858.811485</v>
      </c>
      <c r="J10" s="74">
        <v>0.20068</v>
      </c>
      <c r="K10" s="44">
        <v>552</v>
      </c>
      <c r="L10" s="44">
        <v>88886.719662999996</v>
      </c>
      <c r="M10" s="66">
        <v>7.2464000000000001E-2</v>
      </c>
      <c r="N10" s="43">
        <v>0</v>
      </c>
      <c r="O10" s="44">
        <v>0</v>
      </c>
      <c r="P10" s="74">
        <v>0</v>
      </c>
    </row>
    <row r="11" spans="1:16" ht="15" customHeight="1" x14ac:dyDescent="0.2">
      <c r="A11" s="120"/>
      <c r="B11" s="123"/>
      <c r="C11" s="84" t="s">
        <v>49</v>
      </c>
      <c r="D11" s="44">
        <v>1768</v>
      </c>
      <c r="E11" s="53">
        <v>0.151085</v>
      </c>
      <c r="F11" s="44">
        <v>106138.525054</v>
      </c>
      <c r="G11" s="66">
        <v>0.270928</v>
      </c>
      <c r="H11" s="43">
        <v>653</v>
      </c>
      <c r="I11" s="44">
        <v>120571.130706</v>
      </c>
      <c r="J11" s="74">
        <v>0.38284800000000002</v>
      </c>
      <c r="K11" s="44">
        <v>1115</v>
      </c>
      <c r="L11" s="44">
        <v>97686.066317000004</v>
      </c>
      <c r="M11" s="66">
        <v>0.20538100000000001</v>
      </c>
      <c r="N11" s="43">
        <v>0</v>
      </c>
      <c r="O11" s="44">
        <v>0</v>
      </c>
      <c r="P11" s="74">
        <v>0</v>
      </c>
    </row>
    <row r="12" spans="1:16" ht="15" customHeight="1" x14ac:dyDescent="0.2">
      <c r="A12" s="120"/>
      <c r="B12" s="123"/>
      <c r="C12" s="84" t="s">
        <v>50</v>
      </c>
      <c r="D12" s="44">
        <v>1723</v>
      </c>
      <c r="E12" s="53">
        <v>0.119778</v>
      </c>
      <c r="F12" s="44">
        <v>124820.58018400001</v>
      </c>
      <c r="G12" s="66">
        <v>0.47533399999999998</v>
      </c>
      <c r="H12" s="43">
        <v>592</v>
      </c>
      <c r="I12" s="44">
        <v>143801.66964899999</v>
      </c>
      <c r="J12" s="74">
        <v>0.62331099999999995</v>
      </c>
      <c r="K12" s="44">
        <v>1131</v>
      </c>
      <c r="L12" s="44">
        <v>114885.29728100001</v>
      </c>
      <c r="M12" s="66">
        <v>0.39787800000000001</v>
      </c>
      <c r="N12" s="43">
        <v>0</v>
      </c>
      <c r="O12" s="44">
        <v>0</v>
      </c>
      <c r="P12" s="74">
        <v>0</v>
      </c>
    </row>
    <row r="13" spans="1:16" ht="15" customHeight="1" x14ac:dyDescent="0.2">
      <c r="A13" s="120"/>
      <c r="B13" s="123"/>
      <c r="C13" s="84" t="s">
        <v>51</v>
      </c>
      <c r="D13" s="44">
        <v>1371</v>
      </c>
      <c r="E13" s="53">
        <v>9.9362000000000006E-2</v>
      </c>
      <c r="F13" s="44">
        <v>140154.35551200001</v>
      </c>
      <c r="G13" s="66">
        <v>0.70970100000000003</v>
      </c>
      <c r="H13" s="43">
        <v>471</v>
      </c>
      <c r="I13" s="44">
        <v>149970.20882900001</v>
      </c>
      <c r="J13" s="74">
        <v>0.74734599999999995</v>
      </c>
      <c r="K13" s="44">
        <v>900</v>
      </c>
      <c r="L13" s="44">
        <v>135017.39227700001</v>
      </c>
      <c r="M13" s="66">
        <v>0.69</v>
      </c>
      <c r="N13" s="43">
        <v>0</v>
      </c>
      <c r="O13" s="44">
        <v>0</v>
      </c>
      <c r="P13" s="74">
        <v>0</v>
      </c>
    </row>
    <row r="14" spans="1:16" s="3" customFormat="1" ht="15" customHeight="1" x14ac:dyDescent="0.2">
      <c r="A14" s="120"/>
      <c r="B14" s="123"/>
      <c r="C14" s="84" t="s">
        <v>52</v>
      </c>
      <c r="D14" s="35">
        <v>1053</v>
      </c>
      <c r="E14" s="55">
        <v>9.1708999999999999E-2</v>
      </c>
      <c r="F14" s="35">
        <v>147621.73885699999</v>
      </c>
      <c r="G14" s="68">
        <v>0.80057</v>
      </c>
      <c r="H14" s="43">
        <v>343</v>
      </c>
      <c r="I14" s="44">
        <v>149422.94344999999</v>
      </c>
      <c r="J14" s="74">
        <v>0.69387799999999999</v>
      </c>
      <c r="K14" s="35">
        <v>710</v>
      </c>
      <c r="L14" s="35">
        <v>146751.579455</v>
      </c>
      <c r="M14" s="68">
        <v>0.85211300000000001</v>
      </c>
      <c r="N14" s="43">
        <v>0</v>
      </c>
      <c r="O14" s="44">
        <v>0</v>
      </c>
      <c r="P14" s="74">
        <v>0</v>
      </c>
    </row>
    <row r="15" spans="1:16" ht="15" customHeight="1" x14ac:dyDescent="0.2">
      <c r="A15" s="120"/>
      <c r="B15" s="123"/>
      <c r="C15" s="84" t="s">
        <v>53</v>
      </c>
      <c r="D15" s="44">
        <v>805</v>
      </c>
      <c r="E15" s="53">
        <v>7.9995999999999998E-2</v>
      </c>
      <c r="F15" s="44">
        <v>149537.63657900001</v>
      </c>
      <c r="G15" s="66">
        <v>0.781366</v>
      </c>
      <c r="H15" s="43">
        <v>251</v>
      </c>
      <c r="I15" s="44">
        <v>144223.50620999999</v>
      </c>
      <c r="J15" s="74">
        <v>0.55776899999999996</v>
      </c>
      <c r="K15" s="44">
        <v>554</v>
      </c>
      <c r="L15" s="44">
        <v>151945.30214399999</v>
      </c>
      <c r="M15" s="66">
        <v>0.88267099999999998</v>
      </c>
      <c r="N15" s="43">
        <v>0</v>
      </c>
      <c r="O15" s="44">
        <v>0</v>
      </c>
      <c r="P15" s="74">
        <v>0</v>
      </c>
    </row>
    <row r="16" spans="1:16" ht="15" customHeight="1" x14ac:dyDescent="0.2">
      <c r="A16" s="120"/>
      <c r="B16" s="123"/>
      <c r="C16" s="84" t="s">
        <v>54</v>
      </c>
      <c r="D16" s="44">
        <v>554</v>
      </c>
      <c r="E16" s="53">
        <v>6.6883999999999999E-2</v>
      </c>
      <c r="F16" s="44">
        <v>145300.72962900001</v>
      </c>
      <c r="G16" s="66">
        <v>0.57400700000000004</v>
      </c>
      <c r="H16" s="43">
        <v>185</v>
      </c>
      <c r="I16" s="44">
        <v>143306.23314600001</v>
      </c>
      <c r="J16" s="74">
        <v>0.39459499999999997</v>
      </c>
      <c r="K16" s="44">
        <v>369</v>
      </c>
      <c r="L16" s="44">
        <v>146300.68043899999</v>
      </c>
      <c r="M16" s="66">
        <v>0.66395700000000002</v>
      </c>
      <c r="N16" s="43">
        <v>0</v>
      </c>
      <c r="O16" s="44">
        <v>0</v>
      </c>
      <c r="P16" s="74">
        <v>0</v>
      </c>
    </row>
    <row r="17" spans="1:16" ht="15" customHeight="1" x14ac:dyDescent="0.2">
      <c r="A17" s="120"/>
      <c r="B17" s="123"/>
      <c r="C17" s="84" t="s">
        <v>55</v>
      </c>
      <c r="D17" s="44">
        <v>613</v>
      </c>
      <c r="E17" s="53">
        <v>9.2096999999999998E-2</v>
      </c>
      <c r="F17" s="44">
        <v>161313.353772</v>
      </c>
      <c r="G17" s="66">
        <v>0.68352400000000002</v>
      </c>
      <c r="H17" s="43">
        <v>217</v>
      </c>
      <c r="I17" s="44">
        <v>135564.01490400001</v>
      </c>
      <c r="J17" s="74">
        <v>0.27188899999999999</v>
      </c>
      <c r="K17" s="44">
        <v>396</v>
      </c>
      <c r="L17" s="44">
        <v>175423.471284</v>
      </c>
      <c r="M17" s="66">
        <v>0.90909099999999998</v>
      </c>
      <c r="N17" s="43">
        <v>0</v>
      </c>
      <c r="O17" s="44">
        <v>0</v>
      </c>
      <c r="P17" s="74">
        <v>0</v>
      </c>
    </row>
    <row r="18" spans="1:16" s="3" customFormat="1" ht="15" customHeight="1" x14ac:dyDescent="0.2">
      <c r="A18" s="120"/>
      <c r="B18" s="123"/>
      <c r="C18" s="84" t="s">
        <v>56</v>
      </c>
      <c r="D18" s="35">
        <v>770</v>
      </c>
      <c r="E18" s="55">
        <v>6.6875000000000004E-2</v>
      </c>
      <c r="F18" s="35">
        <v>174885.40423399999</v>
      </c>
      <c r="G18" s="68">
        <v>0.442857</v>
      </c>
      <c r="H18" s="43">
        <v>264</v>
      </c>
      <c r="I18" s="44">
        <v>145957.66135400001</v>
      </c>
      <c r="J18" s="74">
        <v>0.117424</v>
      </c>
      <c r="K18" s="35">
        <v>506</v>
      </c>
      <c r="L18" s="35">
        <v>189978.13965</v>
      </c>
      <c r="M18" s="68">
        <v>0.61264799999999997</v>
      </c>
      <c r="N18" s="43">
        <v>0</v>
      </c>
      <c r="O18" s="44">
        <v>0</v>
      </c>
      <c r="P18" s="74">
        <v>0</v>
      </c>
    </row>
    <row r="19" spans="1:16" s="3" customFormat="1" ht="15" customHeight="1" x14ac:dyDescent="0.2">
      <c r="A19" s="121"/>
      <c r="B19" s="124"/>
      <c r="C19" s="85" t="s">
        <v>9</v>
      </c>
      <c r="D19" s="46">
        <v>9630</v>
      </c>
      <c r="E19" s="54">
        <v>0.104214</v>
      </c>
      <c r="F19" s="46">
        <v>132354.353481</v>
      </c>
      <c r="G19" s="67">
        <v>0.51194200000000001</v>
      </c>
      <c r="H19" s="87">
        <v>3304</v>
      </c>
      <c r="I19" s="46">
        <v>136227.67136800001</v>
      </c>
      <c r="J19" s="75">
        <v>0.4773</v>
      </c>
      <c r="K19" s="46">
        <v>6326</v>
      </c>
      <c r="L19" s="46">
        <v>130331.362286</v>
      </c>
      <c r="M19" s="67">
        <v>0.53003500000000003</v>
      </c>
      <c r="N19" s="87">
        <v>0</v>
      </c>
      <c r="O19" s="46">
        <v>0</v>
      </c>
      <c r="P19" s="75">
        <v>0</v>
      </c>
    </row>
    <row r="20" spans="1:16" ht="15" customHeight="1" x14ac:dyDescent="0.2">
      <c r="A20" s="119">
        <v>2</v>
      </c>
      <c r="B20" s="122" t="s">
        <v>57</v>
      </c>
      <c r="C20" s="84" t="s">
        <v>46</v>
      </c>
      <c r="D20" s="44">
        <v>30</v>
      </c>
      <c r="E20" s="53">
        <v>0.32967000000000002</v>
      </c>
      <c r="F20" s="44">
        <v>58542.066666999999</v>
      </c>
      <c r="G20" s="66">
        <v>0.13333300000000001</v>
      </c>
      <c r="H20" s="43">
        <v>19</v>
      </c>
      <c r="I20" s="44">
        <v>56975.894737000002</v>
      </c>
      <c r="J20" s="74">
        <v>0.105263</v>
      </c>
      <c r="K20" s="44">
        <v>11</v>
      </c>
      <c r="L20" s="44">
        <v>61247.272727000003</v>
      </c>
      <c r="M20" s="66">
        <v>0.18181800000000001</v>
      </c>
      <c r="N20" s="43">
        <v>0</v>
      </c>
      <c r="O20" s="44">
        <v>0</v>
      </c>
      <c r="P20" s="74">
        <v>0</v>
      </c>
    </row>
    <row r="21" spans="1:16" ht="15" customHeight="1" x14ac:dyDescent="0.2">
      <c r="A21" s="120"/>
      <c r="B21" s="123"/>
      <c r="C21" s="84" t="s">
        <v>47</v>
      </c>
      <c r="D21" s="44">
        <v>123</v>
      </c>
      <c r="E21" s="53">
        <v>0.33606599999999998</v>
      </c>
      <c r="F21" s="44">
        <v>117347.398374</v>
      </c>
      <c r="G21" s="66">
        <v>7.3171E-2</v>
      </c>
      <c r="H21" s="43">
        <v>50</v>
      </c>
      <c r="I21" s="44">
        <v>124385.78</v>
      </c>
      <c r="J21" s="74">
        <v>0.14000000000000001</v>
      </c>
      <c r="K21" s="44">
        <v>73</v>
      </c>
      <c r="L21" s="44">
        <v>112526.589041</v>
      </c>
      <c r="M21" s="66">
        <v>2.7397000000000001E-2</v>
      </c>
      <c r="N21" s="43">
        <v>0</v>
      </c>
      <c r="O21" s="44">
        <v>0</v>
      </c>
      <c r="P21" s="74">
        <v>0</v>
      </c>
    </row>
    <row r="22" spans="1:16" ht="15" customHeight="1" x14ac:dyDescent="0.2">
      <c r="A22" s="120"/>
      <c r="B22" s="123"/>
      <c r="C22" s="84" t="s">
        <v>48</v>
      </c>
      <c r="D22" s="44">
        <v>667</v>
      </c>
      <c r="E22" s="53">
        <v>0.16404299999999999</v>
      </c>
      <c r="F22" s="44">
        <v>138252.208396</v>
      </c>
      <c r="G22" s="66">
        <v>5.3973E-2</v>
      </c>
      <c r="H22" s="43">
        <v>288</v>
      </c>
      <c r="I22" s="44">
        <v>143041.84722200001</v>
      </c>
      <c r="J22" s="74">
        <v>5.9027999999999997E-2</v>
      </c>
      <c r="K22" s="44">
        <v>379</v>
      </c>
      <c r="L22" s="44">
        <v>134612.588391</v>
      </c>
      <c r="M22" s="66">
        <v>5.0132000000000003E-2</v>
      </c>
      <c r="N22" s="43">
        <v>0</v>
      </c>
      <c r="O22" s="44">
        <v>0</v>
      </c>
      <c r="P22" s="74">
        <v>0</v>
      </c>
    </row>
    <row r="23" spans="1:16" ht="15" customHeight="1" x14ac:dyDescent="0.2">
      <c r="A23" s="120"/>
      <c r="B23" s="123"/>
      <c r="C23" s="84" t="s">
        <v>49</v>
      </c>
      <c r="D23" s="44">
        <v>510</v>
      </c>
      <c r="E23" s="53">
        <v>4.3582000000000003E-2</v>
      </c>
      <c r="F23" s="44">
        <v>145773.23725499999</v>
      </c>
      <c r="G23" s="66">
        <v>0.14902000000000001</v>
      </c>
      <c r="H23" s="43">
        <v>190</v>
      </c>
      <c r="I23" s="44">
        <v>150995.25263199999</v>
      </c>
      <c r="J23" s="74">
        <v>0.17894699999999999</v>
      </c>
      <c r="K23" s="44">
        <v>320</v>
      </c>
      <c r="L23" s="44">
        <v>142672.66562499999</v>
      </c>
      <c r="M23" s="66">
        <v>0.13125000000000001</v>
      </c>
      <c r="N23" s="43">
        <v>0</v>
      </c>
      <c r="O23" s="44">
        <v>0</v>
      </c>
      <c r="P23" s="74">
        <v>0</v>
      </c>
    </row>
    <row r="24" spans="1:16" ht="15" customHeight="1" x14ac:dyDescent="0.2">
      <c r="A24" s="120"/>
      <c r="B24" s="123"/>
      <c r="C24" s="84" t="s">
        <v>50</v>
      </c>
      <c r="D24" s="44">
        <v>299</v>
      </c>
      <c r="E24" s="53">
        <v>2.0785999999999999E-2</v>
      </c>
      <c r="F24" s="44">
        <v>167980.77926400001</v>
      </c>
      <c r="G24" s="66">
        <v>0.270903</v>
      </c>
      <c r="H24" s="43">
        <v>99</v>
      </c>
      <c r="I24" s="44">
        <v>173918.59596000001</v>
      </c>
      <c r="J24" s="74">
        <v>0.28282800000000002</v>
      </c>
      <c r="K24" s="44">
        <v>200</v>
      </c>
      <c r="L24" s="44">
        <v>165041.56</v>
      </c>
      <c r="M24" s="66">
        <v>0.26500000000000001</v>
      </c>
      <c r="N24" s="43">
        <v>0</v>
      </c>
      <c r="O24" s="44">
        <v>0</v>
      </c>
      <c r="P24" s="74">
        <v>0</v>
      </c>
    </row>
    <row r="25" spans="1:16" ht="15" customHeight="1" x14ac:dyDescent="0.2">
      <c r="A25" s="120"/>
      <c r="B25" s="123"/>
      <c r="C25" s="84" t="s">
        <v>51</v>
      </c>
      <c r="D25" s="44">
        <v>266</v>
      </c>
      <c r="E25" s="53">
        <v>1.9278E-2</v>
      </c>
      <c r="F25" s="44">
        <v>182205.31578899999</v>
      </c>
      <c r="G25" s="66">
        <v>0.30451099999999998</v>
      </c>
      <c r="H25" s="43">
        <v>90</v>
      </c>
      <c r="I25" s="44">
        <v>200540.455556</v>
      </c>
      <c r="J25" s="74">
        <v>0.35555599999999998</v>
      </c>
      <c r="K25" s="44">
        <v>176</v>
      </c>
      <c r="L25" s="44">
        <v>172829.39204499999</v>
      </c>
      <c r="M25" s="66">
        <v>0.27840900000000002</v>
      </c>
      <c r="N25" s="43">
        <v>0</v>
      </c>
      <c r="O25" s="44">
        <v>0</v>
      </c>
      <c r="P25" s="74">
        <v>0</v>
      </c>
    </row>
    <row r="26" spans="1:16" s="3" customFormat="1" ht="15" customHeight="1" x14ac:dyDescent="0.2">
      <c r="A26" s="120"/>
      <c r="B26" s="123"/>
      <c r="C26" s="84" t="s">
        <v>52</v>
      </c>
      <c r="D26" s="35">
        <v>153</v>
      </c>
      <c r="E26" s="55">
        <v>1.3325E-2</v>
      </c>
      <c r="F26" s="35">
        <v>191598.568627</v>
      </c>
      <c r="G26" s="68">
        <v>0.51634000000000002</v>
      </c>
      <c r="H26" s="43">
        <v>57</v>
      </c>
      <c r="I26" s="44">
        <v>177109.35087699999</v>
      </c>
      <c r="J26" s="74">
        <v>0.40350900000000001</v>
      </c>
      <c r="K26" s="35">
        <v>96</v>
      </c>
      <c r="L26" s="35">
        <v>200201.54166700001</v>
      </c>
      <c r="M26" s="68">
        <v>0.58333299999999999</v>
      </c>
      <c r="N26" s="43">
        <v>0</v>
      </c>
      <c r="O26" s="44">
        <v>0</v>
      </c>
      <c r="P26" s="74">
        <v>0</v>
      </c>
    </row>
    <row r="27" spans="1:16" ht="15" customHeight="1" x14ac:dyDescent="0.2">
      <c r="A27" s="120"/>
      <c r="B27" s="123"/>
      <c r="C27" s="84" t="s">
        <v>53</v>
      </c>
      <c r="D27" s="44">
        <v>90</v>
      </c>
      <c r="E27" s="53">
        <v>8.9440000000000006E-3</v>
      </c>
      <c r="F27" s="44">
        <v>193613.85555599999</v>
      </c>
      <c r="G27" s="66">
        <v>0.45555600000000002</v>
      </c>
      <c r="H27" s="43">
        <v>21</v>
      </c>
      <c r="I27" s="44">
        <v>167644.80952400001</v>
      </c>
      <c r="J27" s="74">
        <v>0.238095</v>
      </c>
      <c r="K27" s="44">
        <v>69</v>
      </c>
      <c r="L27" s="44">
        <v>201517.47826100001</v>
      </c>
      <c r="M27" s="66">
        <v>0.52173899999999995</v>
      </c>
      <c r="N27" s="43">
        <v>0</v>
      </c>
      <c r="O27" s="44">
        <v>0</v>
      </c>
      <c r="P27" s="74">
        <v>0</v>
      </c>
    </row>
    <row r="28" spans="1:16" ht="15" customHeight="1" x14ac:dyDescent="0.2">
      <c r="A28" s="120"/>
      <c r="B28" s="123"/>
      <c r="C28" s="84" t="s">
        <v>54</v>
      </c>
      <c r="D28" s="44">
        <v>36</v>
      </c>
      <c r="E28" s="53">
        <v>4.346E-3</v>
      </c>
      <c r="F28" s="44">
        <v>175016.11111100001</v>
      </c>
      <c r="G28" s="66">
        <v>0.222222</v>
      </c>
      <c r="H28" s="43">
        <v>13</v>
      </c>
      <c r="I28" s="44">
        <v>138488.307692</v>
      </c>
      <c r="J28" s="74">
        <v>0</v>
      </c>
      <c r="K28" s="44">
        <v>23</v>
      </c>
      <c r="L28" s="44">
        <v>195662.26087</v>
      </c>
      <c r="M28" s="66">
        <v>0.34782600000000002</v>
      </c>
      <c r="N28" s="43">
        <v>0</v>
      </c>
      <c r="O28" s="44">
        <v>0</v>
      </c>
      <c r="P28" s="74">
        <v>0</v>
      </c>
    </row>
    <row r="29" spans="1:16" ht="15" customHeight="1" x14ac:dyDescent="0.2">
      <c r="A29" s="120"/>
      <c r="B29" s="123"/>
      <c r="C29" s="84" t="s">
        <v>55</v>
      </c>
      <c r="D29" s="44">
        <v>22</v>
      </c>
      <c r="E29" s="53">
        <v>3.3050000000000002E-3</v>
      </c>
      <c r="F29" s="44">
        <v>208223.59090899999</v>
      </c>
      <c r="G29" s="66">
        <v>0.36363600000000001</v>
      </c>
      <c r="H29" s="43">
        <v>12</v>
      </c>
      <c r="I29" s="44">
        <v>205942.66666700001</v>
      </c>
      <c r="J29" s="74">
        <v>0.5</v>
      </c>
      <c r="K29" s="44">
        <v>10</v>
      </c>
      <c r="L29" s="44">
        <v>210960.7</v>
      </c>
      <c r="M29" s="66">
        <v>0.2</v>
      </c>
      <c r="N29" s="43">
        <v>0</v>
      </c>
      <c r="O29" s="44">
        <v>0</v>
      </c>
      <c r="P29" s="74">
        <v>0</v>
      </c>
    </row>
    <row r="30" spans="1:16" s="3" customFormat="1" ht="15" customHeight="1" x14ac:dyDescent="0.2">
      <c r="A30" s="120"/>
      <c r="B30" s="123"/>
      <c r="C30" s="84" t="s">
        <v>56</v>
      </c>
      <c r="D30" s="35">
        <v>38</v>
      </c>
      <c r="E30" s="55">
        <v>3.3E-3</v>
      </c>
      <c r="F30" s="35">
        <v>97149.526316000003</v>
      </c>
      <c r="G30" s="68">
        <v>5.2631999999999998E-2</v>
      </c>
      <c r="H30" s="43">
        <v>34</v>
      </c>
      <c r="I30" s="44">
        <v>87536.588235000003</v>
      </c>
      <c r="J30" s="74">
        <v>0</v>
      </c>
      <c r="K30" s="35">
        <v>4</v>
      </c>
      <c r="L30" s="35">
        <v>178859.5</v>
      </c>
      <c r="M30" s="68">
        <v>0.5</v>
      </c>
      <c r="N30" s="43">
        <v>0</v>
      </c>
      <c r="O30" s="44">
        <v>0</v>
      </c>
      <c r="P30" s="74">
        <v>0</v>
      </c>
    </row>
    <row r="31" spans="1:16" s="3" customFormat="1" ht="15" customHeight="1" x14ac:dyDescent="0.2">
      <c r="A31" s="121"/>
      <c r="B31" s="124"/>
      <c r="C31" s="85" t="s">
        <v>9</v>
      </c>
      <c r="D31" s="46">
        <v>2234</v>
      </c>
      <c r="E31" s="54">
        <v>2.4176E-2</v>
      </c>
      <c r="F31" s="46">
        <v>153426.33930200001</v>
      </c>
      <c r="G31" s="67">
        <v>0.19024199999999999</v>
      </c>
      <c r="H31" s="87">
        <v>873</v>
      </c>
      <c r="I31" s="46">
        <v>152711.616266</v>
      </c>
      <c r="J31" s="75">
        <v>0.176403</v>
      </c>
      <c r="K31" s="46">
        <v>1361</v>
      </c>
      <c r="L31" s="46">
        <v>153884.79133000001</v>
      </c>
      <c r="M31" s="67">
        <v>0.19911799999999999</v>
      </c>
      <c r="N31" s="87">
        <v>0</v>
      </c>
      <c r="O31" s="46">
        <v>0</v>
      </c>
      <c r="P31" s="75">
        <v>0</v>
      </c>
    </row>
    <row r="32" spans="1:16" ht="15" customHeight="1" x14ac:dyDescent="0.2">
      <c r="A32" s="119">
        <v>3</v>
      </c>
      <c r="B32" s="122" t="s">
        <v>58</v>
      </c>
      <c r="C32" s="84" t="s">
        <v>46</v>
      </c>
      <c r="D32" s="44">
        <v>22</v>
      </c>
      <c r="E32" s="44">
        <v>0</v>
      </c>
      <c r="F32" s="44">
        <v>6006.8721299999997</v>
      </c>
      <c r="G32" s="66">
        <v>-0.49166700000000002</v>
      </c>
      <c r="H32" s="43">
        <v>14</v>
      </c>
      <c r="I32" s="44">
        <v>-16568.042339</v>
      </c>
      <c r="J32" s="74">
        <v>-0.49473699999999998</v>
      </c>
      <c r="K32" s="44">
        <v>8</v>
      </c>
      <c r="L32" s="44">
        <v>43726.649090999999</v>
      </c>
      <c r="M32" s="66">
        <v>-0.484848</v>
      </c>
      <c r="N32" s="43">
        <v>0</v>
      </c>
      <c r="O32" s="44">
        <v>0</v>
      </c>
      <c r="P32" s="74">
        <v>0</v>
      </c>
    </row>
    <row r="33" spans="1:16" ht="15" customHeight="1" x14ac:dyDescent="0.2">
      <c r="A33" s="120"/>
      <c r="B33" s="123"/>
      <c r="C33" s="84" t="s">
        <v>47</v>
      </c>
      <c r="D33" s="44">
        <v>4</v>
      </c>
      <c r="E33" s="44">
        <v>0</v>
      </c>
      <c r="F33" s="44">
        <v>37340.259954000001</v>
      </c>
      <c r="G33" s="66">
        <v>3.1154000000000001E-2</v>
      </c>
      <c r="H33" s="43">
        <v>21</v>
      </c>
      <c r="I33" s="44">
        <v>38645.291345999998</v>
      </c>
      <c r="J33" s="74">
        <v>3.6552000000000001E-2</v>
      </c>
      <c r="K33" s="44">
        <v>-17</v>
      </c>
      <c r="L33" s="44">
        <v>34366.863474999998</v>
      </c>
      <c r="M33" s="66">
        <v>5.1749999999999999E-3</v>
      </c>
      <c r="N33" s="43">
        <v>0</v>
      </c>
      <c r="O33" s="44">
        <v>0</v>
      </c>
      <c r="P33" s="74">
        <v>0</v>
      </c>
    </row>
    <row r="34" spans="1:16" ht="15" customHeight="1" x14ac:dyDescent="0.2">
      <c r="A34" s="120"/>
      <c r="B34" s="123"/>
      <c r="C34" s="84" t="s">
        <v>48</v>
      </c>
      <c r="D34" s="44">
        <v>-179</v>
      </c>
      <c r="E34" s="44">
        <v>0</v>
      </c>
      <c r="F34" s="44">
        <v>43814.903632000001</v>
      </c>
      <c r="G34" s="66">
        <v>-6.3048000000000007E-2</v>
      </c>
      <c r="H34" s="43">
        <v>-6</v>
      </c>
      <c r="I34" s="44">
        <v>38183.035736999998</v>
      </c>
      <c r="J34" s="74">
        <v>-0.141652</v>
      </c>
      <c r="K34" s="44">
        <v>-173</v>
      </c>
      <c r="L34" s="44">
        <v>45725.868727000001</v>
      </c>
      <c r="M34" s="66">
        <v>-2.2332000000000001E-2</v>
      </c>
      <c r="N34" s="43">
        <v>0</v>
      </c>
      <c r="O34" s="44">
        <v>0</v>
      </c>
      <c r="P34" s="74">
        <v>0</v>
      </c>
    </row>
    <row r="35" spans="1:16" ht="15" customHeight="1" x14ac:dyDescent="0.2">
      <c r="A35" s="120"/>
      <c r="B35" s="123"/>
      <c r="C35" s="84" t="s">
        <v>49</v>
      </c>
      <c r="D35" s="44">
        <v>-1258</v>
      </c>
      <c r="E35" s="44">
        <v>0</v>
      </c>
      <c r="F35" s="44">
        <v>39634.712201000002</v>
      </c>
      <c r="G35" s="66">
        <v>-0.121908</v>
      </c>
      <c r="H35" s="43">
        <v>-463</v>
      </c>
      <c r="I35" s="44">
        <v>30424.121926</v>
      </c>
      <c r="J35" s="74">
        <v>-0.203901</v>
      </c>
      <c r="K35" s="44">
        <v>-795</v>
      </c>
      <c r="L35" s="44">
        <v>44986.599307999997</v>
      </c>
      <c r="M35" s="66">
        <v>-7.4131000000000002E-2</v>
      </c>
      <c r="N35" s="43">
        <v>0</v>
      </c>
      <c r="O35" s="44">
        <v>0</v>
      </c>
      <c r="P35" s="74">
        <v>0</v>
      </c>
    </row>
    <row r="36" spans="1:16" ht="15" customHeight="1" x14ac:dyDescent="0.2">
      <c r="A36" s="120"/>
      <c r="B36" s="123"/>
      <c r="C36" s="84" t="s">
        <v>50</v>
      </c>
      <c r="D36" s="44">
        <v>-1424</v>
      </c>
      <c r="E36" s="44">
        <v>0</v>
      </c>
      <c r="F36" s="44">
        <v>43160.199079999999</v>
      </c>
      <c r="G36" s="66">
        <v>-0.204431</v>
      </c>
      <c r="H36" s="43">
        <v>-493</v>
      </c>
      <c r="I36" s="44">
        <v>30116.926310999999</v>
      </c>
      <c r="J36" s="74">
        <v>-0.34048299999999998</v>
      </c>
      <c r="K36" s="44">
        <v>-931</v>
      </c>
      <c r="L36" s="44">
        <v>50156.262718999998</v>
      </c>
      <c r="M36" s="66">
        <v>-0.132878</v>
      </c>
      <c r="N36" s="43">
        <v>0</v>
      </c>
      <c r="O36" s="44">
        <v>0</v>
      </c>
      <c r="P36" s="74">
        <v>0</v>
      </c>
    </row>
    <row r="37" spans="1:16" ht="15" customHeight="1" x14ac:dyDescent="0.2">
      <c r="A37" s="120"/>
      <c r="B37" s="123"/>
      <c r="C37" s="84" t="s">
        <v>51</v>
      </c>
      <c r="D37" s="44">
        <v>-1105</v>
      </c>
      <c r="E37" s="44">
        <v>0</v>
      </c>
      <c r="F37" s="44">
        <v>42050.960276999998</v>
      </c>
      <c r="G37" s="66">
        <v>-0.40518999999999999</v>
      </c>
      <c r="H37" s="43">
        <v>-381</v>
      </c>
      <c r="I37" s="44">
        <v>50570.246726999998</v>
      </c>
      <c r="J37" s="74">
        <v>-0.391791</v>
      </c>
      <c r="K37" s="44">
        <v>-724</v>
      </c>
      <c r="L37" s="44">
        <v>37811.999769000002</v>
      </c>
      <c r="M37" s="66">
        <v>-0.41159099999999998</v>
      </c>
      <c r="N37" s="43">
        <v>0</v>
      </c>
      <c r="O37" s="44">
        <v>0</v>
      </c>
      <c r="P37" s="74">
        <v>0</v>
      </c>
    </row>
    <row r="38" spans="1:16" s="3" customFormat="1" ht="15" customHeight="1" x14ac:dyDescent="0.2">
      <c r="A38" s="120"/>
      <c r="B38" s="123"/>
      <c r="C38" s="84" t="s">
        <v>52</v>
      </c>
      <c r="D38" s="35">
        <v>-900</v>
      </c>
      <c r="E38" s="35">
        <v>0</v>
      </c>
      <c r="F38" s="35">
        <v>43976.829769999997</v>
      </c>
      <c r="G38" s="68">
        <v>-0.28422999999999998</v>
      </c>
      <c r="H38" s="43">
        <v>-286</v>
      </c>
      <c r="I38" s="44">
        <v>27686.407426999998</v>
      </c>
      <c r="J38" s="74">
        <v>-0.29036899999999999</v>
      </c>
      <c r="K38" s="35">
        <v>-614</v>
      </c>
      <c r="L38" s="35">
        <v>53449.962210999998</v>
      </c>
      <c r="M38" s="68">
        <v>-0.26877899999999999</v>
      </c>
      <c r="N38" s="43">
        <v>0</v>
      </c>
      <c r="O38" s="44">
        <v>0</v>
      </c>
      <c r="P38" s="74">
        <v>0</v>
      </c>
    </row>
    <row r="39" spans="1:16" ht="15" customHeight="1" x14ac:dyDescent="0.2">
      <c r="A39" s="120"/>
      <c r="B39" s="123"/>
      <c r="C39" s="84" t="s">
        <v>53</v>
      </c>
      <c r="D39" s="44">
        <v>-715</v>
      </c>
      <c r="E39" s="44">
        <v>0</v>
      </c>
      <c r="F39" s="44">
        <v>44076.218975999996</v>
      </c>
      <c r="G39" s="66">
        <v>-0.32581100000000002</v>
      </c>
      <c r="H39" s="43">
        <v>-230</v>
      </c>
      <c r="I39" s="44">
        <v>23421.303314000001</v>
      </c>
      <c r="J39" s="74">
        <v>-0.31967400000000001</v>
      </c>
      <c r="K39" s="44">
        <v>-485</v>
      </c>
      <c r="L39" s="44">
        <v>49572.176117000003</v>
      </c>
      <c r="M39" s="66">
        <v>-0.36093199999999998</v>
      </c>
      <c r="N39" s="43">
        <v>0</v>
      </c>
      <c r="O39" s="44">
        <v>0</v>
      </c>
      <c r="P39" s="74">
        <v>0</v>
      </c>
    </row>
    <row r="40" spans="1:16" ht="15" customHeight="1" x14ac:dyDescent="0.2">
      <c r="A40" s="120"/>
      <c r="B40" s="123"/>
      <c r="C40" s="84" t="s">
        <v>54</v>
      </c>
      <c r="D40" s="44">
        <v>-518</v>
      </c>
      <c r="E40" s="44">
        <v>0</v>
      </c>
      <c r="F40" s="44">
        <v>29715.381483000001</v>
      </c>
      <c r="G40" s="66">
        <v>-0.35178500000000001</v>
      </c>
      <c r="H40" s="43">
        <v>-172</v>
      </c>
      <c r="I40" s="44">
        <v>-4817.9254540000002</v>
      </c>
      <c r="J40" s="74">
        <v>-0.39459499999999997</v>
      </c>
      <c r="K40" s="44">
        <v>-346</v>
      </c>
      <c r="L40" s="44">
        <v>49361.580430000002</v>
      </c>
      <c r="M40" s="66">
        <v>-0.316131</v>
      </c>
      <c r="N40" s="43">
        <v>0</v>
      </c>
      <c r="O40" s="44">
        <v>0</v>
      </c>
      <c r="P40" s="74">
        <v>0</v>
      </c>
    </row>
    <row r="41" spans="1:16" ht="15" customHeight="1" x14ac:dyDescent="0.2">
      <c r="A41" s="120"/>
      <c r="B41" s="123"/>
      <c r="C41" s="84" t="s">
        <v>55</v>
      </c>
      <c r="D41" s="44">
        <v>-591</v>
      </c>
      <c r="E41" s="44">
        <v>0</v>
      </c>
      <c r="F41" s="44">
        <v>46910.237136999996</v>
      </c>
      <c r="G41" s="66">
        <v>-0.31988699999999998</v>
      </c>
      <c r="H41" s="43">
        <v>-205</v>
      </c>
      <c r="I41" s="44">
        <v>70378.651763000002</v>
      </c>
      <c r="J41" s="74">
        <v>0.22811100000000001</v>
      </c>
      <c r="K41" s="44">
        <v>-386</v>
      </c>
      <c r="L41" s="44">
        <v>35537.228715999998</v>
      </c>
      <c r="M41" s="66">
        <v>-0.70909100000000003</v>
      </c>
      <c r="N41" s="43">
        <v>0</v>
      </c>
      <c r="O41" s="44">
        <v>0</v>
      </c>
      <c r="P41" s="74">
        <v>0</v>
      </c>
    </row>
    <row r="42" spans="1:16" s="3" customFormat="1" ht="15" customHeight="1" x14ac:dyDescent="0.2">
      <c r="A42" s="120"/>
      <c r="B42" s="123"/>
      <c r="C42" s="84" t="s">
        <v>56</v>
      </c>
      <c r="D42" s="35">
        <v>-732</v>
      </c>
      <c r="E42" s="35">
        <v>0</v>
      </c>
      <c r="F42" s="35">
        <v>-77735.877919000006</v>
      </c>
      <c r="G42" s="68">
        <v>-0.39022600000000002</v>
      </c>
      <c r="H42" s="43">
        <v>-230</v>
      </c>
      <c r="I42" s="44">
        <v>-58421.073119000001</v>
      </c>
      <c r="J42" s="74">
        <v>-0.117424</v>
      </c>
      <c r="K42" s="35">
        <v>-502</v>
      </c>
      <c r="L42" s="35">
        <v>-11118.639649999999</v>
      </c>
      <c r="M42" s="68">
        <v>-0.112648</v>
      </c>
      <c r="N42" s="43">
        <v>0</v>
      </c>
      <c r="O42" s="44">
        <v>0</v>
      </c>
      <c r="P42" s="74">
        <v>0</v>
      </c>
    </row>
    <row r="43" spans="1:16" s="3" customFormat="1" ht="15" customHeight="1" x14ac:dyDescent="0.2">
      <c r="A43" s="121"/>
      <c r="B43" s="124"/>
      <c r="C43" s="85" t="s">
        <v>9</v>
      </c>
      <c r="D43" s="46">
        <v>-7396</v>
      </c>
      <c r="E43" s="46">
        <v>0</v>
      </c>
      <c r="F43" s="46">
        <v>21071.985820999998</v>
      </c>
      <c r="G43" s="67">
        <v>-0.32169999999999999</v>
      </c>
      <c r="H43" s="87">
        <v>-2431</v>
      </c>
      <c r="I43" s="46">
        <v>16483.944898000002</v>
      </c>
      <c r="J43" s="75">
        <v>-0.30089700000000003</v>
      </c>
      <c r="K43" s="46">
        <v>-4965</v>
      </c>
      <c r="L43" s="46">
        <v>23553.429044</v>
      </c>
      <c r="M43" s="67">
        <v>-0.33091599999999999</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7</v>
      </c>
      <c r="E45" s="53">
        <v>1.9126000000000001E-2</v>
      </c>
      <c r="F45" s="44">
        <v>138245.857143</v>
      </c>
      <c r="G45" s="66">
        <v>0.14285700000000001</v>
      </c>
      <c r="H45" s="43">
        <v>1</v>
      </c>
      <c r="I45" s="44">
        <v>106090</v>
      </c>
      <c r="J45" s="74">
        <v>0</v>
      </c>
      <c r="K45" s="44">
        <v>6</v>
      </c>
      <c r="L45" s="44">
        <v>143605.16666700001</v>
      </c>
      <c r="M45" s="66">
        <v>0.16666700000000001</v>
      </c>
      <c r="N45" s="43">
        <v>0</v>
      </c>
      <c r="O45" s="44">
        <v>0</v>
      </c>
      <c r="P45" s="74">
        <v>0</v>
      </c>
    </row>
    <row r="46" spans="1:16" ht="15" customHeight="1" x14ac:dyDescent="0.2">
      <c r="A46" s="120"/>
      <c r="B46" s="123"/>
      <c r="C46" s="84" t="s">
        <v>48</v>
      </c>
      <c r="D46" s="44">
        <v>134</v>
      </c>
      <c r="E46" s="53">
        <v>3.2955999999999999E-2</v>
      </c>
      <c r="F46" s="44">
        <v>146840.93283599999</v>
      </c>
      <c r="G46" s="66">
        <v>0.16417899999999999</v>
      </c>
      <c r="H46" s="43">
        <v>24</v>
      </c>
      <c r="I46" s="44">
        <v>141470.70833299999</v>
      </c>
      <c r="J46" s="74">
        <v>0.16666700000000001</v>
      </c>
      <c r="K46" s="44">
        <v>110</v>
      </c>
      <c r="L46" s="44">
        <v>148012.61818200001</v>
      </c>
      <c r="M46" s="66">
        <v>0.163636</v>
      </c>
      <c r="N46" s="43">
        <v>0</v>
      </c>
      <c r="O46" s="44">
        <v>0</v>
      </c>
      <c r="P46" s="74">
        <v>0</v>
      </c>
    </row>
    <row r="47" spans="1:16" ht="15" customHeight="1" x14ac:dyDescent="0.2">
      <c r="A47" s="120"/>
      <c r="B47" s="123"/>
      <c r="C47" s="84" t="s">
        <v>49</v>
      </c>
      <c r="D47" s="44">
        <v>389</v>
      </c>
      <c r="E47" s="53">
        <v>3.3242000000000001E-2</v>
      </c>
      <c r="F47" s="44">
        <v>156748.66323899999</v>
      </c>
      <c r="G47" s="66">
        <v>0.30591299999999999</v>
      </c>
      <c r="H47" s="43">
        <v>120</v>
      </c>
      <c r="I47" s="44">
        <v>160020.08333299999</v>
      </c>
      <c r="J47" s="74">
        <v>0.25833299999999998</v>
      </c>
      <c r="K47" s="44">
        <v>269</v>
      </c>
      <c r="L47" s="44">
        <v>155289.29368</v>
      </c>
      <c r="M47" s="66">
        <v>0.32713799999999998</v>
      </c>
      <c r="N47" s="43">
        <v>0</v>
      </c>
      <c r="O47" s="44">
        <v>0</v>
      </c>
      <c r="P47" s="74">
        <v>0</v>
      </c>
    </row>
    <row r="48" spans="1:16" ht="15" customHeight="1" x14ac:dyDescent="0.2">
      <c r="A48" s="120"/>
      <c r="B48" s="123"/>
      <c r="C48" s="84" t="s">
        <v>50</v>
      </c>
      <c r="D48" s="44">
        <v>398</v>
      </c>
      <c r="E48" s="53">
        <v>2.7668000000000002E-2</v>
      </c>
      <c r="F48" s="44">
        <v>188144.58291500001</v>
      </c>
      <c r="G48" s="66">
        <v>0.50251299999999999</v>
      </c>
      <c r="H48" s="43">
        <v>106</v>
      </c>
      <c r="I48" s="44">
        <v>199935.16037699999</v>
      </c>
      <c r="J48" s="74">
        <v>0.54717000000000005</v>
      </c>
      <c r="K48" s="44">
        <v>292</v>
      </c>
      <c r="L48" s="44">
        <v>183864.441781</v>
      </c>
      <c r="M48" s="66">
        <v>0.48630099999999998</v>
      </c>
      <c r="N48" s="43">
        <v>0</v>
      </c>
      <c r="O48" s="44">
        <v>0</v>
      </c>
      <c r="P48" s="74">
        <v>0</v>
      </c>
    </row>
    <row r="49" spans="1:16" ht="15" customHeight="1" x14ac:dyDescent="0.2">
      <c r="A49" s="120"/>
      <c r="B49" s="123"/>
      <c r="C49" s="84" t="s">
        <v>51</v>
      </c>
      <c r="D49" s="44">
        <v>315</v>
      </c>
      <c r="E49" s="53">
        <v>2.2828999999999999E-2</v>
      </c>
      <c r="F49" s="44">
        <v>198913.31428600001</v>
      </c>
      <c r="G49" s="66">
        <v>0.65714300000000003</v>
      </c>
      <c r="H49" s="43">
        <v>97</v>
      </c>
      <c r="I49" s="44">
        <v>202789.77319599999</v>
      </c>
      <c r="J49" s="74">
        <v>0.69072199999999995</v>
      </c>
      <c r="K49" s="44">
        <v>218</v>
      </c>
      <c r="L49" s="44">
        <v>197188.46789</v>
      </c>
      <c r="M49" s="66">
        <v>0.64220200000000005</v>
      </c>
      <c r="N49" s="43">
        <v>0</v>
      </c>
      <c r="O49" s="44">
        <v>0</v>
      </c>
      <c r="P49" s="74">
        <v>0</v>
      </c>
    </row>
    <row r="50" spans="1:16" s="3" customFormat="1" ht="15" customHeight="1" x14ac:dyDescent="0.2">
      <c r="A50" s="120"/>
      <c r="B50" s="123"/>
      <c r="C50" s="84" t="s">
        <v>52</v>
      </c>
      <c r="D50" s="35">
        <v>217</v>
      </c>
      <c r="E50" s="55">
        <v>1.8898999999999999E-2</v>
      </c>
      <c r="F50" s="35">
        <v>223267.70506899999</v>
      </c>
      <c r="G50" s="68">
        <v>0.82027600000000001</v>
      </c>
      <c r="H50" s="43">
        <v>58</v>
      </c>
      <c r="I50" s="44">
        <v>216139.672414</v>
      </c>
      <c r="J50" s="74">
        <v>0.706897</v>
      </c>
      <c r="K50" s="35">
        <v>159</v>
      </c>
      <c r="L50" s="35">
        <v>225867.867925</v>
      </c>
      <c r="M50" s="68">
        <v>0.86163500000000004</v>
      </c>
      <c r="N50" s="43">
        <v>0</v>
      </c>
      <c r="O50" s="44">
        <v>0</v>
      </c>
      <c r="P50" s="74">
        <v>0</v>
      </c>
    </row>
    <row r="51" spans="1:16" ht="15" customHeight="1" x14ac:dyDescent="0.2">
      <c r="A51" s="120"/>
      <c r="B51" s="123"/>
      <c r="C51" s="84" t="s">
        <v>53</v>
      </c>
      <c r="D51" s="44">
        <v>125</v>
      </c>
      <c r="E51" s="53">
        <v>1.2422000000000001E-2</v>
      </c>
      <c r="F51" s="44">
        <v>230417.35200000001</v>
      </c>
      <c r="G51" s="66">
        <v>0.76800000000000002</v>
      </c>
      <c r="H51" s="43">
        <v>38</v>
      </c>
      <c r="I51" s="44">
        <v>216188.05263200001</v>
      </c>
      <c r="J51" s="74">
        <v>0.57894699999999999</v>
      </c>
      <c r="K51" s="44">
        <v>87</v>
      </c>
      <c r="L51" s="44">
        <v>236632.44827600001</v>
      </c>
      <c r="M51" s="66">
        <v>0.85057499999999997</v>
      </c>
      <c r="N51" s="43">
        <v>0</v>
      </c>
      <c r="O51" s="44">
        <v>0</v>
      </c>
      <c r="P51" s="74">
        <v>0</v>
      </c>
    </row>
    <row r="52" spans="1:16" ht="15" customHeight="1" x14ac:dyDescent="0.2">
      <c r="A52" s="120"/>
      <c r="B52" s="123"/>
      <c r="C52" s="84" t="s">
        <v>54</v>
      </c>
      <c r="D52" s="44">
        <v>42</v>
      </c>
      <c r="E52" s="53">
        <v>5.071E-3</v>
      </c>
      <c r="F52" s="44">
        <v>233520.357143</v>
      </c>
      <c r="G52" s="66">
        <v>0.59523800000000004</v>
      </c>
      <c r="H52" s="43">
        <v>11</v>
      </c>
      <c r="I52" s="44">
        <v>215330.727273</v>
      </c>
      <c r="J52" s="74">
        <v>0.45454499999999998</v>
      </c>
      <c r="K52" s="44">
        <v>31</v>
      </c>
      <c r="L52" s="44">
        <v>239974.741935</v>
      </c>
      <c r="M52" s="66">
        <v>0.64516099999999998</v>
      </c>
      <c r="N52" s="43">
        <v>0</v>
      </c>
      <c r="O52" s="44">
        <v>0</v>
      </c>
      <c r="P52" s="74">
        <v>0</v>
      </c>
    </row>
    <row r="53" spans="1:16" ht="15" customHeight="1" x14ac:dyDescent="0.2">
      <c r="A53" s="120"/>
      <c r="B53" s="123"/>
      <c r="C53" s="84" t="s">
        <v>55</v>
      </c>
      <c r="D53" s="44">
        <v>15</v>
      </c>
      <c r="E53" s="53">
        <v>2.2539999999999999E-3</v>
      </c>
      <c r="F53" s="44">
        <v>312214.40000000002</v>
      </c>
      <c r="G53" s="66">
        <v>0.93333299999999997</v>
      </c>
      <c r="H53" s="43">
        <v>3</v>
      </c>
      <c r="I53" s="44">
        <v>329961.66666699998</v>
      </c>
      <c r="J53" s="74">
        <v>0.33333299999999999</v>
      </c>
      <c r="K53" s="44">
        <v>12</v>
      </c>
      <c r="L53" s="44">
        <v>307777.58333300002</v>
      </c>
      <c r="M53" s="66">
        <v>1.0833330000000001</v>
      </c>
      <c r="N53" s="43">
        <v>0</v>
      </c>
      <c r="O53" s="44">
        <v>0</v>
      </c>
      <c r="P53" s="74">
        <v>0</v>
      </c>
    </row>
    <row r="54" spans="1:16" s="3" customFormat="1" ht="15" customHeight="1" x14ac:dyDescent="0.2">
      <c r="A54" s="120"/>
      <c r="B54" s="123"/>
      <c r="C54" s="84" t="s">
        <v>56</v>
      </c>
      <c r="D54" s="35">
        <v>4</v>
      </c>
      <c r="E54" s="55">
        <v>3.4699999999999998E-4</v>
      </c>
      <c r="F54" s="35">
        <v>419320</v>
      </c>
      <c r="G54" s="68">
        <v>1.25</v>
      </c>
      <c r="H54" s="43">
        <v>0</v>
      </c>
      <c r="I54" s="44">
        <v>0</v>
      </c>
      <c r="J54" s="74">
        <v>0</v>
      </c>
      <c r="K54" s="35">
        <v>4</v>
      </c>
      <c r="L54" s="35">
        <v>419320</v>
      </c>
      <c r="M54" s="68">
        <v>1.25</v>
      </c>
      <c r="N54" s="43">
        <v>0</v>
      </c>
      <c r="O54" s="44">
        <v>0</v>
      </c>
      <c r="P54" s="74">
        <v>0</v>
      </c>
    </row>
    <row r="55" spans="1:16" s="3" customFormat="1" ht="15" customHeight="1" x14ac:dyDescent="0.2">
      <c r="A55" s="121"/>
      <c r="B55" s="124"/>
      <c r="C55" s="85" t="s">
        <v>9</v>
      </c>
      <c r="D55" s="46">
        <v>1646</v>
      </c>
      <c r="E55" s="54">
        <v>1.7812999999999999E-2</v>
      </c>
      <c r="F55" s="46">
        <v>189901.87484800001</v>
      </c>
      <c r="G55" s="67">
        <v>0.52673099999999995</v>
      </c>
      <c r="H55" s="87">
        <v>458</v>
      </c>
      <c r="I55" s="46">
        <v>191435.157205</v>
      </c>
      <c r="J55" s="75">
        <v>0.5</v>
      </c>
      <c r="K55" s="46">
        <v>1188</v>
      </c>
      <c r="L55" s="46">
        <v>189310.760943</v>
      </c>
      <c r="M55" s="67">
        <v>0.53703699999999999</v>
      </c>
      <c r="N55" s="87">
        <v>0</v>
      </c>
      <c r="O55" s="46">
        <v>0</v>
      </c>
      <c r="P55" s="75">
        <v>0</v>
      </c>
    </row>
    <row r="56" spans="1:16" ht="15" customHeight="1" x14ac:dyDescent="0.2">
      <c r="A56" s="119">
        <v>5</v>
      </c>
      <c r="B56" s="122" t="s">
        <v>60</v>
      </c>
      <c r="C56" s="84" t="s">
        <v>46</v>
      </c>
      <c r="D56" s="44">
        <v>91</v>
      </c>
      <c r="E56" s="53">
        <v>1</v>
      </c>
      <c r="F56" s="44">
        <v>70834.890109999993</v>
      </c>
      <c r="G56" s="66">
        <v>0.14285700000000001</v>
      </c>
      <c r="H56" s="43">
        <v>48</v>
      </c>
      <c r="I56" s="44">
        <v>71660.041666999998</v>
      </c>
      <c r="J56" s="74">
        <v>6.25E-2</v>
      </c>
      <c r="K56" s="44">
        <v>43</v>
      </c>
      <c r="L56" s="44">
        <v>69913.790697999997</v>
      </c>
      <c r="M56" s="66">
        <v>0.23255799999999999</v>
      </c>
      <c r="N56" s="43">
        <v>0</v>
      </c>
      <c r="O56" s="44">
        <v>0</v>
      </c>
      <c r="P56" s="74">
        <v>0</v>
      </c>
    </row>
    <row r="57" spans="1:16" ht="15" customHeight="1" x14ac:dyDescent="0.2">
      <c r="A57" s="120"/>
      <c r="B57" s="123"/>
      <c r="C57" s="84" t="s">
        <v>47</v>
      </c>
      <c r="D57" s="44">
        <v>366</v>
      </c>
      <c r="E57" s="53">
        <v>1</v>
      </c>
      <c r="F57" s="44">
        <v>108823.92623</v>
      </c>
      <c r="G57" s="66">
        <v>7.9235E-2</v>
      </c>
      <c r="H57" s="43">
        <v>144</v>
      </c>
      <c r="I57" s="44">
        <v>113009.76388899999</v>
      </c>
      <c r="J57" s="74">
        <v>0.104167</v>
      </c>
      <c r="K57" s="44">
        <v>222</v>
      </c>
      <c r="L57" s="44">
        <v>106108.788288</v>
      </c>
      <c r="M57" s="66">
        <v>6.3062999999999994E-2</v>
      </c>
      <c r="N57" s="43">
        <v>0</v>
      </c>
      <c r="O57" s="44">
        <v>0</v>
      </c>
      <c r="P57" s="74">
        <v>0</v>
      </c>
    </row>
    <row r="58" spans="1:16" ht="15" customHeight="1" x14ac:dyDescent="0.2">
      <c r="A58" s="120"/>
      <c r="B58" s="123"/>
      <c r="C58" s="84" t="s">
        <v>48</v>
      </c>
      <c r="D58" s="44">
        <v>4066</v>
      </c>
      <c r="E58" s="53">
        <v>1</v>
      </c>
      <c r="F58" s="44">
        <v>129176.245696</v>
      </c>
      <c r="G58" s="66">
        <v>7.8210000000000002E-2</v>
      </c>
      <c r="H58" s="43">
        <v>1606</v>
      </c>
      <c r="I58" s="44">
        <v>133617.25093400001</v>
      </c>
      <c r="J58" s="74">
        <v>9.8380999999999996E-2</v>
      </c>
      <c r="K58" s="44">
        <v>2460</v>
      </c>
      <c r="L58" s="44">
        <v>126276.955285</v>
      </c>
      <c r="M58" s="66">
        <v>6.5041000000000002E-2</v>
      </c>
      <c r="N58" s="43">
        <v>0</v>
      </c>
      <c r="O58" s="44">
        <v>0</v>
      </c>
      <c r="P58" s="74">
        <v>0</v>
      </c>
    </row>
    <row r="59" spans="1:16" ht="15" customHeight="1" x14ac:dyDescent="0.2">
      <c r="A59" s="120"/>
      <c r="B59" s="123"/>
      <c r="C59" s="84" t="s">
        <v>49</v>
      </c>
      <c r="D59" s="44">
        <v>11702</v>
      </c>
      <c r="E59" s="53">
        <v>1</v>
      </c>
      <c r="F59" s="44">
        <v>140537.87625999999</v>
      </c>
      <c r="G59" s="66">
        <v>0.21543300000000001</v>
      </c>
      <c r="H59" s="43">
        <v>4592</v>
      </c>
      <c r="I59" s="44">
        <v>148582.67748300001</v>
      </c>
      <c r="J59" s="74">
        <v>0.28331899999999999</v>
      </c>
      <c r="K59" s="44">
        <v>7110</v>
      </c>
      <c r="L59" s="44">
        <v>135342.13403700001</v>
      </c>
      <c r="M59" s="66">
        <v>0.17158899999999999</v>
      </c>
      <c r="N59" s="43">
        <v>0</v>
      </c>
      <c r="O59" s="44">
        <v>0</v>
      </c>
      <c r="P59" s="74">
        <v>0</v>
      </c>
    </row>
    <row r="60" spans="1:16" ht="15" customHeight="1" x14ac:dyDescent="0.2">
      <c r="A60" s="120"/>
      <c r="B60" s="123"/>
      <c r="C60" s="84" t="s">
        <v>50</v>
      </c>
      <c r="D60" s="44">
        <v>14385</v>
      </c>
      <c r="E60" s="53">
        <v>1</v>
      </c>
      <c r="F60" s="44">
        <v>162198.24198799999</v>
      </c>
      <c r="G60" s="66">
        <v>0.45804699999999998</v>
      </c>
      <c r="H60" s="43">
        <v>5451</v>
      </c>
      <c r="I60" s="44">
        <v>174646.73032500001</v>
      </c>
      <c r="J60" s="74">
        <v>0.54558799999999996</v>
      </c>
      <c r="K60" s="44">
        <v>8934</v>
      </c>
      <c r="L60" s="44">
        <v>154602.90844</v>
      </c>
      <c r="M60" s="66">
        <v>0.40463399999999999</v>
      </c>
      <c r="N60" s="43">
        <v>0</v>
      </c>
      <c r="O60" s="44">
        <v>0</v>
      </c>
      <c r="P60" s="74">
        <v>0</v>
      </c>
    </row>
    <row r="61" spans="1:16" ht="15" customHeight="1" x14ac:dyDescent="0.2">
      <c r="A61" s="120"/>
      <c r="B61" s="123"/>
      <c r="C61" s="84" t="s">
        <v>51</v>
      </c>
      <c r="D61" s="44">
        <v>13798</v>
      </c>
      <c r="E61" s="53">
        <v>1</v>
      </c>
      <c r="F61" s="44">
        <v>185287.690462</v>
      </c>
      <c r="G61" s="66">
        <v>0.74467300000000003</v>
      </c>
      <c r="H61" s="43">
        <v>5184</v>
      </c>
      <c r="I61" s="44">
        <v>195231.74402000001</v>
      </c>
      <c r="J61" s="74">
        <v>0.72357300000000002</v>
      </c>
      <c r="K61" s="44">
        <v>8614</v>
      </c>
      <c r="L61" s="44">
        <v>179303.24959399999</v>
      </c>
      <c r="M61" s="66">
        <v>0.75737200000000005</v>
      </c>
      <c r="N61" s="43">
        <v>0</v>
      </c>
      <c r="O61" s="44">
        <v>0</v>
      </c>
      <c r="P61" s="74">
        <v>0</v>
      </c>
    </row>
    <row r="62" spans="1:16" s="3" customFormat="1" ht="15" customHeight="1" x14ac:dyDescent="0.2">
      <c r="A62" s="120"/>
      <c r="B62" s="123"/>
      <c r="C62" s="84" t="s">
        <v>52</v>
      </c>
      <c r="D62" s="35">
        <v>11482</v>
      </c>
      <c r="E62" s="55">
        <v>1</v>
      </c>
      <c r="F62" s="35">
        <v>197662.44312800001</v>
      </c>
      <c r="G62" s="68">
        <v>0.911775</v>
      </c>
      <c r="H62" s="43">
        <v>4423</v>
      </c>
      <c r="I62" s="44">
        <v>198421.01379200001</v>
      </c>
      <c r="J62" s="74">
        <v>0.73502100000000004</v>
      </c>
      <c r="K62" s="35">
        <v>7059</v>
      </c>
      <c r="L62" s="35">
        <v>197187.14095500001</v>
      </c>
      <c r="M62" s="68">
        <v>1.022524</v>
      </c>
      <c r="N62" s="43">
        <v>0</v>
      </c>
      <c r="O62" s="44">
        <v>0</v>
      </c>
      <c r="P62" s="74">
        <v>0</v>
      </c>
    </row>
    <row r="63" spans="1:16" ht="15" customHeight="1" x14ac:dyDescent="0.2">
      <c r="A63" s="120"/>
      <c r="B63" s="123"/>
      <c r="C63" s="84" t="s">
        <v>53</v>
      </c>
      <c r="D63" s="44">
        <v>10063</v>
      </c>
      <c r="E63" s="53">
        <v>1</v>
      </c>
      <c r="F63" s="44">
        <v>204974.56007199999</v>
      </c>
      <c r="G63" s="66">
        <v>0.96700799999999998</v>
      </c>
      <c r="H63" s="43">
        <v>3918</v>
      </c>
      <c r="I63" s="44">
        <v>200247.30934199999</v>
      </c>
      <c r="J63" s="74">
        <v>0.68989299999999998</v>
      </c>
      <c r="K63" s="44">
        <v>6145</v>
      </c>
      <c r="L63" s="44">
        <v>207988.61513399999</v>
      </c>
      <c r="M63" s="66">
        <v>1.143694</v>
      </c>
      <c r="N63" s="43">
        <v>0</v>
      </c>
      <c r="O63" s="44">
        <v>0</v>
      </c>
      <c r="P63" s="74">
        <v>0</v>
      </c>
    </row>
    <row r="64" spans="1:16" ht="15" customHeight="1" x14ac:dyDescent="0.2">
      <c r="A64" s="120"/>
      <c r="B64" s="123"/>
      <c r="C64" s="84" t="s">
        <v>54</v>
      </c>
      <c r="D64" s="44">
        <v>8283</v>
      </c>
      <c r="E64" s="53">
        <v>1</v>
      </c>
      <c r="F64" s="44">
        <v>205184.9173</v>
      </c>
      <c r="G64" s="66">
        <v>0.89496600000000004</v>
      </c>
      <c r="H64" s="43">
        <v>3123</v>
      </c>
      <c r="I64" s="44">
        <v>190448.93692000001</v>
      </c>
      <c r="J64" s="74">
        <v>0.489593</v>
      </c>
      <c r="K64" s="44">
        <v>5160</v>
      </c>
      <c r="L64" s="44">
        <v>214103.61240300001</v>
      </c>
      <c r="M64" s="66">
        <v>1.1403099999999999</v>
      </c>
      <c r="N64" s="43">
        <v>0</v>
      </c>
      <c r="O64" s="44">
        <v>0</v>
      </c>
      <c r="P64" s="74">
        <v>0</v>
      </c>
    </row>
    <row r="65" spans="1:16" ht="15" customHeight="1" x14ac:dyDescent="0.2">
      <c r="A65" s="120"/>
      <c r="B65" s="123"/>
      <c r="C65" s="84" t="s">
        <v>55</v>
      </c>
      <c r="D65" s="44">
        <v>6656</v>
      </c>
      <c r="E65" s="53">
        <v>1</v>
      </c>
      <c r="F65" s="44">
        <v>209269.996094</v>
      </c>
      <c r="G65" s="66">
        <v>0.69936900000000002</v>
      </c>
      <c r="H65" s="43">
        <v>2481</v>
      </c>
      <c r="I65" s="44">
        <v>186287.50786000001</v>
      </c>
      <c r="J65" s="74">
        <v>0.27488899999999999</v>
      </c>
      <c r="K65" s="44">
        <v>4175</v>
      </c>
      <c r="L65" s="44">
        <v>222927.374132</v>
      </c>
      <c r="M65" s="66">
        <v>0.95161700000000005</v>
      </c>
      <c r="N65" s="43">
        <v>0</v>
      </c>
      <c r="O65" s="44">
        <v>0</v>
      </c>
      <c r="P65" s="74">
        <v>0</v>
      </c>
    </row>
    <row r="66" spans="1:16" s="3" customFormat="1" ht="15" customHeight="1" x14ac:dyDescent="0.2">
      <c r="A66" s="120"/>
      <c r="B66" s="123"/>
      <c r="C66" s="84" t="s">
        <v>56</v>
      </c>
      <c r="D66" s="35">
        <v>11514</v>
      </c>
      <c r="E66" s="55">
        <v>1</v>
      </c>
      <c r="F66" s="35">
        <v>206398.24092400001</v>
      </c>
      <c r="G66" s="68">
        <v>0.361734</v>
      </c>
      <c r="H66" s="43">
        <v>4828</v>
      </c>
      <c r="I66" s="44">
        <v>176333.64105199999</v>
      </c>
      <c r="J66" s="74">
        <v>7.5186000000000003E-2</v>
      </c>
      <c r="K66" s="35">
        <v>6686</v>
      </c>
      <c r="L66" s="35">
        <v>228108.06565999999</v>
      </c>
      <c r="M66" s="68">
        <v>0.56865100000000002</v>
      </c>
      <c r="N66" s="43">
        <v>0</v>
      </c>
      <c r="O66" s="44">
        <v>0</v>
      </c>
      <c r="P66" s="74">
        <v>0</v>
      </c>
    </row>
    <row r="67" spans="1:16" s="3" customFormat="1" ht="15" customHeight="1" x14ac:dyDescent="0.2">
      <c r="A67" s="121"/>
      <c r="B67" s="124"/>
      <c r="C67" s="85" t="s">
        <v>9</v>
      </c>
      <c r="D67" s="46">
        <v>92406</v>
      </c>
      <c r="E67" s="54">
        <v>1</v>
      </c>
      <c r="F67" s="46">
        <v>182964.72002899999</v>
      </c>
      <c r="G67" s="67">
        <v>0.60794800000000004</v>
      </c>
      <c r="H67" s="87">
        <v>35798</v>
      </c>
      <c r="I67" s="46">
        <v>180209.78808900001</v>
      </c>
      <c r="J67" s="75">
        <v>0.46734500000000001</v>
      </c>
      <c r="K67" s="46">
        <v>56608</v>
      </c>
      <c r="L67" s="46">
        <v>184706.895227</v>
      </c>
      <c r="M67" s="67">
        <v>0.69686300000000001</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45588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280" priority="30" operator="notEqual">
      <formula>H8+K8+N8</formula>
    </cfRule>
  </conditionalFormatting>
  <conditionalFormatting sqref="D20:D30">
    <cfRule type="cellIs" dxfId="279" priority="29" operator="notEqual">
      <formula>H20+K20+N20</formula>
    </cfRule>
  </conditionalFormatting>
  <conditionalFormatting sqref="D32:D42">
    <cfRule type="cellIs" dxfId="278" priority="28" operator="notEqual">
      <formula>H32+K32+N32</formula>
    </cfRule>
  </conditionalFormatting>
  <conditionalFormatting sqref="D44:D54">
    <cfRule type="cellIs" dxfId="277" priority="27" operator="notEqual">
      <formula>H44+K44+N44</formula>
    </cfRule>
  </conditionalFormatting>
  <conditionalFormatting sqref="D56:D66">
    <cfRule type="cellIs" dxfId="276" priority="26" operator="notEqual">
      <formula>H56+K56+N56</formula>
    </cfRule>
  </conditionalFormatting>
  <conditionalFormatting sqref="D19">
    <cfRule type="cellIs" dxfId="275" priority="25" operator="notEqual">
      <formula>SUM(D8:D18)</formula>
    </cfRule>
  </conditionalFormatting>
  <conditionalFormatting sqref="D31">
    <cfRule type="cellIs" dxfId="274" priority="24" operator="notEqual">
      <formula>H31+K31+N31</formula>
    </cfRule>
  </conditionalFormatting>
  <conditionalFormatting sqref="D31">
    <cfRule type="cellIs" dxfId="273" priority="23" operator="notEqual">
      <formula>SUM(D20:D30)</formula>
    </cfRule>
  </conditionalFormatting>
  <conditionalFormatting sqref="D43">
    <cfRule type="cellIs" dxfId="272" priority="22" operator="notEqual">
      <formula>H43+K43+N43</formula>
    </cfRule>
  </conditionalFormatting>
  <conditionalFormatting sqref="D43">
    <cfRule type="cellIs" dxfId="271" priority="21" operator="notEqual">
      <formula>SUM(D32:D42)</formula>
    </cfRule>
  </conditionalFormatting>
  <conditionalFormatting sqref="D55">
    <cfRule type="cellIs" dxfId="270" priority="20" operator="notEqual">
      <formula>H55+K55+N55</formula>
    </cfRule>
  </conditionalFormatting>
  <conditionalFormatting sqref="D55">
    <cfRule type="cellIs" dxfId="269" priority="19" operator="notEqual">
      <formula>SUM(D44:D54)</formula>
    </cfRule>
  </conditionalFormatting>
  <conditionalFormatting sqref="D67">
    <cfRule type="cellIs" dxfId="268" priority="18" operator="notEqual">
      <formula>H67+K67+N67</formula>
    </cfRule>
  </conditionalFormatting>
  <conditionalFormatting sqref="D67">
    <cfRule type="cellIs" dxfId="267" priority="17" operator="notEqual">
      <formula>SUM(D56:D66)</formula>
    </cfRule>
  </conditionalFormatting>
  <conditionalFormatting sqref="H19">
    <cfRule type="cellIs" dxfId="266" priority="16" operator="notEqual">
      <formula>SUM(H8:H18)</formula>
    </cfRule>
  </conditionalFormatting>
  <conditionalFormatting sqref="K19">
    <cfRule type="cellIs" dxfId="265" priority="15" operator="notEqual">
      <formula>SUM(K8:K18)</formula>
    </cfRule>
  </conditionalFormatting>
  <conditionalFormatting sqref="N19">
    <cfRule type="cellIs" dxfId="264" priority="14" operator="notEqual">
      <formula>SUM(N8:N18)</formula>
    </cfRule>
  </conditionalFormatting>
  <conditionalFormatting sqref="H31">
    <cfRule type="cellIs" dxfId="263" priority="13" operator="notEqual">
      <formula>SUM(H20:H30)</formula>
    </cfRule>
  </conditionalFormatting>
  <conditionalFormatting sqref="K31">
    <cfRule type="cellIs" dxfId="262" priority="12" operator="notEqual">
      <formula>SUM(K20:K30)</formula>
    </cfRule>
  </conditionalFormatting>
  <conditionalFormatting sqref="N31">
    <cfRule type="cellIs" dxfId="261" priority="11" operator="notEqual">
      <formula>SUM(N20:N30)</formula>
    </cfRule>
  </conditionalFormatting>
  <conditionalFormatting sqref="H43">
    <cfRule type="cellIs" dxfId="260" priority="10" operator="notEqual">
      <formula>SUM(H32:H42)</formula>
    </cfRule>
  </conditionalFormatting>
  <conditionalFormatting sqref="K43">
    <cfRule type="cellIs" dxfId="259" priority="9" operator="notEqual">
      <formula>SUM(K32:K42)</formula>
    </cfRule>
  </conditionalFormatting>
  <conditionalFormatting sqref="N43">
    <cfRule type="cellIs" dxfId="258" priority="8" operator="notEqual">
      <formula>SUM(N32:N42)</formula>
    </cfRule>
  </conditionalFormatting>
  <conditionalFormatting sqref="H55">
    <cfRule type="cellIs" dxfId="257" priority="7" operator="notEqual">
      <formula>SUM(H44:H54)</formula>
    </cfRule>
  </conditionalFormatting>
  <conditionalFormatting sqref="K55">
    <cfRule type="cellIs" dxfId="256" priority="6" operator="notEqual">
      <formula>SUM(K44:K54)</formula>
    </cfRule>
  </conditionalFormatting>
  <conditionalFormatting sqref="N55">
    <cfRule type="cellIs" dxfId="255" priority="5" operator="notEqual">
      <formula>SUM(N44:N54)</formula>
    </cfRule>
  </conditionalFormatting>
  <conditionalFormatting sqref="H67">
    <cfRule type="cellIs" dxfId="254" priority="4" operator="notEqual">
      <formula>SUM(H56:H66)</formula>
    </cfRule>
  </conditionalFormatting>
  <conditionalFormatting sqref="K67">
    <cfRule type="cellIs" dxfId="253" priority="3" operator="notEqual">
      <formula>SUM(K56:K66)</formula>
    </cfRule>
  </conditionalFormatting>
  <conditionalFormatting sqref="N67">
    <cfRule type="cellIs" dxfId="252" priority="2" operator="notEqual">
      <formula>SUM(N56:N66)</formula>
    </cfRule>
  </conditionalFormatting>
  <conditionalFormatting sqref="D32:D43">
    <cfRule type="cellIs" dxfId="2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71</v>
      </c>
      <c r="B2" s="110"/>
      <c r="C2" s="110"/>
      <c r="D2" s="110"/>
      <c r="E2" s="110"/>
      <c r="F2" s="110"/>
      <c r="G2" s="110"/>
      <c r="H2" s="110"/>
      <c r="I2" s="110"/>
      <c r="J2" s="110"/>
      <c r="K2" s="110"/>
      <c r="L2" s="110"/>
      <c r="M2" s="110"/>
      <c r="N2" s="110"/>
      <c r="O2" s="110"/>
      <c r="P2" s="110"/>
    </row>
    <row r="3" spans="1:16" s="21" customFormat="1" ht="15" customHeight="1" x14ac:dyDescent="0.2">
      <c r="A3" s="111" t="str">
        <f>+Notas!C6</f>
        <v>SEPTIEMBRE 2023 Y SEPTIEMBRE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7</v>
      </c>
      <c r="E8" s="53">
        <v>0.22580600000000001</v>
      </c>
      <c r="F8" s="44">
        <v>27659.924626</v>
      </c>
      <c r="G8" s="66">
        <v>0.14285700000000001</v>
      </c>
      <c r="H8" s="43">
        <v>2</v>
      </c>
      <c r="I8" s="44">
        <v>7134.3607019999999</v>
      </c>
      <c r="J8" s="74">
        <v>0.5</v>
      </c>
      <c r="K8" s="44">
        <v>5</v>
      </c>
      <c r="L8" s="44">
        <v>35870.150195000002</v>
      </c>
      <c r="M8" s="66">
        <v>0</v>
      </c>
      <c r="N8" s="43">
        <v>0</v>
      </c>
      <c r="O8" s="44">
        <v>0</v>
      </c>
      <c r="P8" s="74">
        <v>0</v>
      </c>
    </row>
    <row r="9" spans="1:16" ht="15" customHeight="1" x14ac:dyDescent="0.2">
      <c r="A9" s="120"/>
      <c r="B9" s="123"/>
      <c r="C9" s="84" t="s">
        <v>47</v>
      </c>
      <c r="D9" s="44">
        <v>49</v>
      </c>
      <c r="E9" s="53">
        <v>0.29877999999999999</v>
      </c>
      <c r="F9" s="44">
        <v>81970.971428000004</v>
      </c>
      <c r="G9" s="66">
        <v>0.122449</v>
      </c>
      <c r="H9" s="43">
        <v>14</v>
      </c>
      <c r="I9" s="44">
        <v>82804.976379999993</v>
      </c>
      <c r="J9" s="74">
        <v>0.214286</v>
      </c>
      <c r="K9" s="44">
        <v>35</v>
      </c>
      <c r="L9" s="44">
        <v>81637.369447000005</v>
      </c>
      <c r="M9" s="66">
        <v>8.5713999999999999E-2</v>
      </c>
      <c r="N9" s="43">
        <v>0</v>
      </c>
      <c r="O9" s="44">
        <v>0</v>
      </c>
      <c r="P9" s="74">
        <v>0</v>
      </c>
    </row>
    <row r="10" spans="1:16" ht="15" customHeight="1" x14ac:dyDescent="0.2">
      <c r="A10" s="120"/>
      <c r="B10" s="123"/>
      <c r="C10" s="84" t="s">
        <v>48</v>
      </c>
      <c r="D10" s="44">
        <v>407</v>
      </c>
      <c r="E10" s="53">
        <v>0.25549300000000003</v>
      </c>
      <c r="F10" s="44">
        <v>98015.114814999994</v>
      </c>
      <c r="G10" s="66">
        <v>0.167076</v>
      </c>
      <c r="H10" s="43">
        <v>156</v>
      </c>
      <c r="I10" s="44">
        <v>113614.448246</v>
      </c>
      <c r="J10" s="74">
        <v>0.32692300000000002</v>
      </c>
      <c r="K10" s="44">
        <v>251</v>
      </c>
      <c r="L10" s="44">
        <v>88319.911567000003</v>
      </c>
      <c r="M10" s="66">
        <v>6.7728999999999998E-2</v>
      </c>
      <c r="N10" s="43">
        <v>0</v>
      </c>
      <c r="O10" s="44">
        <v>0</v>
      </c>
      <c r="P10" s="74">
        <v>0</v>
      </c>
    </row>
    <row r="11" spans="1:16" ht="15" customHeight="1" x14ac:dyDescent="0.2">
      <c r="A11" s="120"/>
      <c r="B11" s="123"/>
      <c r="C11" s="84" t="s">
        <v>49</v>
      </c>
      <c r="D11" s="44">
        <v>935</v>
      </c>
      <c r="E11" s="53">
        <v>0.17266899999999999</v>
      </c>
      <c r="F11" s="44">
        <v>107711.769617</v>
      </c>
      <c r="G11" s="66">
        <v>0.29090899999999997</v>
      </c>
      <c r="H11" s="43">
        <v>396</v>
      </c>
      <c r="I11" s="44">
        <v>121356.53301499999</v>
      </c>
      <c r="J11" s="74">
        <v>0.39899000000000001</v>
      </c>
      <c r="K11" s="44">
        <v>539</v>
      </c>
      <c r="L11" s="44">
        <v>97687.045488000003</v>
      </c>
      <c r="M11" s="66">
        <v>0.211503</v>
      </c>
      <c r="N11" s="43">
        <v>0</v>
      </c>
      <c r="O11" s="44">
        <v>0</v>
      </c>
      <c r="P11" s="74">
        <v>0</v>
      </c>
    </row>
    <row r="12" spans="1:16" ht="15" customHeight="1" x14ac:dyDescent="0.2">
      <c r="A12" s="120"/>
      <c r="B12" s="123"/>
      <c r="C12" s="84" t="s">
        <v>50</v>
      </c>
      <c r="D12" s="44">
        <v>853</v>
      </c>
      <c r="E12" s="53">
        <v>0.12947800000000001</v>
      </c>
      <c r="F12" s="44">
        <v>132411.25920500001</v>
      </c>
      <c r="G12" s="66">
        <v>0.53341099999999997</v>
      </c>
      <c r="H12" s="43">
        <v>358</v>
      </c>
      <c r="I12" s="44">
        <v>152436.38534000001</v>
      </c>
      <c r="J12" s="74">
        <v>0.69273700000000005</v>
      </c>
      <c r="K12" s="44">
        <v>495</v>
      </c>
      <c r="L12" s="44">
        <v>117928.440707</v>
      </c>
      <c r="M12" s="66">
        <v>0.418182</v>
      </c>
      <c r="N12" s="43">
        <v>0</v>
      </c>
      <c r="O12" s="44">
        <v>0</v>
      </c>
      <c r="P12" s="74">
        <v>0</v>
      </c>
    </row>
    <row r="13" spans="1:16" ht="15" customHeight="1" x14ac:dyDescent="0.2">
      <c r="A13" s="120"/>
      <c r="B13" s="123"/>
      <c r="C13" s="84" t="s">
        <v>51</v>
      </c>
      <c r="D13" s="44">
        <v>714</v>
      </c>
      <c r="E13" s="53">
        <v>0.12138699999999999</v>
      </c>
      <c r="F13" s="44">
        <v>140010.137338</v>
      </c>
      <c r="G13" s="66">
        <v>0.677871</v>
      </c>
      <c r="H13" s="43">
        <v>273</v>
      </c>
      <c r="I13" s="44">
        <v>155588.801492</v>
      </c>
      <c r="J13" s="74">
        <v>0.81318699999999999</v>
      </c>
      <c r="K13" s="44">
        <v>441</v>
      </c>
      <c r="L13" s="44">
        <v>130366.202385</v>
      </c>
      <c r="M13" s="66">
        <v>0.59410399999999997</v>
      </c>
      <c r="N13" s="43">
        <v>0</v>
      </c>
      <c r="O13" s="44">
        <v>0</v>
      </c>
      <c r="P13" s="74">
        <v>0</v>
      </c>
    </row>
    <row r="14" spans="1:16" s="3" customFormat="1" ht="15" customHeight="1" x14ac:dyDescent="0.2">
      <c r="A14" s="120"/>
      <c r="B14" s="123"/>
      <c r="C14" s="84" t="s">
        <v>52</v>
      </c>
      <c r="D14" s="35">
        <v>491</v>
      </c>
      <c r="E14" s="55">
        <v>0.10030600000000001</v>
      </c>
      <c r="F14" s="35">
        <v>147822.97043399999</v>
      </c>
      <c r="G14" s="68">
        <v>0.79022400000000004</v>
      </c>
      <c r="H14" s="43">
        <v>181</v>
      </c>
      <c r="I14" s="44">
        <v>156136.43240699999</v>
      </c>
      <c r="J14" s="74">
        <v>0.87845300000000004</v>
      </c>
      <c r="K14" s="35">
        <v>310</v>
      </c>
      <c r="L14" s="35">
        <v>142968.98134599999</v>
      </c>
      <c r="M14" s="68">
        <v>0.73870999999999998</v>
      </c>
      <c r="N14" s="43">
        <v>0</v>
      </c>
      <c r="O14" s="44">
        <v>0</v>
      </c>
      <c r="P14" s="74">
        <v>0</v>
      </c>
    </row>
    <row r="15" spans="1:16" ht="15" customHeight="1" x14ac:dyDescent="0.2">
      <c r="A15" s="120"/>
      <c r="B15" s="123"/>
      <c r="C15" s="84" t="s">
        <v>53</v>
      </c>
      <c r="D15" s="44">
        <v>362</v>
      </c>
      <c r="E15" s="53">
        <v>8.3526000000000003E-2</v>
      </c>
      <c r="F15" s="44">
        <v>152708.08710400001</v>
      </c>
      <c r="G15" s="66">
        <v>0.77071800000000001</v>
      </c>
      <c r="H15" s="43">
        <v>132</v>
      </c>
      <c r="I15" s="44">
        <v>150403.74737299999</v>
      </c>
      <c r="J15" s="74">
        <v>0.62121199999999999</v>
      </c>
      <c r="K15" s="44">
        <v>230</v>
      </c>
      <c r="L15" s="44">
        <v>154030.57773300001</v>
      </c>
      <c r="M15" s="66">
        <v>0.85652200000000001</v>
      </c>
      <c r="N15" s="43">
        <v>0</v>
      </c>
      <c r="O15" s="44">
        <v>0</v>
      </c>
      <c r="P15" s="74">
        <v>0</v>
      </c>
    </row>
    <row r="16" spans="1:16" ht="15" customHeight="1" x14ac:dyDescent="0.2">
      <c r="A16" s="120"/>
      <c r="B16" s="123"/>
      <c r="C16" s="84" t="s">
        <v>54</v>
      </c>
      <c r="D16" s="44">
        <v>294</v>
      </c>
      <c r="E16" s="53">
        <v>8.1327999999999998E-2</v>
      </c>
      <c r="F16" s="44">
        <v>157467.000436</v>
      </c>
      <c r="G16" s="66">
        <v>0.70748299999999997</v>
      </c>
      <c r="H16" s="43">
        <v>119</v>
      </c>
      <c r="I16" s="44">
        <v>144832.60501299999</v>
      </c>
      <c r="J16" s="74">
        <v>0.45378200000000002</v>
      </c>
      <c r="K16" s="44">
        <v>175</v>
      </c>
      <c r="L16" s="44">
        <v>166058.38932300001</v>
      </c>
      <c r="M16" s="66">
        <v>0.88</v>
      </c>
      <c r="N16" s="43">
        <v>0</v>
      </c>
      <c r="O16" s="44">
        <v>0</v>
      </c>
      <c r="P16" s="74">
        <v>0</v>
      </c>
    </row>
    <row r="17" spans="1:16" ht="15" customHeight="1" x14ac:dyDescent="0.2">
      <c r="A17" s="120"/>
      <c r="B17" s="123"/>
      <c r="C17" s="84" t="s">
        <v>55</v>
      </c>
      <c r="D17" s="44">
        <v>332</v>
      </c>
      <c r="E17" s="53">
        <v>0.109067</v>
      </c>
      <c r="F17" s="44">
        <v>145444.361878</v>
      </c>
      <c r="G17" s="66">
        <v>0.36144599999999999</v>
      </c>
      <c r="H17" s="43">
        <v>187</v>
      </c>
      <c r="I17" s="44">
        <v>133574.81997499999</v>
      </c>
      <c r="J17" s="74">
        <v>0.17647099999999999</v>
      </c>
      <c r="K17" s="44">
        <v>145</v>
      </c>
      <c r="L17" s="44">
        <v>160751.97798699999</v>
      </c>
      <c r="M17" s="66">
        <v>0.6</v>
      </c>
      <c r="N17" s="43">
        <v>0</v>
      </c>
      <c r="O17" s="44">
        <v>0</v>
      </c>
      <c r="P17" s="74">
        <v>0</v>
      </c>
    </row>
    <row r="18" spans="1:16" s="3" customFormat="1" ht="15" customHeight="1" x14ac:dyDescent="0.2">
      <c r="A18" s="120"/>
      <c r="B18" s="123"/>
      <c r="C18" s="84" t="s">
        <v>56</v>
      </c>
      <c r="D18" s="35">
        <v>481</v>
      </c>
      <c r="E18" s="55">
        <v>9.3890000000000001E-2</v>
      </c>
      <c r="F18" s="35">
        <v>164740.03402600001</v>
      </c>
      <c r="G18" s="68">
        <v>0.32016600000000001</v>
      </c>
      <c r="H18" s="43">
        <v>197</v>
      </c>
      <c r="I18" s="44">
        <v>146098.065994</v>
      </c>
      <c r="J18" s="74">
        <v>9.6447000000000005E-2</v>
      </c>
      <c r="K18" s="35">
        <v>284</v>
      </c>
      <c r="L18" s="35">
        <v>177671.25833000001</v>
      </c>
      <c r="M18" s="68">
        <v>0.475352</v>
      </c>
      <c r="N18" s="43">
        <v>0</v>
      </c>
      <c r="O18" s="44">
        <v>0</v>
      </c>
      <c r="P18" s="74">
        <v>0</v>
      </c>
    </row>
    <row r="19" spans="1:16" s="3" customFormat="1" ht="15" customHeight="1" x14ac:dyDescent="0.2">
      <c r="A19" s="121"/>
      <c r="B19" s="124"/>
      <c r="C19" s="85" t="s">
        <v>9</v>
      </c>
      <c r="D19" s="46">
        <v>4925</v>
      </c>
      <c r="E19" s="54">
        <v>0.121055</v>
      </c>
      <c r="F19" s="46">
        <v>133890.57547400001</v>
      </c>
      <c r="G19" s="67">
        <v>0.49441600000000002</v>
      </c>
      <c r="H19" s="87">
        <v>2015</v>
      </c>
      <c r="I19" s="46">
        <v>140501.94908300001</v>
      </c>
      <c r="J19" s="75">
        <v>0.51116600000000001</v>
      </c>
      <c r="K19" s="46">
        <v>2910</v>
      </c>
      <c r="L19" s="46">
        <v>129312.59684100001</v>
      </c>
      <c r="M19" s="67">
        <v>0.48281800000000002</v>
      </c>
      <c r="N19" s="87">
        <v>0</v>
      </c>
      <c r="O19" s="46">
        <v>0</v>
      </c>
      <c r="P19" s="75">
        <v>0</v>
      </c>
    </row>
    <row r="20" spans="1:16" ht="15" customHeight="1" x14ac:dyDescent="0.2">
      <c r="A20" s="119">
        <v>2</v>
      </c>
      <c r="B20" s="122" t="s">
        <v>57</v>
      </c>
      <c r="C20" s="84" t="s">
        <v>46</v>
      </c>
      <c r="D20" s="44">
        <v>7</v>
      </c>
      <c r="E20" s="53">
        <v>0.22580600000000001</v>
      </c>
      <c r="F20" s="44">
        <v>41325.571429000003</v>
      </c>
      <c r="G20" s="66">
        <v>0.57142899999999996</v>
      </c>
      <c r="H20" s="43">
        <v>3</v>
      </c>
      <c r="I20" s="44">
        <v>21640.666667000001</v>
      </c>
      <c r="J20" s="74">
        <v>1</v>
      </c>
      <c r="K20" s="44">
        <v>4</v>
      </c>
      <c r="L20" s="44">
        <v>56089.25</v>
      </c>
      <c r="M20" s="66">
        <v>0.25</v>
      </c>
      <c r="N20" s="43">
        <v>0</v>
      </c>
      <c r="O20" s="44">
        <v>0</v>
      </c>
      <c r="P20" s="74">
        <v>0</v>
      </c>
    </row>
    <row r="21" spans="1:16" ht="15" customHeight="1" x14ac:dyDescent="0.2">
      <c r="A21" s="120"/>
      <c r="B21" s="123"/>
      <c r="C21" s="84" t="s">
        <v>47</v>
      </c>
      <c r="D21" s="44">
        <v>42</v>
      </c>
      <c r="E21" s="53">
        <v>0.25609799999999999</v>
      </c>
      <c r="F21" s="44">
        <v>118902.547619</v>
      </c>
      <c r="G21" s="66">
        <v>0</v>
      </c>
      <c r="H21" s="43">
        <v>17</v>
      </c>
      <c r="I21" s="44">
        <v>120716.647059</v>
      </c>
      <c r="J21" s="74">
        <v>0</v>
      </c>
      <c r="K21" s="44">
        <v>25</v>
      </c>
      <c r="L21" s="44">
        <v>117668.96</v>
      </c>
      <c r="M21" s="66">
        <v>0</v>
      </c>
      <c r="N21" s="43">
        <v>0</v>
      </c>
      <c r="O21" s="44">
        <v>0</v>
      </c>
      <c r="P21" s="74">
        <v>0</v>
      </c>
    </row>
    <row r="22" spans="1:16" ht="15" customHeight="1" x14ac:dyDescent="0.2">
      <c r="A22" s="120"/>
      <c r="B22" s="123"/>
      <c r="C22" s="84" t="s">
        <v>48</v>
      </c>
      <c r="D22" s="44">
        <v>207</v>
      </c>
      <c r="E22" s="53">
        <v>0.129944</v>
      </c>
      <c r="F22" s="44">
        <v>149459.66666700001</v>
      </c>
      <c r="G22" s="66">
        <v>8.2126000000000005E-2</v>
      </c>
      <c r="H22" s="43">
        <v>88</v>
      </c>
      <c r="I22" s="44">
        <v>149279.01136400001</v>
      </c>
      <c r="J22" s="74">
        <v>9.0909000000000004E-2</v>
      </c>
      <c r="K22" s="44">
        <v>119</v>
      </c>
      <c r="L22" s="44">
        <v>149593.26050400001</v>
      </c>
      <c r="M22" s="66">
        <v>7.5630000000000003E-2</v>
      </c>
      <c r="N22" s="43">
        <v>0</v>
      </c>
      <c r="O22" s="44">
        <v>0</v>
      </c>
      <c r="P22" s="74">
        <v>0</v>
      </c>
    </row>
    <row r="23" spans="1:16" ht="15" customHeight="1" x14ac:dyDescent="0.2">
      <c r="A23" s="120"/>
      <c r="B23" s="123"/>
      <c r="C23" s="84" t="s">
        <v>49</v>
      </c>
      <c r="D23" s="44">
        <v>192</v>
      </c>
      <c r="E23" s="53">
        <v>3.5457000000000002E-2</v>
      </c>
      <c r="F23" s="44">
        <v>155053.046875</v>
      </c>
      <c r="G23" s="66">
        <v>0.1875</v>
      </c>
      <c r="H23" s="43">
        <v>87</v>
      </c>
      <c r="I23" s="44">
        <v>159051.747126</v>
      </c>
      <c r="J23" s="74">
        <v>0.22988500000000001</v>
      </c>
      <c r="K23" s="44">
        <v>105</v>
      </c>
      <c r="L23" s="44">
        <v>151739.83809500001</v>
      </c>
      <c r="M23" s="66">
        <v>0.15238099999999999</v>
      </c>
      <c r="N23" s="43">
        <v>0</v>
      </c>
      <c r="O23" s="44">
        <v>0</v>
      </c>
      <c r="P23" s="74">
        <v>0</v>
      </c>
    </row>
    <row r="24" spans="1:16" ht="15" customHeight="1" x14ac:dyDescent="0.2">
      <c r="A24" s="120"/>
      <c r="B24" s="123"/>
      <c r="C24" s="84" t="s">
        <v>50</v>
      </c>
      <c r="D24" s="44">
        <v>129</v>
      </c>
      <c r="E24" s="53">
        <v>1.9581000000000001E-2</v>
      </c>
      <c r="F24" s="44">
        <v>185085.705426</v>
      </c>
      <c r="G24" s="66">
        <v>0.31782899999999997</v>
      </c>
      <c r="H24" s="43">
        <v>50</v>
      </c>
      <c r="I24" s="44">
        <v>209819.38</v>
      </c>
      <c r="J24" s="74">
        <v>0.44</v>
      </c>
      <c r="K24" s="44">
        <v>79</v>
      </c>
      <c r="L24" s="44">
        <v>169431.48101300001</v>
      </c>
      <c r="M24" s="66">
        <v>0.240506</v>
      </c>
      <c r="N24" s="43">
        <v>0</v>
      </c>
      <c r="O24" s="44">
        <v>0</v>
      </c>
      <c r="P24" s="74">
        <v>0</v>
      </c>
    </row>
    <row r="25" spans="1:16" ht="15" customHeight="1" x14ac:dyDescent="0.2">
      <c r="A25" s="120"/>
      <c r="B25" s="123"/>
      <c r="C25" s="84" t="s">
        <v>51</v>
      </c>
      <c r="D25" s="44">
        <v>75</v>
      </c>
      <c r="E25" s="53">
        <v>1.2751E-2</v>
      </c>
      <c r="F25" s="44">
        <v>192510.96</v>
      </c>
      <c r="G25" s="66">
        <v>0.42666700000000002</v>
      </c>
      <c r="H25" s="43">
        <v>22</v>
      </c>
      <c r="I25" s="44">
        <v>196405.45454499999</v>
      </c>
      <c r="J25" s="74">
        <v>0.5</v>
      </c>
      <c r="K25" s="44">
        <v>53</v>
      </c>
      <c r="L25" s="44">
        <v>190894.377358</v>
      </c>
      <c r="M25" s="66">
        <v>0.39622600000000002</v>
      </c>
      <c r="N25" s="43">
        <v>0</v>
      </c>
      <c r="O25" s="44">
        <v>0</v>
      </c>
      <c r="P25" s="74">
        <v>0</v>
      </c>
    </row>
    <row r="26" spans="1:16" s="3" customFormat="1" ht="15" customHeight="1" x14ac:dyDescent="0.2">
      <c r="A26" s="120"/>
      <c r="B26" s="123"/>
      <c r="C26" s="84" t="s">
        <v>52</v>
      </c>
      <c r="D26" s="35">
        <v>53</v>
      </c>
      <c r="E26" s="55">
        <v>1.0827E-2</v>
      </c>
      <c r="F26" s="35">
        <v>222986.49056599999</v>
      </c>
      <c r="G26" s="68">
        <v>0.67924499999999999</v>
      </c>
      <c r="H26" s="43">
        <v>14</v>
      </c>
      <c r="I26" s="44">
        <v>209974.357143</v>
      </c>
      <c r="J26" s="74">
        <v>0.57142899999999996</v>
      </c>
      <c r="K26" s="35">
        <v>39</v>
      </c>
      <c r="L26" s="35">
        <v>227657.51282100001</v>
      </c>
      <c r="M26" s="68">
        <v>0.71794899999999995</v>
      </c>
      <c r="N26" s="43">
        <v>0</v>
      </c>
      <c r="O26" s="44">
        <v>0</v>
      </c>
      <c r="P26" s="74">
        <v>0</v>
      </c>
    </row>
    <row r="27" spans="1:16" ht="15" customHeight="1" x14ac:dyDescent="0.2">
      <c r="A27" s="120"/>
      <c r="B27" s="123"/>
      <c r="C27" s="84" t="s">
        <v>53</v>
      </c>
      <c r="D27" s="44">
        <v>39</v>
      </c>
      <c r="E27" s="53">
        <v>8.9990000000000001E-3</v>
      </c>
      <c r="F27" s="44">
        <v>224253.76923100001</v>
      </c>
      <c r="G27" s="66">
        <v>0.56410300000000002</v>
      </c>
      <c r="H27" s="43">
        <v>18</v>
      </c>
      <c r="I27" s="44">
        <v>243451.16666700001</v>
      </c>
      <c r="J27" s="74">
        <v>0.55555600000000005</v>
      </c>
      <c r="K27" s="44">
        <v>21</v>
      </c>
      <c r="L27" s="44">
        <v>207798.857143</v>
      </c>
      <c r="M27" s="66">
        <v>0.57142899999999996</v>
      </c>
      <c r="N27" s="43">
        <v>0</v>
      </c>
      <c r="O27" s="44">
        <v>0</v>
      </c>
      <c r="P27" s="74">
        <v>0</v>
      </c>
    </row>
    <row r="28" spans="1:16" ht="15" customHeight="1" x14ac:dyDescent="0.2">
      <c r="A28" s="120"/>
      <c r="B28" s="123"/>
      <c r="C28" s="84" t="s">
        <v>54</v>
      </c>
      <c r="D28" s="44">
        <v>22</v>
      </c>
      <c r="E28" s="53">
        <v>6.0860000000000003E-3</v>
      </c>
      <c r="F28" s="44">
        <v>214540.772727</v>
      </c>
      <c r="G28" s="66">
        <v>0.227273</v>
      </c>
      <c r="H28" s="43">
        <v>10</v>
      </c>
      <c r="I28" s="44">
        <v>211385.8</v>
      </c>
      <c r="J28" s="74">
        <v>0.2</v>
      </c>
      <c r="K28" s="44">
        <v>12</v>
      </c>
      <c r="L28" s="44">
        <v>217169.91666700001</v>
      </c>
      <c r="M28" s="66">
        <v>0.25</v>
      </c>
      <c r="N28" s="43">
        <v>0</v>
      </c>
      <c r="O28" s="44">
        <v>0</v>
      </c>
      <c r="P28" s="74">
        <v>0</v>
      </c>
    </row>
    <row r="29" spans="1:16" ht="15" customHeight="1" x14ac:dyDescent="0.2">
      <c r="A29" s="120"/>
      <c r="B29" s="123"/>
      <c r="C29" s="84" t="s">
        <v>55</v>
      </c>
      <c r="D29" s="44">
        <v>13</v>
      </c>
      <c r="E29" s="53">
        <v>4.2709999999999996E-3</v>
      </c>
      <c r="F29" s="44">
        <v>189198.76923100001</v>
      </c>
      <c r="G29" s="66">
        <v>7.6923000000000005E-2</v>
      </c>
      <c r="H29" s="43">
        <v>5</v>
      </c>
      <c r="I29" s="44">
        <v>180530</v>
      </c>
      <c r="J29" s="74">
        <v>0</v>
      </c>
      <c r="K29" s="44">
        <v>8</v>
      </c>
      <c r="L29" s="44">
        <v>194616.75</v>
      </c>
      <c r="M29" s="66">
        <v>0.125</v>
      </c>
      <c r="N29" s="43">
        <v>0</v>
      </c>
      <c r="O29" s="44">
        <v>0</v>
      </c>
      <c r="P29" s="74">
        <v>0</v>
      </c>
    </row>
    <row r="30" spans="1:16" s="3" customFormat="1" ht="15" customHeight="1" x14ac:dyDescent="0.2">
      <c r="A30" s="120"/>
      <c r="B30" s="123"/>
      <c r="C30" s="84" t="s">
        <v>56</v>
      </c>
      <c r="D30" s="35">
        <v>18</v>
      </c>
      <c r="E30" s="55">
        <v>3.5140000000000002E-3</v>
      </c>
      <c r="F30" s="35">
        <v>134034.5</v>
      </c>
      <c r="G30" s="68">
        <v>5.5556000000000001E-2</v>
      </c>
      <c r="H30" s="43">
        <v>15</v>
      </c>
      <c r="I30" s="44">
        <v>117924.6</v>
      </c>
      <c r="J30" s="74">
        <v>6.6667000000000004E-2</v>
      </c>
      <c r="K30" s="35">
        <v>3</v>
      </c>
      <c r="L30" s="35">
        <v>214584</v>
      </c>
      <c r="M30" s="68">
        <v>0</v>
      </c>
      <c r="N30" s="43">
        <v>0</v>
      </c>
      <c r="O30" s="44">
        <v>0</v>
      </c>
      <c r="P30" s="74">
        <v>0</v>
      </c>
    </row>
    <row r="31" spans="1:16" s="3" customFormat="1" ht="15" customHeight="1" x14ac:dyDescent="0.2">
      <c r="A31" s="121"/>
      <c r="B31" s="124"/>
      <c r="C31" s="85" t="s">
        <v>9</v>
      </c>
      <c r="D31" s="46">
        <v>797</v>
      </c>
      <c r="E31" s="54">
        <v>1.959E-2</v>
      </c>
      <c r="F31" s="46">
        <v>168710.392723</v>
      </c>
      <c r="G31" s="67">
        <v>0.244668</v>
      </c>
      <c r="H31" s="87">
        <v>329</v>
      </c>
      <c r="I31" s="46">
        <v>170243.73252300001</v>
      </c>
      <c r="J31" s="75">
        <v>0.25835900000000001</v>
      </c>
      <c r="K31" s="46">
        <v>468</v>
      </c>
      <c r="L31" s="46">
        <v>167632.46794900001</v>
      </c>
      <c r="M31" s="67">
        <v>0.235043</v>
      </c>
      <c r="N31" s="87">
        <v>0</v>
      </c>
      <c r="O31" s="46">
        <v>0</v>
      </c>
      <c r="P31" s="75">
        <v>0</v>
      </c>
    </row>
    <row r="32" spans="1:16" ht="15" customHeight="1" x14ac:dyDescent="0.2">
      <c r="A32" s="119">
        <v>3</v>
      </c>
      <c r="B32" s="122" t="s">
        <v>58</v>
      </c>
      <c r="C32" s="84" t="s">
        <v>46</v>
      </c>
      <c r="D32" s="44">
        <v>0</v>
      </c>
      <c r="E32" s="44">
        <v>0</v>
      </c>
      <c r="F32" s="44">
        <v>13665.646803</v>
      </c>
      <c r="G32" s="66">
        <v>0.42857099999999998</v>
      </c>
      <c r="H32" s="43">
        <v>1</v>
      </c>
      <c r="I32" s="44">
        <v>14506.305963999999</v>
      </c>
      <c r="J32" s="74">
        <v>0.5</v>
      </c>
      <c r="K32" s="44">
        <v>-1</v>
      </c>
      <c r="L32" s="44">
        <v>20219.099805000002</v>
      </c>
      <c r="M32" s="66">
        <v>0.25</v>
      </c>
      <c r="N32" s="43">
        <v>0</v>
      </c>
      <c r="O32" s="44">
        <v>0</v>
      </c>
      <c r="P32" s="74">
        <v>0</v>
      </c>
    </row>
    <row r="33" spans="1:16" ht="15" customHeight="1" x14ac:dyDescent="0.2">
      <c r="A33" s="120"/>
      <c r="B33" s="123"/>
      <c r="C33" s="84" t="s">
        <v>47</v>
      </c>
      <c r="D33" s="44">
        <v>-7</v>
      </c>
      <c r="E33" s="44">
        <v>0</v>
      </c>
      <c r="F33" s="44">
        <v>36931.576191</v>
      </c>
      <c r="G33" s="66">
        <v>-0.122449</v>
      </c>
      <c r="H33" s="43">
        <v>3</v>
      </c>
      <c r="I33" s="44">
        <v>37911.670679000003</v>
      </c>
      <c r="J33" s="74">
        <v>-0.214286</v>
      </c>
      <c r="K33" s="44">
        <v>-10</v>
      </c>
      <c r="L33" s="44">
        <v>36031.590553000002</v>
      </c>
      <c r="M33" s="66">
        <v>-8.5713999999999999E-2</v>
      </c>
      <c r="N33" s="43">
        <v>0</v>
      </c>
      <c r="O33" s="44">
        <v>0</v>
      </c>
      <c r="P33" s="74">
        <v>0</v>
      </c>
    </row>
    <row r="34" spans="1:16" ht="15" customHeight="1" x14ac:dyDescent="0.2">
      <c r="A34" s="120"/>
      <c r="B34" s="123"/>
      <c r="C34" s="84" t="s">
        <v>48</v>
      </c>
      <c r="D34" s="44">
        <v>-200</v>
      </c>
      <c r="E34" s="44">
        <v>0</v>
      </c>
      <c r="F34" s="44">
        <v>51444.551851999997</v>
      </c>
      <c r="G34" s="66">
        <v>-8.4950999999999999E-2</v>
      </c>
      <c r="H34" s="43">
        <v>-68</v>
      </c>
      <c r="I34" s="44">
        <v>35664.563117999998</v>
      </c>
      <c r="J34" s="74">
        <v>-0.236014</v>
      </c>
      <c r="K34" s="44">
        <v>-132</v>
      </c>
      <c r="L34" s="44">
        <v>61273.348938000003</v>
      </c>
      <c r="M34" s="66">
        <v>7.901E-3</v>
      </c>
      <c r="N34" s="43">
        <v>0</v>
      </c>
      <c r="O34" s="44">
        <v>0</v>
      </c>
      <c r="P34" s="74">
        <v>0</v>
      </c>
    </row>
    <row r="35" spans="1:16" ht="15" customHeight="1" x14ac:dyDescent="0.2">
      <c r="A35" s="120"/>
      <c r="B35" s="123"/>
      <c r="C35" s="84" t="s">
        <v>49</v>
      </c>
      <c r="D35" s="44">
        <v>-743</v>
      </c>
      <c r="E35" s="44">
        <v>0</v>
      </c>
      <c r="F35" s="44">
        <v>47341.277258000002</v>
      </c>
      <c r="G35" s="66">
        <v>-0.103409</v>
      </c>
      <c r="H35" s="43">
        <v>-309</v>
      </c>
      <c r="I35" s="44">
        <v>37695.214112000001</v>
      </c>
      <c r="J35" s="74">
        <v>-0.16910500000000001</v>
      </c>
      <c r="K35" s="44">
        <v>-434</v>
      </c>
      <c r="L35" s="44">
        <v>54052.792608000003</v>
      </c>
      <c r="M35" s="66">
        <v>-5.9122000000000001E-2</v>
      </c>
      <c r="N35" s="43">
        <v>0</v>
      </c>
      <c r="O35" s="44">
        <v>0</v>
      </c>
      <c r="P35" s="74">
        <v>0</v>
      </c>
    </row>
    <row r="36" spans="1:16" ht="15" customHeight="1" x14ac:dyDescent="0.2">
      <c r="A36" s="120"/>
      <c r="B36" s="123"/>
      <c r="C36" s="84" t="s">
        <v>50</v>
      </c>
      <c r="D36" s="44">
        <v>-724</v>
      </c>
      <c r="E36" s="44">
        <v>0</v>
      </c>
      <c r="F36" s="44">
        <v>52674.446221999999</v>
      </c>
      <c r="G36" s="66">
        <v>-0.215582</v>
      </c>
      <c r="H36" s="43">
        <v>-308</v>
      </c>
      <c r="I36" s="44">
        <v>57382.994659999997</v>
      </c>
      <c r="J36" s="74">
        <v>-0.25273699999999999</v>
      </c>
      <c r="K36" s="44">
        <v>-416</v>
      </c>
      <c r="L36" s="44">
        <v>51503.040306000003</v>
      </c>
      <c r="M36" s="66">
        <v>-0.177675</v>
      </c>
      <c r="N36" s="43">
        <v>0</v>
      </c>
      <c r="O36" s="44">
        <v>0</v>
      </c>
      <c r="P36" s="74">
        <v>0</v>
      </c>
    </row>
    <row r="37" spans="1:16" ht="15" customHeight="1" x14ac:dyDescent="0.2">
      <c r="A37" s="120"/>
      <c r="B37" s="123"/>
      <c r="C37" s="84" t="s">
        <v>51</v>
      </c>
      <c r="D37" s="44">
        <v>-639</v>
      </c>
      <c r="E37" s="44">
        <v>0</v>
      </c>
      <c r="F37" s="44">
        <v>52500.822661999999</v>
      </c>
      <c r="G37" s="66">
        <v>-0.25120399999999998</v>
      </c>
      <c r="H37" s="43">
        <v>-251</v>
      </c>
      <c r="I37" s="44">
        <v>40816.653054000002</v>
      </c>
      <c r="J37" s="74">
        <v>-0.31318699999999999</v>
      </c>
      <c r="K37" s="44">
        <v>-388</v>
      </c>
      <c r="L37" s="44">
        <v>60528.174973000001</v>
      </c>
      <c r="M37" s="66">
        <v>-0.197878</v>
      </c>
      <c r="N37" s="43">
        <v>0</v>
      </c>
      <c r="O37" s="44">
        <v>0</v>
      </c>
      <c r="P37" s="74">
        <v>0</v>
      </c>
    </row>
    <row r="38" spans="1:16" s="3" customFormat="1" ht="15" customHeight="1" x14ac:dyDescent="0.2">
      <c r="A38" s="120"/>
      <c r="B38" s="123"/>
      <c r="C38" s="84" t="s">
        <v>52</v>
      </c>
      <c r="D38" s="35">
        <v>-438</v>
      </c>
      <c r="E38" s="35">
        <v>0</v>
      </c>
      <c r="F38" s="35">
        <v>75163.520132000005</v>
      </c>
      <c r="G38" s="68">
        <v>-0.11097899999999999</v>
      </c>
      <c r="H38" s="43">
        <v>-167</v>
      </c>
      <c r="I38" s="44">
        <v>53837.924736000001</v>
      </c>
      <c r="J38" s="74">
        <v>-0.30702400000000002</v>
      </c>
      <c r="K38" s="35">
        <v>-271</v>
      </c>
      <c r="L38" s="35">
        <v>84688.531474000003</v>
      </c>
      <c r="M38" s="68">
        <v>-2.0761000000000002E-2</v>
      </c>
      <c r="N38" s="43">
        <v>0</v>
      </c>
      <c r="O38" s="44">
        <v>0</v>
      </c>
      <c r="P38" s="74">
        <v>0</v>
      </c>
    </row>
    <row r="39" spans="1:16" ht="15" customHeight="1" x14ac:dyDescent="0.2">
      <c r="A39" s="120"/>
      <c r="B39" s="123"/>
      <c r="C39" s="84" t="s">
        <v>53</v>
      </c>
      <c r="D39" s="44">
        <v>-323</v>
      </c>
      <c r="E39" s="44">
        <v>0</v>
      </c>
      <c r="F39" s="44">
        <v>71545.682126</v>
      </c>
      <c r="G39" s="66">
        <v>-0.20661599999999999</v>
      </c>
      <c r="H39" s="43">
        <v>-114</v>
      </c>
      <c r="I39" s="44">
        <v>93047.419294000007</v>
      </c>
      <c r="J39" s="74">
        <v>-6.5656999999999993E-2</v>
      </c>
      <c r="K39" s="44">
        <v>-209</v>
      </c>
      <c r="L39" s="44">
        <v>53768.279410000003</v>
      </c>
      <c r="M39" s="66">
        <v>-0.28509299999999999</v>
      </c>
      <c r="N39" s="43">
        <v>0</v>
      </c>
      <c r="O39" s="44">
        <v>0</v>
      </c>
      <c r="P39" s="74">
        <v>0</v>
      </c>
    </row>
    <row r="40" spans="1:16" ht="15" customHeight="1" x14ac:dyDescent="0.2">
      <c r="A40" s="120"/>
      <c r="B40" s="123"/>
      <c r="C40" s="84" t="s">
        <v>54</v>
      </c>
      <c r="D40" s="44">
        <v>-272</v>
      </c>
      <c r="E40" s="44">
        <v>0</v>
      </c>
      <c r="F40" s="44">
        <v>57073.772292000001</v>
      </c>
      <c r="G40" s="66">
        <v>-0.48021000000000003</v>
      </c>
      <c r="H40" s="43">
        <v>-109</v>
      </c>
      <c r="I40" s="44">
        <v>66553.194986999995</v>
      </c>
      <c r="J40" s="74">
        <v>-0.25378200000000001</v>
      </c>
      <c r="K40" s="44">
        <v>-163</v>
      </c>
      <c r="L40" s="44">
        <v>51111.527344000002</v>
      </c>
      <c r="M40" s="66">
        <v>-0.63</v>
      </c>
      <c r="N40" s="43">
        <v>0</v>
      </c>
      <c r="O40" s="44">
        <v>0</v>
      </c>
      <c r="P40" s="74">
        <v>0</v>
      </c>
    </row>
    <row r="41" spans="1:16" ht="15" customHeight="1" x14ac:dyDescent="0.2">
      <c r="A41" s="120"/>
      <c r="B41" s="123"/>
      <c r="C41" s="84" t="s">
        <v>55</v>
      </c>
      <c r="D41" s="44">
        <v>-319</v>
      </c>
      <c r="E41" s="44">
        <v>0</v>
      </c>
      <c r="F41" s="44">
        <v>43754.407353000002</v>
      </c>
      <c r="G41" s="66">
        <v>-0.28452300000000003</v>
      </c>
      <c r="H41" s="43">
        <v>-182</v>
      </c>
      <c r="I41" s="44">
        <v>46955.180025000001</v>
      </c>
      <c r="J41" s="74">
        <v>-0.17647099999999999</v>
      </c>
      <c r="K41" s="44">
        <v>-137</v>
      </c>
      <c r="L41" s="44">
        <v>33864.772013000002</v>
      </c>
      <c r="M41" s="66">
        <v>-0.47499999999999998</v>
      </c>
      <c r="N41" s="43">
        <v>0</v>
      </c>
      <c r="O41" s="44">
        <v>0</v>
      </c>
      <c r="P41" s="74">
        <v>0</v>
      </c>
    </row>
    <row r="42" spans="1:16" s="3" customFormat="1" ht="15" customHeight="1" x14ac:dyDescent="0.2">
      <c r="A42" s="120"/>
      <c r="B42" s="123"/>
      <c r="C42" s="84" t="s">
        <v>56</v>
      </c>
      <c r="D42" s="35">
        <v>-463</v>
      </c>
      <c r="E42" s="35">
        <v>0</v>
      </c>
      <c r="F42" s="35">
        <v>-30705.534026000001</v>
      </c>
      <c r="G42" s="68">
        <v>-0.26461099999999999</v>
      </c>
      <c r="H42" s="43">
        <v>-182</v>
      </c>
      <c r="I42" s="44">
        <v>-28173.465993999998</v>
      </c>
      <c r="J42" s="74">
        <v>-2.9780000000000001E-2</v>
      </c>
      <c r="K42" s="35">
        <v>-281</v>
      </c>
      <c r="L42" s="35">
        <v>36912.741670000003</v>
      </c>
      <c r="M42" s="68">
        <v>-0.475352</v>
      </c>
      <c r="N42" s="43">
        <v>0</v>
      </c>
      <c r="O42" s="44">
        <v>0</v>
      </c>
      <c r="P42" s="74">
        <v>0</v>
      </c>
    </row>
    <row r="43" spans="1:16" s="3" customFormat="1" ht="15" customHeight="1" x14ac:dyDescent="0.2">
      <c r="A43" s="121"/>
      <c r="B43" s="124"/>
      <c r="C43" s="85" t="s">
        <v>9</v>
      </c>
      <c r="D43" s="46">
        <v>-4128</v>
      </c>
      <c r="E43" s="46">
        <v>0</v>
      </c>
      <c r="F43" s="46">
        <v>34819.817249</v>
      </c>
      <c r="G43" s="67">
        <v>-0.249749</v>
      </c>
      <c r="H43" s="87">
        <v>-1686</v>
      </c>
      <c r="I43" s="46">
        <v>29741.783439999999</v>
      </c>
      <c r="J43" s="75">
        <v>-0.25280799999999998</v>
      </c>
      <c r="K43" s="46">
        <v>-2442</v>
      </c>
      <c r="L43" s="46">
        <v>38319.871107999999</v>
      </c>
      <c r="M43" s="67">
        <v>-0.247775</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5</v>
      </c>
      <c r="E45" s="53">
        <v>3.0488000000000001E-2</v>
      </c>
      <c r="F45" s="44">
        <v>113369.2</v>
      </c>
      <c r="G45" s="66">
        <v>0</v>
      </c>
      <c r="H45" s="43">
        <v>1</v>
      </c>
      <c r="I45" s="44">
        <v>155246</v>
      </c>
      <c r="J45" s="74">
        <v>0</v>
      </c>
      <c r="K45" s="44">
        <v>4</v>
      </c>
      <c r="L45" s="44">
        <v>102900</v>
      </c>
      <c r="M45" s="66">
        <v>0</v>
      </c>
      <c r="N45" s="43">
        <v>0</v>
      </c>
      <c r="O45" s="44">
        <v>0</v>
      </c>
      <c r="P45" s="74">
        <v>0</v>
      </c>
    </row>
    <row r="46" spans="1:16" ht="15" customHeight="1" x14ac:dyDescent="0.2">
      <c r="A46" s="120"/>
      <c r="B46" s="123"/>
      <c r="C46" s="84" t="s">
        <v>48</v>
      </c>
      <c r="D46" s="44">
        <v>58</v>
      </c>
      <c r="E46" s="53">
        <v>3.6408999999999997E-2</v>
      </c>
      <c r="F46" s="44">
        <v>147422.672414</v>
      </c>
      <c r="G46" s="66">
        <v>0.103448</v>
      </c>
      <c r="H46" s="43">
        <v>25</v>
      </c>
      <c r="I46" s="44">
        <v>145392.35999999999</v>
      </c>
      <c r="J46" s="74">
        <v>0.08</v>
      </c>
      <c r="K46" s="44">
        <v>33</v>
      </c>
      <c r="L46" s="44">
        <v>148960.78787900001</v>
      </c>
      <c r="M46" s="66">
        <v>0.121212</v>
      </c>
      <c r="N46" s="43">
        <v>0</v>
      </c>
      <c r="O46" s="44">
        <v>0</v>
      </c>
      <c r="P46" s="74">
        <v>0</v>
      </c>
    </row>
    <row r="47" spans="1:16" ht="15" customHeight="1" x14ac:dyDescent="0.2">
      <c r="A47" s="120"/>
      <c r="B47" s="123"/>
      <c r="C47" s="84" t="s">
        <v>49</v>
      </c>
      <c r="D47" s="44">
        <v>185</v>
      </c>
      <c r="E47" s="53">
        <v>3.4164E-2</v>
      </c>
      <c r="F47" s="44">
        <v>179249.43783800001</v>
      </c>
      <c r="G47" s="66">
        <v>0.36756800000000001</v>
      </c>
      <c r="H47" s="43">
        <v>73</v>
      </c>
      <c r="I47" s="44">
        <v>173579.986301</v>
      </c>
      <c r="J47" s="74">
        <v>0.27397300000000002</v>
      </c>
      <c r="K47" s="44">
        <v>112</v>
      </c>
      <c r="L47" s="44">
        <v>182944.705357</v>
      </c>
      <c r="M47" s="66">
        <v>0.42857099999999998</v>
      </c>
      <c r="N47" s="43">
        <v>0</v>
      </c>
      <c r="O47" s="44">
        <v>0</v>
      </c>
      <c r="P47" s="74">
        <v>0</v>
      </c>
    </row>
    <row r="48" spans="1:16" ht="15" customHeight="1" x14ac:dyDescent="0.2">
      <c r="A48" s="120"/>
      <c r="B48" s="123"/>
      <c r="C48" s="84" t="s">
        <v>50</v>
      </c>
      <c r="D48" s="44">
        <v>180</v>
      </c>
      <c r="E48" s="53">
        <v>2.7321999999999999E-2</v>
      </c>
      <c r="F48" s="44">
        <v>207349.99444400001</v>
      </c>
      <c r="G48" s="66">
        <v>0.49444399999999999</v>
      </c>
      <c r="H48" s="43">
        <v>62</v>
      </c>
      <c r="I48" s="44">
        <v>229659.774194</v>
      </c>
      <c r="J48" s="74">
        <v>0.61290299999999998</v>
      </c>
      <c r="K48" s="44">
        <v>118</v>
      </c>
      <c r="L48" s="44">
        <v>195627.90677999999</v>
      </c>
      <c r="M48" s="66">
        <v>0.432203</v>
      </c>
      <c r="N48" s="43">
        <v>0</v>
      </c>
      <c r="O48" s="44">
        <v>0</v>
      </c>
      <c r="P48" s="74">
        <v>0</v>
      </c>
    </row>
    <row r="49" spans="1:16" ht="15" customHeight="1" x14ac:dyDescent="0.2">
      <c r="A49" s="120"/>
      <c r="B49" s="123"/>
      <c r="C49" s="84" t="s">
        <v>51</v>
      </c>
      <c r="D49" s="44">
        <v>142</v>
      </c>
      <c r="E49" s="53">
        <v>2.4140999999999999E-2</v>
      </c>
      <c r="F49" s="44">
        <v>226696.83098599999</v>
      </c>
      <c r="G49" s="66">
        <v>0.71831</v>
      </c>
      <c r="H49" s="43">
        <v>52</v>
      </c>
      <c r="I49" s="44">
        <v>231669.25</v>
      </c>
      <c r="J49" s="74">
        <v>0.788462</v>
      </c>
      <c r="K49" s="44">
        <v>90</v>
      </c>
      <c r="L49" s="44">
        <v>223823.87777799999</v>
      </c>
      <c r="M49" s="66">
        <v>0.67777799999999999</v>
      </c>
      <c r="N49" s="43">
        <v>0</v>
      </c>
      <c r="O49" s="44">
        <v>0</v>
      </c>
      <c r="P49" s="74">
        <v>0</v>
      </c>
    </row>
    <row r="50" spans="1:16" s="3" customFormat="1" ht="15" customHeight="1" x14ac:dyDescent="0.2">
      <c r="A50" s="120"/>
      <c r="B50" s="123"/>
      <c r="C50" s="84" t="s">
        <v>52</v>
      </c>
      <c r="D50" s="35">
        <v>80</v>
      </c>
      <c r="E50" s="55">
        <v>1.6343E-2</v>
      </c>
      <c r="F50" s="35">
        <v>265450.7</v>
      </c>
      <c r="G50" s="68">
        <v>1.0125</v>
      </c>
      <c r="H50" s="43">
        <v>28</v>
      </c>
      <c r="I50" s="44">
        <v>284075.357143</v>
      </c>
      <c r="J50" s="74">
        <v>1.035714</v>
      </c>
      <c r="K50" s="35">
        <v>52</v>
      </c>
      <c r="L50" s="35">
        <v>255422.038462</v>
      </c>
      <c r="M50" s="68">
        <v>1</v>
      </c>
      <c r="N50" s="43">
        <v>0</v>
      </c>
      <c r="O50" s="44">
        <v>0</v>
      </c>
      <c r="P50" s="74">
        <v>0</v>
      </c>
    </row>
    <row r="51" spans="1:16" ht="15" customHeight="1" x14ac:dyDescent="0.2">
      <c r="A51" s="120"/>
      <c r="B51" s="123"/>
      <c r="C51" s="84" t="s">
        <v>53</v>
      </c>
      <c r="D51" s="44">
        <v>56</v>
      </c>
      <c r="E51" s="53">
        <v>1.2921E-2</v>
      </c>
      <c r="F51" s="44">
        <v>268792.267857</v>
      </c>
      <c r="G51" s="66">
        <v>0.83928599999999998</v>
      </c>
      <c r="H51" s="43">
        <v>22</v>
      </c>
      <c r="I51" s="44">
        <v>268475.36363600002</v>
      </c>
      <c r="J51" s="74">
        <v>0.86363599999999996</v>
      </c>
      <c r="K51" s="44">
        <v>34</v>
      </c>
      <c r="L51" s="44">
        <v>268997.32352899999</v>
      </c>
      <c r="M51" s="66">
        <v>0.82352899999999996</v>
      </c>
      <c r="N51" s="43">
        <v>0</v>
      </c>
      <c r="O51" s="44">
        <v>0</v>
      </c>
      <c r="P51" s="74">
        <v>0</v>
      </c>
    </row>
    <row r="52" spans="1:16" ht="15" customHeight="1" x14ac:dyDescent="0.2">
      <c r="A52" s="120"/>
      <c r="B52" s="123"/>
      <c r="C52" s="84" t="s">
        <v>54</v>
      </c>
      <c r="D52" s="44">
        <v>19</v>
      </c>
      <c r="E52" s="53">
        <v>5.2560000000000003E-3</v>
      </c>
      <c r="F52" s="44">
        <v>284720.36842100002</v>
      </c>
      <c r="G52" s="66">
        <v>0.631579</v>
      </c>
      <c r="H52" s="43">
        <v>5</v>
      </c>
      <c r="I52" s="44">
        <v>285877</v>
      </c>
      <c r="J52" s="74">
        <v>0.6</v>
      </c>
      <c r="K52" s="44">
        <v>14</v>
      </c>
      <c r="L52" s="44">
        <v>284307.285714</v>
      </c>
      <c r="M52" s="66">
        <v>0.64285700000000001</v>
      </c>
      <c r="N52" s="43">
        <v>0</v>
      </c>
      <c r="O52" s="44">
        <v>0</v>
      </c>
      <c r="P52" s="74">
        <v>0</v>
      </c>
    </row>
    <row r="53" spans="1:16" ht="15" customHeight="1" x14ac:dyDescent="0.2">
      <c r="A53" s="120"/>
      <c r="B53" s="123"/>
      <c r="C53" s="84" t="s">
        <v>55</v>
      </c>
      <c r="D53" s="44">
        <v>9</v>
      </c>
      <c r="E53" s="53">
        <v>2.957E-3</v>
      </c>
      <c r="F53" s="44">
        <v>276014.55555599998</v>
      </c>
      <c r="G53" s="66">
        <v>0.33333299999999999</v>
      </c>
      <c r="H53" s="43">
        <v>1</v>
      </c>
      <c r="I53" s="44">
        <v>246235</v>
      </c>
      <c r="J53" s="74">
        <v>0</v>
      </c>
      <c r="K53" s="44">
        <v>8</v>
      </c>
      <c r="L53" s="44">
        <v>279737</v>
      </c>
      <c r="M53" s="66">
        <v>0.375</v>
      </c>
      <c r="N53" s="43">
        <v>0</v>
      </c>
      <c r="O53" s="44">
        <v>0</v>
      </c>
      <c r="P53" s="74">
        <v>0</v>
      </c>
    </row>
    <row r="54" spans="1:16" s="3" customFormat="1" ht="15" customHeight="1" x14ac:dyDescent="0.2">
      <c r="A54" s="120"/>
      <c r="B54" s="123"/>
      <c r="C54" s="84" t="s">
        <v>56</v>
      </c>
      <c r="D54" s="35">
        <v>6</v>
      </c>
      <c r="E54" s="55">
        <v>1.1709999999999999E-3</v>
      </c>
      <c r="F54" s="35">
        <v>436479.33333300002</v>
      </c>
      <c r="G54" s="68">
        <v>0.5</v>
      </c>
      <c r="H54" s="43">
        <v>4</v>
      </c>
      <c r="I54" s="44">
        <v>280421.25</v>
      </c>
      <c r="J54" s="74">
        <v>0</v>
      </c>
      <c r="K54" s="35">
        <v>2</v>
      </c>
      <c r="L54" s="35">
        <v>748595.5</v>
      </c>
      <c r="M54" s="68">
        <v>1.5</v>
      </c>
      <c r="N54" s="43">
        <v>0</v>
      </c>
      <c r="O54" s="44">
        <v>0</v>
      </c>
      <c r="P54" s="74">
        <v>0</v>
      </c>
    </row>
    <row r="55" spans="1:16" s="3" customFormat="1" ht="15" customHeight="1" x14ac:dyDescent="0.2">
      <c r="A55" s="121"/>
      <c r="B55" s="124"/>
      <c r="C55" s="85" t="s">
        <v>9</v>
      </c>
      <c r="D55" s="46">
        <v>740</v>
      </c>
      <c r="E55" s="54">
        <v>1.8189E-2</v>
      </c>
      <c r="F55" s="46">
        <v>214315.63918900001</v>
      </c>
      <c r="G55" s="67">
        <v>0.55540500000000004</v>
      </c>
      <c r="H55" s="87">
        <v>273</v>
      </c>
      <c r="I55" s="46">
        <v>217600.63736299999</v>
      </c>
      <c r="J55" s="75">
        <v>0.55677699999999997</v>
      </c>
      <c r="K55" s="46">
        <v>467</v>
      </c>
      <c r="L55" s="46">
        <v>212395.286938</v>
      </c>
      <c r="M55" s="67">
        <v>0.55460399999999999</v>
      </c>
      <c r="N55" s="87">
        <v>0</v>
      </c>
      <c r="O55" s="46">
        <v>0</v>
      </c>
      <c r="P55" s="75">
        <v>0</v>
      </c>
    </row>
    <row r="56" spans="1:16" ht="15" customHeight="1" x14ac:dyDescent="0.2">
      <c r="A56" s="119">
        <v>5</v>
      </c>
      <c r="B56" s="122" t="s">
        <v>60</v>
      </c>
      <c r="C56" s="84" t="s">
        <v>46</v>
      </c>
      <c r="D56" s="44">
        <v>31</v>
      </c>
      <c r="E56" s="53">
        <v>1</v>
      </c>
      <c r="F56" s="44">
        <v>62327.161289999996</v>
      </c>
      <c r="G56" s="66">
        <v>0.25806499999999999</v>
      </c>
      <c r="H56" s="43">
        <v>17</v>
      </c>
      <c r="I56" s="44">
        <v>67577</v>
      </c>
      <c r="J56" s="74">
        <v>0.41176499999999999</v>
      </c>
      <c r="K56" s="44">
        <v>14</v>
      </c>
      <c r="L56" s="44">
        <v>55952.357143000001</v>
      </c>
      <c r="M56" s="66">
        <v>7.1429000000000006E-2</v>
      </c>
      <c r="N56" s="43">
        <v>0</v>
      </c>
      <c r="O56" s="44">
        <v>0</v>
      </c>
      <c r="P56" s="74">
        <v>0</v>
      </c>
    </row>
    <row r="57" spans="1:16" ht="15" customHeight="1" x14ac:dyDescent="0.2">
      <c r="A57" s="120"/>
      <c r="B57" s="123"/>
      <c r="C57" s="84" t="s">
        <v>47</v>
      </c>
      <c r="D57" s="44">
        <v>164</v>
      </c>
      <c r="E57" s="53">
        <v>1</v>
      </c>
      <c r="F57" s="44">
        <v>119064.231707</v>
      </c>
      <c r="G57" s="66">
        <v>0.128049</v>
      </c>
      <c r="H57" s="43">
        <v>53</v>
      </c>
      <c r="I57" s="44">
        <v>129524.09434</v>
      </c>
      <c r="J57" s="74">
        <v>0.18867900000000001</v>
      </c>
      <c r="K57" s="44">
        <v>111</v>
      </c>
      <c r="L57" s="44">
        <v>114069.882883</v>
      </c>
      <c r="M57" s="66">
        <v>9.9099000000000007E-2</v>
      </c>
      <c r="N57" s="43">
        <v>0</v>
      </c>
      <c r="O57" s="44">
        <v>0</v>
      </c>
      <c r="P57" s="74">
        <v>0</v>
      </c>
    </row>
    <row r="58" spans="1:16" ht="15" customHeight="1" x14ac:dyDescent="0.2">
      <c r="A58" s="120"/>
      <c r="B58" s="123"/>
      <c r="C58" s="84" t="s">
        <v>48</v>
      </c>
      <c r="D58" s="44">
        <v>1593</v>
      </c>
      <c r="E58" s="53">
        <v>1</v>
      </c>
      <c r="F58" s="44">
        <v>133201.03640899999</v>
      </c>
      <c r="G58" s="66">
        <v>9.6045000000000005E-2</v>
      </c>
      <c r="H58" s="43">
        <v>683</v>
      </c>
      <c r="I58" s="44">
        <v>139302.65885800001</v>
      </c>
      <c r="J58" s="74">
        <v>0.13909199999999999</v>
      </c>
      <c r="K58" s="44">
        <v>910</v>
      </c>
      <c r="L58" s="44">
        <v>128621.46703299999</v>
      </c>
      <c r="M58" s="66">
        <v>6.3736000000000001E-2</v>
      </c>
      <c r="N58" s="43">
        <v>0</v>
      </c>
      <c r="O58" s="44">
        <v>0</v>
      </c>
      <c r="P58" s="74">
        <v>0</v>
      </c>
    </row>
    <row r="59" spans="1:16" ht="15" customHeight="1" x14ac:dyDescent="0.2">
      <c r="A59" s="120"/>
      <c r="B59" s="123"/>
      <c r="C59" s="84" t="s">
        <v>49</v>
      </c>
      <c r="D59" s="44">
        <v>5415</v>
      </c>
      <c r="E59" s="53">
        <v>1</v>
      </c>
      <c r="F59" s="44">
        <v>143632.61883699999</v>
      </c>
      <c r="G59" s="66">
        <v>0.22086800000000001</v>
      </c>
      <c r="H59" s="43">
        <v>2210</v>
      </c>
      <c r="I59" s="44">
        <v>154707.62262400001</v>
      </c>
      <c r="J59" s="74">
        <v>0.31900499999999998</v>
      </c>
      <c r="K59" s="44">
        <v>3205</v>
      </c>
      <c r="L59" s="44">
        <v>135995.876755</v>
      </c>
      <c r="M59" s="66">
        <v>0.153198</v>
      </c>
      <c r="N59" s="43">
        <v>0</v>
      </c>
      <c r="O59" s="44">
        <v>0</v>
      </c>
      <c r="P59" s="74">
        <v>0</v>
      </c>
    </row>
    <row r="60" spans="1:16" ht="15" customHeight="1" x14ac:dyDescent="0.2">
      <c r="A60" s="120"/>
      <c r="B60" s="123"/>
      <c r="C60" s="84" t="s">
        <v>50</v>
      </c>
      <c r="D60" s="44">
        <v>6588</v>
      </c>
      <c r="E60" s="53">
        <v>1</v>
      </c>
      <c r="F60" s="44">
        <v>164115.47950799999</v>
      </c>
      <c r="G60" s="66">
        <v>0.43306</v>
      </c>
      <c r="H60" s="43">
        <v>2583</v>
      </c>
      <c r="I60" s="44">
        <v>181323.475416</v>
      </c>
      <c r="J60" s="74">
        <v>0.56639600000000001</v>
      </c>
      <c r="K60" s="44">
        <v>4005</v>
      </c>
      <c r="L60" s="44">
        <v>153017.28888899999</v>
      </c>
      <c r="M60" s="66">
        <v>0.34706599999999999</v>
      </c>
      <c r="N60" s="43">
        <v>0</v>
      </c>
      <c r="O60" s="44">
        <v>0</v>
      </c>
      <c r="P60" s="74">
        <v>0</v>
      </c>
    </row>
    <row r="61" spans="1:16" ht="15" customHeight="1" x14ac:dyDescent="0.2">
      <c r="A61" s="120"/>
      <c r="B61" s="123"/>
      <c r="C61" s="84" t="s">
        <v>51</v>
      </c>
      <c r="D61" s="44">
        <v>5882</v>
      </c>
      <c r="E61" s="53">
        <v>1</v>
      </c>
      <c r="F61" s="44">
        <v>186671.30533800001</v>
      </c>
      <c r="G61" s="66">
        <v>0.67681100000000005</v>
      </c>
      <c r="H61" s="43">
        <v>2240</v>
      </c>
      <c r="I61" s="44">
        <v>197393.69285699999</v>
      </c>
      <c r="J61" s="74">
        <v>0.70937499999999998</v>
      </c>
      <c r="K61" s="44">
        <v>3642</v>
      </c>
      <c r="L61" s="44">
        <v>180076.53651800001</v>
      </c>
      <c r="M61" s="66">
        <v>0.65678199999999998</v>
      </c>
      <c r="N61" s="43">
        <v>0</v>
      </c>
      <c r="O61" s="44">
        <v>0</v>
      </c>
      <c r="P61" s="74">
        <v>0</v>
      </c>
    </row>
    <row r="62" spans="1:16" s="3" customFormat="1" ht="15" customHeight="1" x14ac:dyDescent="0.2">
      <c r="A62" s="120"/>
      <c r="B62" s="123"/>
      <c r="C62" s="84" t="s">
        <v>52</v>
      </c>
      <c r="D62" s="35">
        <v>4895</v>
      </c>
      <c r="E62" s="55">
        <v>1</v>
      </c>
      <c r="F62" s="35">
        <v>197725.32706800001</v>
      </c>
      <c r="G62" s="68">
        <v>0.82533199999999995</v>
      </c>
      <c r="H62" s="43">
        <v>1928</v>
      </c>
      <c r="I62" s="44">
        <v>200656.25103700001</v>
      </c>
      <c r="J62" s="74">
        <v>0.72562199999999999</v>
      </c>
      <c r="K62" s="35">
        <v>2967</v>
      </c>
      <c r="L62" s="35">
        <v>195820.76980099999</v>
      </c>
      <c r="M62" s="68">
        <v>0.89012500000000006</v>
      </c>
      <c r="N62" s="43">
        <v>0</v>
      </c>
      <c r="O62" s="44">
        <v>0</v>
      </c>
      <c r="P62" s="74">
        <v>0</v>
      </c>
    </row>
    <row r="63" spans="1:16" ht="15" customHeight="1" x14ac:dyDescent="0.2">
      <c r="A63" s="120"/>
      <c r="B63" s="123"/>
      <c r="C63" s="84" t="s">
        <v>53</v>
      </c>
      <c r="D63" s="44">
        <v>4334</v>
      </c>
      <c r="E63" s="53">
        <v>1</v>
      </c>
      <c r="F63" s="44">
        <v>201856.22519600001</v>
      </c>
      <c r="G63" s="66">
        <v>0.85163800000000001</v>
      </c>
      <c r="H63" s="43">
        <v>1847</v>
      </c>
      <c r="I63" s="44">
        <v>194916.61451000001</v>
      </c>
      <c r="J63" s="74">
        <v>0.62479700000000005</v>
      </c>
      <c r="K63" s="44">
        <v>2487</v>
      </c>
      <c r="L63" s="44">
        <v>207010.00924799999</v>
      </c>
      <c r="M63" s="66">
        <v>1.020105</v>
      </c>
      <c r="N63" s="43">
        <v>0</v>
      </c>
      <c r="O63" s="44">
        <v>0</v>
      </c>
      <c r="P63" s="74">
        <v>0</v>
      </c>
    </row>
    <row r="64" spans="1:16" ht="15" customHeight="1" x14ac:dyDescent="0.2">
      <c r="A64" s="120"/>
      <c r="B64" s="123"/>
      <c r="C64" s="84" t="s">
        <v>54</v>
      </c>
      <c r="D64" s="44">
        <v>3615</v>
      </c>
      <c r="E64" s="53">
        <v>1</v>
      </c>
      <c r="F64" s="44">
        <v>203514.56320900001</v>
      </c>
      <c r="G64" s="66">
        <v>0.77067799999999997</v>
      </c>
      <c r="H64" s="43">
        <v>1487</v>
      </c>
      <c r="I64" s="44">
        <v>190340.484196</v>
      </c>
      <c r="J64" s="74">
        <v>0.46671099999999999</v>
      </c>
      <c r="K64" s="44">
        <v>2128</v>
      </c>
      <c r="L64" s="44">
        <v>212720.32236799999</v>
      </c>
      <c r="M64" s="66">
        <v>0.98308300000000004</v>
      </c>
      <c r="N64" s="43">
        <v>0</v>
      </c>
      <c r="O64" s="44">
        <v>0</v>
      </c>
      <c r="P64" s="74">
        <v>0</v>
      </c>
    </row>
    <row r="65" spans="1:16" ht="15" customHeight="1" x14ac:dyDescent="0.2">
      <c r="A65" s="120"/>
      <c r="B65" s="123"/>
      <c r="C65" s="84" t="s">
        <v>55</v>
      </c>
      <c r="D65" s="44">
        <v>3044</v>
      </c>
      <c r="E65" s="53">
        <v>1</v>
      </c>
      <c r="F65" s="44">
        <v>204235.058804</v>
      </c>
      <c r="G65" s="66">
        <v>0.56143200000000004</v>
      </c>
      <c r="H65" s="43">
        <v>1273</v>
      </c>
      <c r="I65" s="44">
        <v>182912.30165000001</v>
      </c>
      <c r="J65" s="74">
        <v>0.265515</v>
      </c>
      <c r="K65" s="44">
        <v>1771</v>
      </c>
      <c r="L65" s="44">
        <v>219561.91925499999</v>
      </c>
      <c r="M65" s="66">
        <v>0.77413900000000002</v>
      </c>
      <c r="N65" s="43">
        <v>0</v>
      </c>
      <c r="O65" s="44">
        <v>0</v>
      </c>
      <c r="P65" s="74">
        <v>0</v>
      </c>
    </row>
    <row r="66" spans="1:16" s="3" customFormat="1" ht="15" customHeight="1" x14ac:dyDescent="0.2">
      <c r="A66" s="120"/>
      <c r="B66" s="123"/>
      <c r="C66" s="84" t="s">
        <v>56</v>
      </c>
      <c r="D66" s="35">
        <v>5123</v>
      </c>
      <c r="E66" s="55">
        <v>1</v>
      </c>
      <c r="F66" s="35">
        <v>209066.398399</v>
      </c>
      <c r="G66" s="68">
        <v>0.33105600000000002</v>
      </c>
      <c r="H66" s="43">
        <v>2222</v>
      </c>
      <c r="I66" s="44">
        <v>173792.71782200001</v>
      </c>
      <c r="J66" s="74">
        <v>8.3708000000000005E-2</v>
      </c>
      <c r="K66" s="35">
        <v>2901</v>
      </c>
      <c r="L66" s="35">
        <v>236084.01930399999</v>
      </c>
      <c r="M66" s="68">
        <v>0.52051000000000003</v>
      </c>
      <c r="N66" s="43">
        <v>0</v>
      </c>
      <c r="O66" s="44">
        <v>0</v>
      </c>
      <c r="P66" s="74">
        <v>0</v>
      </c>
    </row>
    <row r="67" spans="1:16" s="3" customFormat="1" ht="15" customHeight="1" x14ac:dyDescent="0.2">
      <c r="A67" s="121"/>
      <c r="B67" s="124"/>
      <c r="C67" s="85" t="s">
        <v>9</v>
      </c>
      <c r="D67" s="46">
        <v>40684</v>
      </c>
      <c r="E67" s="54">
        <v>1</v>
      </c>
      <c r="F67" s="46">
        <v>183407.87865</v>
      </c>
      <c r="G67" s="67">
        <v>0.54404699999999995</v>
      </c>
      <c r="H67" s="87">
        <v>16543</v>
      </c>
      <c r="I67" s="46">
        <v>181618.139092</v>
      </c>
      <c r="J67" s="75">
        <v>0.46182699999999999</v>
      </c>
      <c r="K67" s="46">
        <v>24141</v>
      </c>
      <c r="L67" s="46">
        <v>184634.325836</v>
      </c>
      <c r="M67" s="67">
        <v>0.60038899999999995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45588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250" priority="30" operator="notEqual">
      <formula>H8+K8+N8</formula>
    </cfRule>
  </conditionalFormatting>
  <conditionalFormatting sqref="D20:D30">
    <cfRule type="cellIs" dxfId="249" priority="29" operator="notEqual">
      <formula>H20+K20+N20</formula>
    </cfRule>
  </conditionalFormatting>
  <conditionalFormatting sqref="D32:D42">
    <cfRule type="cellIs" dxfId="248" priority="28" operator="notEqual">
      <formula>H32+K32+N32</formula>
    </cfRule>
  </conditionalFormatting>
  <conditionalFormatting sqref="D44:D54">
    <cfRule type="cellIs" dxfId="247" priority="27" operator="notEqual">
      <formula>H44+K44+N44</formula>
    </cfRule>
  </conditionalFormatting>
  <conditionalFormatting sqref="D56:D66">
    <cfRule type="cellIs" dxfId="246" priority="26" operator="notEqual">
      <formula>H56+K56+N56</formula>
    </cfRule>
  </conditionalFormatting>
  <conditionalFormatting sqref="D19">
    <cfRule type="cellIs" dxfId="245" priority="25" operator="notEqual">
      <formula>SUM(D8:D18)</formula>
    </cfRule>
  </conditionalFormatting>
  <conditionalFormatting sqref="D31">
    <cfRule type="cellIs" dxfId="244" priority="24" operator="notEqual">
      <formula>H31+K31+N31</formula>
    </cfRule>
  </conditionalFormatting>
  <conditionalFormatting sqref="D31">
    <cfRule type="cellIs" dxfId="243" priority="23" operator="notEqual">
      <formula>SUM(D20:D30)</formula>
    </cfRule>
  </conditionalFormatting>
  <conditionalFormatting sqref="D43">
    <cfRule type="cellIs" dxfId="242" priority="22" operator="notEqual">
      <formula>H43+K43+N43</formula>
    </cfRule>
  </conditionalFormatting>
  <conditionalFormatting sqref="D43">
    <cfRule type="cellIs" dxfId="241" priority="21" operator="notEqual">
      <formula>SUM(D32:D42)</formula>
    </cfRule>
  </conditionalFormatting>
  <conditionalFormatting sqref="D55">
    <cfRule type="cellIs" dxfId="240" priority="20" operator="notEqual">
      <formula>H55+K55+N55</formula>
    </cfRule>
  </conditionalFormatting>
  <conditionalFormatting sqref="D55">
    <cfRule type="cellIs" dxfId="239" priority="19" operator="notEqual">
      <formula>SUM(D44:D54)</formula>
    </cfRule>
  </conditionalFormatting>
  <conditionalFormatting sqref="D67">
    <cfRule type="cellIs" dxfId="238" priority="18" operator="notEqual">
      <formula>H67+K67+N67</formula>
    </cfRule>
  </conditionalFormatting>
  <conditionalFormatting sqref="D67">
    <cfRule type="cellIs" dxfId="237" priority="17" operator="notEqual">
      <formula>SUM(D56:D66)</formula>
    </cfRule>
  </conditionalFormatting>
  <conditionalFormatting sqref="H19">
    <cfRule type="cellIs" dxfId="236" priority="16" operator="notEqual">
      <formula>SUM(H8:H18)</formula>
    </cfRule>
  </conditionalFormatting>
  <conditionalFormatting sqref="K19">
    <cfRule type="cellIs" dxfId="235" priority="15" operator="notEqual">
      <formula>SUM(K8:K18)</formula>
    </cfRule>
  </conditionalFormatting>
  <conditionalFormatting sqref="N19">
    <cfRule type="cellIs" dxfId="234" priority="14" operator="notEqual">
      <formula>SUM(N8:N18)</formula>
    </cfRule>
  </conditionalFormatting>
  <conditionalFormatting sqref="H31">
    <cfRule type="cellIs" dxfId="233" priority="13" operator="notEqual">
      <formula>SUM(H20:H30)</formula>
    </cfRule>
  </conditionalFormatting>
  <conditionalFormatting sqref="K31">
    <cfRule type="cellIs" dxfId="232" priority="12" operator="notEqual">
      <formula>SUM(K20:K30)</formula>
    </cfRule>
  </conditionalFormatting>
  <conditionalFormatting sqref="N31">
    <cfRule type="cellIs" dxfId="231" priority="11" operator="notEqual">
      <formula>SUM(N20:N30)</formula>
    </cfRule>
  </conditionalFormatting>
  <conditionalFormatting sqref="H43">
    <cfRule type="cellIs" dxfId="230" priority="10" operator="notEqual">
      <formula>SUM(H32:H42)</formula>
    </cfRule>
  </conditionalFormatting>
  <conditionalFormatting sqref="K43">
    <cfRule type="cellIs" dxfId="229" priority="9" operator="notEqual">
      <formula>SUM(K32:K42)</formula>
    </cfRule>
  </conditionalFormatting>
  <conditionalFormatting sqref="N43">
    <cfRule type="cellIs" dxfId="228" priority="8" operator="notEqual">
      <formula>SUM(N32:N42)</formula>
    </cfRule>
  </conditionalFormatting>
  <conditionalFormatting sqref="H55">
    <cfRule type="cellIs" dxfId="227" priority="7" operator="notEqual">
      <formula>SUM(H44:H54)</formula>
    </cfRule>
  </conditionalFormatting>
  <conditionalFormatting sqref="K55">
    <cfRule type="cellIs" dxfId="226" priority="6" operator="notEqual">
      <formula>SUM(K44:K54)</formula>
    </cfRule>
  </conditionalFormatting>
  <conditionalFormatting sqref="N55">
    <cfRule type="cellIs" dxfId="225" priority="5" operator="notEqual">
      <formula>SUM(N44:N54)</formula>
    </cfRule>
  </conditionalFormatting>
  <conditionalFormatting sqref="H67">
    <cfRule type="cellIs" dxfId="224" priority="4" operator="notEqual">
      <formula>SUM(H56:H66)</formula>
    </cfRule>
  </conditionalFormatting>
  <conditionalFormatting sqref="K67">
    <cfRule type="cellIs" dxfId="223" priority="3" operator="notEqual">
      <formula>SUM(K56:K66)</formula>
    </cfRule>
  </conditionalFormatting>
  <conditionalFormatting sqref="N67">
    <cfRule type="cellIs" dxfId="222" priority="2" operator="notEqual">
      <formula>SUM(N56:N66)</formula>
    </cfRule>
  </conditionalFormatting>
  <conditionalFormatting sqref="D32:D43">
    <cfRule type="cellIs" dxfId="2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72</v>
      </c>
      <c r="B2" s="110"/>
      <c r="C2" s="110"/>
      <c r="D2" s="110"/>
      <c r="E2" s="110"/>
      <c r="F2" s="110"/>
      <c r="G2" s="110"/>
      <c r="H2" s="110"/>
      <c r="I2" s="110"/>
      <c r="J2" s="110"/>
      <c r="K2" s="110"/>
      <c r="L2" s="110"/>
      <c r="M2" s="110"/>
      <c r="N2" s="110"/>
      <c r="O2" s="110"/>
      <c r="P2" s="110"/>
    </row>
    <row r="3" spans="1:16" s="21" customFormat="1" ht="15" customHeight="1" x14ac:dyDescent="0.2">
      <c r="A3" s="111" t="str">
        <f>+Notas!C6</f>
        <v>SEPTIEMBRE 2023 Y SEPTIEMBRE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2</v>
      </c>
      <c r="E8" s="53">
        <v>0.105263</v>
      </c>
      <c r="F8" s="44">
        <v>43065.866557000001</v>
      </c>
      <c r="G8" s="66">
        <v>0</v>
      </c>
      <c r="H8" s="43">
        <v>1</v>
      </c>
      <c r="I8" s="44">
        <v>82208.737015999999</v>
      </c>
      <c r="J8" s="74">
        <v>0</v>
      </c>
      <c r="K8" s="44">
        <v>1</v>
      </c>
      <c r="L8" s="44">
        <v>3922.9960970000002</v>
      </c>
      <c r="M8" s="66">
        <v>0</v>
      </c>
      <c r="N8" s="43">
        <v>0</v>
      </c>
      <c r="O8" s="44">
        <v>0</v>
      </c>
      <c r="P8" s="74">
        <v>0</v>
      </c>
    </row>
    <row r="9" spans="1:16" ht="15" customHeight="1" x14ac:dyDescent="0.2">
      <c r="A9" s="120"/>
      <c r="B9" s="123"/>
      <c r="C9" s="84" t="s">
        <v>47</v>
      </c>
      <c r="D9" s="44">
        <v>25</v>
      </c>
      <c r="E9" s="53">
        <v>0.34722199999999998</v>
      </c>
      <c r="F9" s="44">
        <v>91967.111348000006</v>
      </c>
      <c r="G9" s="66">
        <v>0.12</v>
      </c>
      <c r="H9" s="43">
        <v>7</v>
      </c>
      <c r="I9" s="44">
        <v>126544.645538</v>
      </c>
      <c r="J9" s="74">
        <v>0.42857099999999998</v>
      </c>
      <c r="K9" s="44">
        <v>18</v>
      </c>
      <c r="L9" s="44">
        <v>78520.292495999995</v>
      </c>
      <c r="M9" s="66">
        <v>0</v>
      </c>
      <c r="N9" s="43">
        <v>0</v>
      </c>
      <c r="O9" s="44">
        <v>0</v>
      </c>
      <c r="P9" s="74">
        <v>0</v>
      </c>
    </row>
    <row r="10" spans="1:16" ht="15" customHeight="1" x14ac:dyDescent="0.2">
      <c r="A10" s="120"/>
      <c r="B10" s="123"/>
      <c r="C10" s="84" t="s">
        <v>48</v>
      </c>
      <c r="D10" s="44">
        <v>174</v>
      </c>
      <c r="E10" s="53">
        <v>0.22656299999999999</v>
      </c>
      <c r="F10" s="44">
        <v>94201.922279999999</v>
      </c>
      <c r="G10" s="66">
        <v>8.6207000000000006E-2</v>
      </c>
      <c r="H10" s="43">
        <v>70</v>
      </c>
      <c r="I10" s="44">
        <v>104571.888354</v>
      </c>
      <c r="J10" s="74">
        <v>0.14285700000000001</v>
      </c>
      <c r="K10" s="44">
        <v>104</v>
      </c>
      <c r="L10" s="44">
        <v>87222.137422999993</v>
      </c>
      <c r="M10" s="66">
        <v>4.8077000000000002E-2</v>
      </c>
      <c r="N10" s="43">
        <v>0</v>
      </c>
      <c r="O10" s="44">
        <v>0</v>
      </c>
      <c r="P10" s="74">
        <v>0</v>
      </c>
    </row>
    <row r="11" spans="1:16" ht="15" customHeight="1" x14ac:dyDescent="0.2">
      <c r="A11" s="120"/>
      <c r="B11" s="123"/>
      <c r="C11" s="84" t="s">
        <v>49</v>
      </c>
      <c r="D11" s="44">
        <v>345</v>
      </c>
      <c r="E11" s="53">
        <v>0.15387999999999999</v>
      </c>
      <c r="F11" s="44">
        <v>106725.66600500001</v>
      </c>
      <c r="G11" s="66">
        <v>0.26086999999999999</v>
      </c>
      <c r="H11" s="43">
        <v>149</v>
      </c>
      <c r="I11" s="44">
        <v>124991.03151099999</v>
      </c>
      <c r="J11" s="74">
        <v>0.39597300000000002</v>
      </c>
      <c r="K11" s="44">
        <v>196</v>
      </c>
      <c r="L11" s="44">
        <v>92840.260595</v>
      </c>
      <c r="M11" s="66">
        <v>0.158163</v>
      </c>
      <c r="N11" s="43">
        <v>0</v>
      </c>
      <c r="O11" s="44">
        <v>0</v>
      </c>
      <c r="P11" s="74">
        <v>0</v>
      </c>
    </row>
    <row r="12" spans="1:16" ht="15" customHeight="1" x14ac:dyDescent="0.2">
      <c r="A12" s="120"/>
      <c r="B12" s="123"/>
      <c r="C12" s="84" t="s">
        <v>50</v>
      </c>
      <c r="D12" s="44">
        <v>396</v>
      </c>
      <c r="E12" s="53">
        <v>0.13938800000000001</v>
      </c>
      <c r="F12" s="44">
        <v>120330.927106</v>
      </c>
      <c r="G12" s="66">
        <v>0.42929299999999998</v>
      </c>
      <c r="H12" s="43">
        <v>148</v>
      </c>
      <c r="I12" s="44">
        <v>129080.037019</v>
      </c>
      <c r="J12" s="74">
        <v>0.44594600000000001</v>
      </c>
      <c r="K12" s="44">
        <v>248</v>
      </c>
      <c r="L12" s="44">
        <v>115109.684093</v>
      </c>
      <c r="M12" s="66">
        <v>0.41935499999999998</v>
      </c>
      <c r="N12" s="43">
        <v>0</v>
      </c>
      <c r="O12" s="44">
        <v>0</v>
      </c>
      <c r="P12" s="74">
        <v>0</v>
      </c>
    </row>
    <row r="13" spans="1:16" ht="15" customHeight="1" x14ac:dyDescent="0.2">
      <c r="A13" s="120"/>
      <c r="B13" s="123"/>
      <c r="C13" s="84" t="s">
        <v>51</v>
      </c>
      <c r="D13" s="44">
        <v>305</v>
      </c>
      <c r="E13" s="53">
        <v>0.11262900000000001</v>
      </c>
      <c r="F13" s="44">
        <v>139980.35446</v>
      </c>
      <c r="G13" s="66">
        <v>0.68852500000000005</v>
      </c>
      <c r="H13" s="43">
        <v>128</v>
      </c>
      <c r="I13" s="44">
        <v>157709.21813200001</v>
      </c>
      <c r="J13" s="74">
        <v>0.80468799999999996</v>
      </c>
      <c r="K13" s="44">
        <v>177</v>
      </c>
      <c r="L13" s="44">
        <v>127159.481296</v>
      </c>
      <c r="M13" s="66">
        <v>0.60451999999999995</v>
      </c>
      <c r="N13" s="43">
        <v>0</v>
      </c>
      <c r="O13" s="44">
        <v>0</v>
      </c>
      <c r="P13" s="74">
        <v>0</v>
      </c>
    </row>
    <row r="14" spans="1:16" s="3" customFormat="1" ht="15" customHeight="1" x14ac:dyDescent="0.2">
      <c r="A14" s="120"/>
      <c r="B14" s="123"/>
      <c r="C14" s="84" t="s">
        <v>52</v>
      </c>
      <c r="D14" s="35">
        <v>238</v>
      </c>
      <c r="E14" s="55">
        <v>0.10004200000000001</v>
      </c>
      <c r="F14" s="35">
        <v>150936.47375999999</v>
      </c>
      <c r="G14" s="68">
        <v>0.86554600000000004</v>
      </c>
      <c r="H14" s="43">
        <v>86</v>
      </c>
      <c r="I14" s="44">
        <v>170408.24487900001</v>
      </c>
      <c r="J14" s="74">
        <v>0.953488</v>
      </c>
      <c r="K14" s="35">
        <v>152</v>
      </c>
      <c r="L14" s="35">
        <v>139919.55062699999</v>
      </c>
      <c r="M14" s="68">
        <v>0.81578899999999999</v>
      </c>
      <c r="N14" s="43">
        <v>0</v>
      </c>
      <c r="O14" s="44">
        <v>0</v>
      </c>
      <c r="P14" s="74">
        <v>0</v>
      </c>
    </row>
    <row r="15" spans="1:16" ht="15" customHeight="1" x14ac:dyDescent="0.2">
      <c r="A15" s="120"/>
      <c r="B15" s="123"/>
      <c r="C15" s="84" t="s">
        <v>53</v>
      </c>
      <c r="D15" s="44">
        <v>155</v>
      </c>
      <c r="E15" s="53">
        <v>7.8362000000000001E-2</v>
      </c>
      <c r="F15" s="44">
        <v>150079.67246199999</v>
      </c>
      <c r="G15" s="66">
        <v>0.78064500000000003</v>
      </c>
      <c r="H15" s="43">
        <v>53</v>
      </c>
      <c r="I15" s="44">
        <v>149989.33094799999</v>
      </c>
      <c r="J15" s="74">
        <v>0.67924499999999999</v>
      </c>
      <c r="K15" s="44">
        <v>102</v>
      </c>
      <c r="L15" s="44">
        <v>150126.61462099999</v>
      </c>
      <c r="M15" s="66">
        <v>0.83333299999999999</v>
      </c>
      <c r="N15" s="43">
        <v>0</v>
      </c>
      <c r="O15" s="44">
        <v>0</v>
      </c>
      <c r="P15" s="74">
        <v>0</v>
      </c>
    </row>
    <row r="16" spans="1:16" ht="15" customHeight="1" x14ac:dyDescent="0.2">
      <c r="A16" s="120"/>
      <c r="B16" s="123"/>
      <c r="C16" s="84" t="s">
        <v>54</v>
      </c>
      <c r="D16" s="44">
        <v>151</v>
      </c>
      <c r="E16" s="53">
        <v>9.3151999999999999E-2</v>
      </c>
      <c r="F16" s="44">
        <v>152256.26407100001</v>
      </c>
      <c r="G16" s="66">
        <v>0.60264899999999999</v>
      </c>
      <c r="H16" s="43">
        <v>66</v>
      </c>
      <c r="I16" s="44">
        <v>137452.926787</v>
      </c>
      <c r="J16" s="74">
        <v>0.272727</v>
      </c>
      <c r="K16" s="44">
        <v>85</v>
      </c>
      <c r="L16" s="44">
        <v>163750.62007899999</v>
      </c>
      <c r="M16" s="66">
        <v>0.85882400000000003</v>
      </c>
      <c r="N16" s="43">
        <v>0</v>
      </c>
      <c r="O16" s="44">
        <v>0</v>
      </c>
      <c r="P16" s="74">
        <v>0</v>
      </c>
    </row>
    <row r="17" spans="1:16" ht="15" customHeight="1" x14ac:dyDescent="0.2">
      <c r="A17" s="120"/>
      <c r="B17" s="123"/>
      <c r="C17" s="84" t="s">
        <v>55</v>
      </c>
      <c r="D17" s="44">
        <v>156</v>
      </c>
      <c r="E17" s="53">
        <v>0.116592</v>
      </c>
      <c r="F17" s="44">
        <v>153518.66662800001</v>
      </c>
      <c r="G17" s="66">
        <v>0.467949</v>
      </c>
      <c r="H17" s="43">
        <v>84</v>
      </c>
      <c r="I17" s="44">
        <v>143566.82449900001</v>
      </c>
      <c r="J17" s="74">
        <v>0.32142900000000002</v>
      </c>
      <c r="K17" s="44">
        <v>72</v>
      </c>
      <c r="L17" s="44">
        <v>165129.14911299999</v>
      </c>
      <c r="M17" s="66">
        <v>0.63888900000000004</v>
      </c>
      <c r="N17" s="43">
        <v>0</v>
      </c>
      <c r="O17" s="44">
        <v>0</v>
      </c>
      <c r="P17" s="74">
        <v>0</v>
      </c>
    </row>
    <row r="18" spans="1:16" s="3" customFormat="1" ht="15" customHeight="1" x14ac:dyDescent="0.2">
      <c r="A18" s="120"/>
      <c r="B18" s="123"/>
      <c r="C18" s="84" t="s">
        <v>56</v>
      </c>
      <c r="D18" s="35">
        <v>210</v>
      </c>
      <c r="E18" s="55">
        <v>8.6348999999999995E-2</v>
      </c>
      <c r="F18" s="35">
        <v>168680.74707400001</v>
      </c>
      <c r="G18" s="68">
        <v>0.295238</v>
      </c>
      <c r="H18" s="43">
        <v>85</v>
      </c>
      <c r="I18" s="44">
        <v>144564.72305999999</v>
      </c>
      <c r="J18" s="74">
        <v>8.2352999999999996E-2</v>
      </c>
      <c r="K18" s="35">
        <v>125</v>
      </c>
      <c r="L18" s="35">
        <v>185079.643404</v>
      </c>
      <c r="M18" s="68">
        <v>0.44</v>
      </c>
      <c r="N18" s="43">
        <v>0</v>
      </c>
      <c r="O18" s="44">
        <v>0</v>
      </c>
      <c r="P18" s="74">
        <v>0</v>
      </c>
    </row>
    <row r="19" spans="1:16" s="3" customFormat="1" ht="15" customHeight="1" x14ac:dyDescent="0.2">
      <c r="A19" s="121"/>
      <c r="B19" s="124"/>
      <c r="C19" s="85" t="s">
        <v>9</v>
      </c>
      <c r="D19" s="46">
        <v>2157</v>
      </c>
      <c r="E19" s="54">
        <v>0.117241</v>
      </c>
      <c r="F19" s="46">
        <v>133282.173737</v>
      </c>
      <c r="G19" s="67">
        <v>0.48261500000000002</v>
      </c>
      <c r="H19" s="87">
        <v>877</v>
      </c>
      <c r="I19" s="46">
        <v>139368.750309</v>
      </c>
      <c r="J19" s="75">
        <v>0.46864299999999998</v>
      </c>
      <c r="K19" s="46">
        <v>1280</v>
      </c>
      <c r="L19" s="46">
        <v>129111.917757</v>
      </c>
      <c r="M19" s="67">
        <v>0.49218800000000001</v>
      </c>
      <c r="N19" s="87">
        <v>0</v>
      </c>
      <c r="O19" s="46">
        <v>0</v>
      </c>
      <c r="P19" s="75">
        <v>0</v>
      </c>
    </row>
    <row r="20" spans="1:16" ht="15" customHeight="1" x14ac:dyDescent="0.2">
      <c r="A20" s="119">
        <v>2</v>
      </c>
      <c r="B20" s="122" t="s">
        <v>57</v>
      </c>
      <c r="C20" s="84" t="s">
        <v>46</v>
      </c>
      <c r="D20" s="44">
        <v>7</v>
      </c>
      <c r="E20" s="53">
        <v>0.368421</v>
      </c>
      <c r="F20" s="44">
        <v>4790.5714289999996</v>
      </c>
      <c r="G20" s="66">
        <v>0</v>
      </c>
      <c r="H20" s="43">
        <v>4</v>
      </c>
      <c r="I20" s="44">
        <v>4816.75</v>
      </c>
      <c r="J20" s="74">
        <v>0</v>
      </c>
      <c r="K20" s="44">
        <v>3</v>
      </c>
      <c r="L20" s="44">
        <v>4755.6666670000004</v>
      </c>
      <c r="M20" s="66">
        <v>0</v>
      </c>
      <c r="N20" s="43">
        <v>0</v>
      </c>
      <c r="O20" s="44">
        <v>0</v>
      </c>
      <c r="P20" s="74">
        <v>0</v>
      </c>
    </row>
    <row r="21" spans="1:16" ht="15" customHeight="1" x14ac:dyDescent="0.2">
      <c r="A21" s="120"/>
      <c r="B21" s="123"/>
      <c r="C21" s="84" t="s">
        <v>47</v>
      </c>
      <c r="D21" s="44">
        <v>21</v>
      </c>
      <c r="E21" s="53">
        <v>0.29166700000000001</v>
      </c>
      <c r="F21" s="44">
        <v>122910.666667</v>
      </c>
      <c r="G21" s="66">
        <v>9.5238000000000003E-2</v>
      </c>
      <c r="H21" s="43">
        <v>8</v>
      </c>
      <c r="I21" s="44">
        <v>132985.375</v>
      </c>
      <c r="J21" s="74">
        <v>0.25</v>
      </c>
      <c r="K21" s="44">
        <v>13</v>
      </c>
      <c r="L21" s="44">
        <v>116710.846154</v>
      </c>
      <c r="M21" s="66">
        <v>0</v>
      </c>
      <c r="N21" s="43">
        <v>0</v>
      </c>
      <c r="O21" s="44">
        <v>0</v>
      </c>
      <c r="P21" s="74">
        <v>0</v>
      </c>
    </row>
    <row r="22" spans="1:16" ht="15" customHeight="1" x14ac:dyDescent="0.2">
      <c r="A22" s="120"/>
      <c r="B22" s="123"/>
      <c r="C22" s="84" t="s">
        <v>48</v>
      </c>
      <c r="D22" s="44">
        <v>108</v>
      </c>
      <c r="E22" s="53">
        <v>0.140625</v>
      </c>
      <c r="F22" s="44">
        <v>143124.66666700001</v>
      </c>
      <c r="G22" s="66">
        <v>7.4074000000000001E-2</v>
      </c>
      <c r="H22" s="43">
        <v>42</v>
      </c>
      <c r="I22" s="44">
        <v>144896.52381000001</v>
      </c>
      <c r="J22" s="74">
        <v>4.7619000000000002E-2</v>
      </c>
      <c r="K22" s="44">
        <v>66</v>
      </c>
      <c r="L22" s="44">
        <v>141997.121212</v>
      </c>
      <c r="M22" s="66">
        <v>9.0909000000000004E-2</v>
      </c>
      <c r="N22" s="43">
        <v>0</v>
      </c>
      <c r="O22" s="44">
        <v>0</v>
      </c>
      <c r="P22" s="74">
        <v>0</v>
      </c>
    </row>
    <row r="23" spans="1:16" ht="15" customHeight="1" x14ac:dyDescent="0.2">
      <c r="A23" s="120"/>
      <c r="B23" s="123"/>
      <c r="C23" s="84" t="s">
        <v>49</v>
      </c>
      <c r="D23" s="44">
        <v>92</v>
      </c>
      <c r="E23" s="53">
        <v>4.1035000000000002E-2</v>
      </c>
      <c r="F23" s="44">
        <v>156228.57608699999</v>
      </c>
      <c r="G23" s="66">
        <v>0.217391</v>
      </c>
      <c r="H23" s="43">
        <v>36</v>
      </c>
      <c r="I23" s="44">
        <v>153390.11111100001</v>
      </c>
      <c r="J23" s="74">
        <v>0.111111</v>
      </c>
      <c r="K23" s="44">
        <v>56</v>
      </c>
      <c r="L23" s="44">
        <v>158053.303571</v>
      </c>
      <c r="M23" s="66">
        <v>0.28571400000000002</v>
      </c>
      <c r="N23" s="43">
        <v>0</v>
      </c>
      <c r="O23" s="44">
        <v>0</v>
      </c>
      <c r="P23" s="74">
        <v>0</v>
      </c>
    </row>
    <row r="24" spans="1:16" ht="15" customHeight="1" x14ac:dyDescent="0.2">
      <c r="A24" s="120"/>
      <c r="B24" s="123"/>
      <c r="C24" s="84" t="s">
        <v>50</v>
      </c>
      <c r="D24" s="44">
        <v>48</v>
      </c>
      <c r="E24" s="53">
        <v>1.6895E-2</v>
      </c>
      <c r="F24" s="44">
        <v>198766.14583299999</v>
      </c>
      <c r="G24" s="66">
        <v>0.5</v>
      </c>
      <c r="H24" s="43">
        <v>16</v>
      </c>
      <c r="I24" s="44">
        <v>248761.4375</v>
      </c>
      <c r="J24" s="74">
        <v>0.875</v>
      </c>
      <c r="K24" s="44">
        <v>32</v>
      </c>
      <c r="L24" s="44">
        <v>173768.5</v>
      </c>
      <c r="M24" s="66">
        <v>0.3125</v>
      </c>
      <c r="N24" s="43">
        <v>0</v>
      </c>
      <c r="O24" s="44">
        <v>0</v>
      </c>
      <c r="P24" s="74">
        <v>0</v>
      </c>
    </row>
    <row r="25" spans="1:16" ht="15" customHeight="1" x14ac:dyDescent="0.2">
      <c r="A25" s="120"/>
      <c r="B25" s="123"/>
      <c r="C25" s="84" t="s">
        <v>51</v>
      </c>
      <c r="D25" s="44">
        <v>55</v>
      </c>
      <c r="E25" s="53">
        <v>2.0310000000000002E-2</v>
      </c>
      <c r="F25" s="44">
        <v>202315.10909099999</v>
      </c>
      <c r="G25" s="66">
        <v>0.54545500000000002</v>
      </c>
      <c r="H25" s="43">
        <v>17</v>
      </c>
      <c r="I25" s="44">
        <v>194368.588235</v>
      </c>
      <c r="J25" s="74">
        <v>0.64705900000000005</v>
      </c>
      <c r="K25" s="44">
        <v>38</v>
      </c>
      <c r="L25" s="44">
        <v>205870.13157900001</v>
      </c>
      <c r="M25" s="66">
        <v>0.5</v>
      </c>
      <c r="N25" s="43">
        <v>0</v>
      </c>
      <c r="O25" s="44">
        <v>0</v>
      </c>
      <c r="P25" s="74">
        <v>0</v>
      </c>
    </row>
    <row r="26" spans="1:16" s="3" customFormat="1" ht="15" customHeight="1" x14ac:dyDescent="0.2">
      <c r="A26" s="120"/>
      <c r="B26" s="123"/>
      <c r="C26" s="84" t="s">
        <v>52</v>
      </c>
      <c r="D26" s="35">
        <v>31</v>
      </c>
      <c r="E26" s="55">
        <v>1.3030999999999999E-2</v>
      </c>
      <c r="F26" s="35">
        <v>183762.483871</v>
      </c>
      <c r="G26" s="68">
        <v>0.38709700000000002</v>
      </c>
      <c r="H26" s="43">
        <v>9</v>
      </c>
      <c r="I26" s="44">
        <v>137549.66666700001</v>
      </c>
      <c r="J26" s="74">
        <v>0</v>
      </c>
      <c r="K26" s="35">
        <v>22</v>
      </c>
      <c r="L26" s="35">
        <v>202667.727273</v>
      </c>
      <c r="M26" s="68">
        <v>0.54545500000000002</v>
      </c>
      <c r="N26" s="43">
        <v>0</v>
      </c>
      <c r="O26" s="44">
        <v>0</v>
      </c>
      <c r="P26" s="74">
        <v>0</v>
      </c>
    </row>
    <row r="27" spans="1:16" ht="15" customHeight="1" x14ac:dyDescent="0.2">
      <c r="A27" s="120"/>
      <c r="B27" s="123"/>
      <c r="C27" s="84" t="s">
        <v>53</v>
      </c>
      <c r="D27" s="44">
        <v>19</v>
      </c>
      <c r="E27" s="53">
        <v>9.606E-3</v>
      </c>
      <c r="F27" s="44">
        <v>181768.78947399999</v>
      </c>
      <c r="G27" s="66">
        <v>0.263158</v>
      </c>
      <c r="H27" s="43">
        <v>7</v>
      </c>
      <c r="I27" s="44">
        <v>192439.714286</v>
      </c>
      <c r="J27" s="74">
        <v>0</v>
      </c>
      <c r="K27" s="44">
        <v>12</v>
      </c>
      <c r="L27" s="44">
        <v>175544.08333299999</v>
      </c>
      <c r="M27" s="66">
        <v>0.41666700000000001</v>
      </c>
      <c r="N27" s="43">
        <v>0</v>
      </c>
      <c r="O27" s="44">
        <v>0</v>
      </c>
      <c r="P27" s="74">
        <v>0</v>
      </c>
    </row>
    <row r="28" spans="1:16" ht="15" customHeight="1" x14ac:dyDescent="0.2">
      <c r="A28" s="120"/>
      <c r="B28" s="123"/>
      <c r="C28" s="84" t="s">
        <v>54</v>
      </c>
      <c r="D28" s="44">
        <v>12</v>
      </c>
      <c r="E28" s="53">
        <v>7.4029999999999999E-3</v>
      </c>
      <c r="F28" s="44">
        <v>182643.58333299999</v>
      </c>
      <c r="G28" s="66">
        <v>8.3333000000000004E-2</v>
      </c>
      <c r="H28" s="43">
        <v>4</v>
      </c>
      <c r="I28" s="44">
        <v>154623.75</v>
      </c>
      <c r="J28" s="74">
        <v>0.25</v>
      </c>
      <c r="K28" s="44">
        <v>8</v>
      </c>
      <c r="L28" s="44">
        <v>196653.5</v>
      </c>
      <c r="M28" s="66">
        <v>0</v>
      </c>
      <c r="N28" s="43">
        <v>0</v>
      </c>
      <c r="O28" s="44">
        <v>0</v>
      </c>
      <c r="P28" s="74">
        <v>0</v>
      </c>
    </row>
    <row r="29" spans="1:16" ht="15" customHeight="1" x14ac:dyDescent="0.2">
      <c r="A29" s="120"/>
      <c r="B29" s="123"/>
      <c r="C29" s="84" t="s">
        <v>55</v>
      </c>
      <c r="D29" s="44">
        <v>1</v>
      </c>
      <c r="E29" s="53">
        <v>7.4700000000000005E-4</v>
      </c>
      <c r="F29" s="44">
        <v>127152</v>
      </c>
      <c r="G29" s="66">
        <v>1</v>
      </c>
      <c r="H29" s="43">
        <v>1</v>
      </c>
      <c r="I29" s="44">
        <v>127152</v>
      </c>
      <c r="J29" s="74">
        <v>1</v>
      </c>
      <c r="K29" s="44">
        <v>0</v>
      </c>
      <c r="L29" s="44">
        <v>0</v>
      </c>
      <c r="M29" s="66">
        <v>0</v>
      </c>
      <c r="N29" s="43">
        <v>0</v>
      </c>
      <c r="O29" s="44">
        <v>0</v>
      </c>
      <c r="P29" s="74">
        <v>0</v>
      </c>
    </row>
    <row r="30" spans="1:16" s="3" customFormat="1" ht="15" customHeight="1" x14ac:dyDescent="0.2">
      <c r="A30" s="120"/>
      <c r="B30" s="123"/>
      <c r="C30" s="84" t="s">
        <v>56</v>
      </c>
      <c r="D30" s="35">
        <v>11</v>
      </c>
      <c r="E30" s="55">
        <v>4.5230000000000001E-3</v>
      </c>
      <c r="F30" s="35">
        <v>135876.18181800001</v>
      </c>
      <c r="G30" s="68">
        <v>9.0909000000000004E-2</v>
      </c>
      <c r="H30" s="43">
        <v>11</v>
      </c>
      <c r="I30" s="44">
        <v>135876.18181800001</v>
      </c>
      <c r="J30" s="74">
        <v>9.0909000000000004E-2</v>
      </c>
      <c r="K30" s="35">
        <v>0</v>
      </c>
      <c r="L30" s="35">
        <v>0</v>
      </c>
      <c r="M30" s="68">
        <v>0</v>
      </c>
      <c r="N30" s="43">
        <v>0</v>
      </c>
      <c r="O30" s="44">
        <v>0</v>
      </c>
      <c r="P30" s="74">
        <v>0</v>
      </c>
    </row>
    <row r="31" spans="1:16" s="3" customFormat="1" ht="15" customHeight="1" x14ac:dyDescent="0.2">
      <c r="A31" s="121"/>
      <c r="B31" s="124"/>
      <c r="C31" s="85" t="s">
        <v>9</v>
      </c>
      <c r="D31" s="46">
        <v>405</v>
      </c>
      <c r="E31" s="54">
        <v>2.2013000000000001E-2</v>
      </c>
      <c r="F31" s="46">
        <v>163153.12098800001</v>
      </c>
      <c r="G31" s="67">
        <v>0.25679000000000002</v>
      </c>
      <c r="H31" s="87">
        <v>155</v>
      </c>
      <c r="I31" s="46">
        <v>160003.91612899999</v>
      </c>
      <c r="J31" s="75">
        <v>0.23225799999999999</v>
      </c>
      <c r="K31" s="46">
        <v>250</v>
      </c>
      <c r="L31" s="46">
        <v>165105.628</v>
      </c>
      <c r="M31" s="67">
        <v>0.27200000000000002</v>
      </c>
      <c r="N31" s="87">
        <v>0</v>
      </c>
      <c r="O31" s="46">
        <v>0</v>
      </c>
      <c r="P31" s="75">
        <v>0</v>
      </c>
    </row>
    <row r="32" spans="1:16" ht="15" customHeight="1" x14ac:dyDescent="0.2">
      <c r="A32" s="119">
        <v>3</v>
      </c>
      <c r="B32" s="122" t="s">
        <v>58</v>
      </c>
      <c r="C32" s="84" t="s">
        <v>46</v>
      </c>
      <c r="D32" s="44">
        <v>5</v>
      </c>
      <c r="E32" s="44">
        <v>0</v>
      </c>
      <c r="F32" s="44">
        <v>-38275.295127999998</v>
      </c>
      <c r="G32" s="66">
        <v>0</v>
      </c>
      <c r="H32" s="43">
        <v>3</v>
      </c>
      <c r="I32" s="44">
        <v>-77391.987015999999</v>
      </c>
      <c r="J32" s="74">
        <v>0</v>
      </c>
      <c r="K32" s="44">
        <v>2</v>
      </c>
      <c r="L32" s="44">
        <v>832.670569</v>
      </c>
      <c r="M32" s="66">
        <v>0</v>
      </c>
      <c r="N32" s="43">
        <v>0</v>
      </c>
      <c r="O32" s="44">
        <v>0</v>
      </c>
      <c r="P32" s="74">
        <v>0</v>
      </c>
    </row>
    <row r="33" spans="1:16" ht="15" customHeight="1" x14ac:dyDescent="0.2">
      <c r="A33" s="120"/>
      <c r="B33" s="123"/>
      <c r="C33" s="84" t="s">
        <v>47</v>
      </c>
      <c r="D33" s="44">
        <v>-4</v>
      </c>
      <c r="E33" s="44">
        <v>0</v>
      </c>
      <c r="F33" s="44">
        <v>30943.555318999999</v>
      </c>
      <c r="G33" s="66">
        <v>-2.4761999999999999E-2</v>
      </c>
      <c r="H33" s="43">
        <v>1</v>
      </c>
      <c r="I33" s="44">
        <v>6440.7294620000002</v>
      </c>
      <c r="J33" s="74">
        <v>-0.17857100000000001</v>
      </c>
      <c r="K33" s="44">
        <v>-5</v>
      </c>
      <c r="L33" s="44">
        <v>38190.553656999997</v>
      </c>
      <c r="M33" s="66">
        <v>0</v>
      </c>
      <c r="N33" s="43">
        <v>0</v>
      </c>
      <c r="O33" s="44">
        <v>0</v>
      </c>
      <c r="P33" s="74">
        <v>0</v>
      </c>
    </row>
    <row r="34" spans="1:16" ht="15" customHeight="1" x14ac:dyDescent="0.2">
      <c r="A34" s="120"/>
      <c r="B34" s="123"/>
      <c r="C34" s="84" t="s">
        <v>48</v>
      </c>
      <c r="D34" s="44">
        <v>-66</v>
      </c>
      <c r="E34" s="44">
        <v>0</v>
      </c>
      <c r="F34" s="44">
        <v>48922.744386999999</v>
      </c>
      <c r="G34" s="66">
        <v>-1.2133E-2</v>
      </c>
      <c r="H34" s="43">
        <v>-28</v>
      </c>
      <c r="I34" s="44">
        <v>40324.635456000004</v>
      </c>
      <c r="J34" s="74">
        <v>-9.5238000000000003E-2</v>
      </c>
      <c r="K34" s="44">
        <v>-38</v>
      </c>
      <c r="L34" s="44">
        <v>54774.983788999998</v>
      </c>
      <c r="M34" s="66">
        <v>4.2832000000000002E-2</v>
      </c>
      <c r="N34" s="43">
        <v>0</v>
      </c>
      <c r="O34" s="44">
        <v>0</v>
      </c>
      <c r="P34" s="74">
        <v>0</v>
      </c>
    </row>
    <row r="35" spans="1:16" ht="15" customHeight="1" x14ac:dyDescent="0.2">
      <c r="A35" s="120"/>
      <c r="B35" s="123"/>
      <c r="C35" s="84" t="s">
        <v>49</v>
      </c>
      <c r="D35" s="44">
        <v>-253</v>
      </c>
      <c r="E35" s="44">
        <v>0</v>
      </c>
      <c r="F35" s="44">
        <v>49502.910082000002</v>
      </c>
      <c r="G35" s="66">
        <v>-4.3478000000000003E-2</v>
      </c>
      <c r="H35" s="43">
        <v>-113</v>
      </c>
      <c r="I35" s="44">
        <v>28399.079600000001</v>
      </c>
      <c r="J35" s="74">
        <v>-0.284862</v>
      </c>
      <c r="K35" s="44">
        <v>-140</v>
      </c>
      <c r="L35" s="44">
        <v>65213.042975999997</v>
      </c>
      <c r="M35" s="66">
        <v>0.127551</v>
      </c>
      <c r="N35" s="43">
        <v>0</v>
      </c>
      <c r="O35" s="44">
        <v>0</v>
      </c>
      <c r="P35" s="74">
        <v>0</v>
      </c>
    </row>
    <row r="36" spans="1:16" ht="15" customHeight="1" x14ac:dyDescent="0.2">
      <c r="A36" s="120"/>
      <c r="B36" s="123"/>
      <c r="C36" s="84" t="s">
        <v>50</v>
      </c>
      <c r="D36" s="44">
        <v>-348</v>
      </c>
      <c r="E36" s="44">
        <v>0</v>
      </c>
      <c r="F36" s="44">
        <v>78435.218728000007</v>
      </c>
      <c r="G36" s="66">
        <v>7.0707000000000006E-2</v>
      </c>
      <c r="H36" s="43">
        <v>-132</v>
      </c>
      <c r="I36" s="44">
        <v>119681.400481</v>
      </c>
      <c r="J36" s="74">
        <v>0.42905399999999999</v>
      </c>
      <c r="K36" s="44">
        <v>-216</v>
      </c>
      <c r="L36" s="44">
        <v>58658.815906999997</v>
      </c>
      <c r="M36" s="66">
        <v>-0.10685500000000001</v>
      </c>
      <c r="N36" s="43">
        <v>0</v>
      </c>
      <c r="O36" s="44">
        <v>0</v>
      </c>
      <c r="P36" s="74">
        <v>0</v>
      </c>
    </row>
    <row r="37" spans="1:16" ht="15" customHeight="1" x14ac:dyDescent="0.2">
      <c r="A37" s="120"/>
      <c r="B37" s="123"/>
      <c r="C37" s="84" t="s">
        <v>51</v>
      </c>
      <c r="D37" s="44">
        <v>-250</v>
      </c>
      <c r="E37" s="44">
        <v>0</v>
      </c>
      <c r="F37" s="44">
        <v>62334.754631000003</v>
      </c>
      <c r="G37" s="66">
        <v>-0.14307</v>
      </c>
      <c r="H37" s="43">
        <v>-111</v>
      </c>
      <c r="I37" s="44">
        <v>36659.370103000001</v>
      </c>
      <c r="J37" s="74">
        <v>-0.15762899999999999</v>
      </c>
      <c r="K37" s="44">
        <v>-139</v>
      </c>
      <c r="L37" s="44">
        <v>78710.650282999995</v>
      </c>
      <c r="M37" s="66">
        <v>-0.10452</v>
      </c>
      <c r="N37" s="43">
        <v>0</v>
      </c>
      <c r="O37" s="44">
        <v>0</v>
      </c>
      <c r="P37" s="74">
        <v>0</v>
      </c>
    </row>
    <row r="38" spans="1:16" s="3" customFormat="1" ht="15" customHeight="1" x14ac:dyDescent="0.2">
      <c r="A38" s="120"/>
      <c r="B38" s="123"/>
      <c r="C38" s="84" t="s">
        <v>52</v>
      </c>
      <c r="D38" s="35">
        <v>-207</v>
      </c>
      <c r="E38" s="35">
        <v>0</v>
      </c>
      <c r="F38" s="35">
        <v>32826.010111000003</v>
      </c>
      <c r="G38" s="68">
        <v>-0.47844900000000001</v>
      </c>
      <c r="H38" s="43">
        <v>-77</v>
      </c>
      <c r="I38" s="44">
        <v>-32858.578212</v>
      </c>
      <c r="J38" s="74">
        <v>-0.953488</v>
      </c>
      <c r="K38" s="35">
        <v>-130</v>
      </c>
      <c r="L38" s="35">
        <v>62748.176646</v>
      </c>
      <c r="M38" s="68">
        <v>-0.27033499999999999</v>
      </c>
      <c r="N38" s="43">
        <v>0</v>
      </c>
      <c r="O38" s="44">
        <v>0</v>
      </c>
      <c r="P38" s="74">
        <v>0</v>
      </c>
    </row>
    <row r="39" spans="1:16" ht="15" customHeight="1" x14ac:dyDescent="0.2">
      <c r="A39" s="120"/>
      <c r="B39" s="123"/>
      <c r="C39" s="84" t="s">
        <v>53</v>
      </c>
      <c r="D39" s="44">
        <v>-136</v>
      </c>
      <c r="E39" s="44">
        <v>0</v>
      </c>
      <c r="F39" s="44">
        <v>31689.117011999999</v>
      </c>
      <c r="G39" s="66">
        <v>-0.51748700000000003</v>
      </c>
      <c r="H39" s="43">
        <v>-46</v>
      </c>
      <c r="I39" s="44">
        <v>42450.383338</v>
      </c>
      <c r="J39" s="74">
        <v>-0.67924499999999999</v>
      </c>
      <c r="K39" s="44">
        <v>-90</v>
      </c>
      <c r="L39" s="44">
        <v>25417.468712000002</v>
      </c>
      <c r="M39" s="66">
        <v>-0.41666700000000001</v>
      </c>
      <c r="N39" s="43">
        <v>0</v>
      </c>
      <c r="O39" s="44">
        <v>0</v>
      </c>
      <c r="P39" s="74">
        <v>0</v>
      </c>
    </row>
    <row r="40" spans="1:16" ht="15" customHeight="1" x14ac:dyDescent="0.2">
      <c r="A40" s="120"/>
      <c r="B40" s="123"/>
      <c r="C40" s="84" t="s">
        <v>54</v>
      </c>
      <c r="D40" s="44">
        <v>-139</v>
      </c>
      <c r="E40" s="44">
        <v>0</v>
      </c>
      <c r="F40" s="44">
        <v>30387.319263000001</v>
      </c>
      <c r="G40" s="66">
        <v>-0.519316</v>
      </c>
      <c r="H40" s="43">
        <v>-62</v>
      </c>
      <c r="I40" s="44">
        <v>17170.823213</v>
      </c>
      <c r="J40" s="74">
        <v>-2.2727000000000001E-2</v>
      </c>
      <c r="K40" s="44">
        <v>-77</v>
      </c>
      <c r="L40" s="44">
        <v>32902.879921</v>
      </c>
      <c r="M40" s="66">
        <v>-0.85882400000000003</v>
      </c>
      <c r="N40" s="43">
        <v>0</v>
      </c>
      <c r="O40" s="44">
        <v>0</v>
      </c>
      <c r="P40" s="74">
        <v>0</v>
      </c>
    </row>
    <row r="41" spans="1:16" ht="15" customHeight="1" x14ac:dyDescent="0.2">
      <c r="A41" s="120"/>
      <c r="B41" s="123"/>
      <c r="C41" s="84" t="s">
        <v>55</v>
      </c>
      <c r="D41" s="44">
        <v>-155</v>
      </c>
      <c r="E41" s="44">
        <v>0</v>
      </c>
      <c r="F41" s="44">
        <v>-26366.666627999999</v>
      </c>
      <c r="G41" s="66">
        <v>0.53205100000000005</v>
      </c>
      <c r="H41" s="43">
        <v>-83</v>
      </c>
      <c r="I41" s="44">
        <v>-16414.824498999998</v>
      </c>
      <c r="J41" s="74">
        <v>0.67857100000000004</v>
      </c>
      <c r="K41" s="44">
        <v>-72</v>
      </c>
      <c r="L41" s="44">
        <v>-165129.14911299999</v>
      </c>
      <c r="M41" s="66">
        <v>-0.63888900000000004</v>
      </c>
      <c r="N41" s="43">
        <v>0</v>
      </c>
      <c r="O41" s="44">
        <v>0</v>
      </c>
      <c r="P41" s="74">
        <v>0</v>
      </c>
    </row>
    <row r="42" spans="1:16" s="3" customFormat="1" ht="15" customHeight="1" x14ac:dyDescent="0.2">
      <c r="A42" s="120"/>
      <c r="B42" s="123"/>
      <c r="C42" s="84" t="s">
        <v>56</v>
      </c>
      <c r="D42" s="35">
        <v>-199</v>
      </c>
      <c r="E42" s="35">
        <v>0</v>
      </c>
      <c r="F42" s="35">
        <v>-32804.565256000002</v>
      </c>
      <c r="G42" s="68">
        <v>-0.20432900000000001</v>
      </c>
      <c r="H42" s="43">
        <v>-74</v>
      </c>
      <c r="I42" s="44">
        <v>-8688.5412410000008</v>
      </c>
      <c r="J42" s="74">
        <v>8.5559999999999994E-3</v>
      </c>
      <c r="K42" s="35">
        <v>-125</v>
      </c>
      <c r="L42" s="35">
        <v>-185079.643404</v>
      </c>
      <c r="M42" s="68">
        <v>-0.44</v>
      </c>
      <c r="N42" s="43">
        <v>0</v>
      </c>
      <c r="O42" s="44">
        <v>0</v>
      </c>
      <c r="P42" s="74">
        <v>0</v>
      </c>
    </row>
    <row r="43" spans="1:16" s="3" customFormat="1" ht="15" customHeight="1" x14ac:dyDescent="0.2">
      <c r="A43" s="121"/>
      <c r="B43" s="124"/>
      <c r="C43" s="85" t="s">
        <v>9</v>
      </c>
      <c r="D43" s="46">
        <v>-1752</v>
      </c>
      <c r="E43" s="46">
        <v>0</v>
      </c>
      <c r="F43" s="46">
        <v>29870.947251000001</v>
      </c>
      <c r="G43" s="67">
        <v>-0.225825</v>
      </c>
      <c r="H43" s="87">
        <v>-722</v>
      </c>
      <c r="I43" s="46">
        <v>20635.165819999998</v>
      </c>
      <c r="J43" s="75">
        <v>-0.23638500000000001</v>
      </c>
      <c r="K43" s="46">
        <v>-1030</v>
      </c>
      <c r="L43" s="46">
        <v>35993.710243000001</v>
      </c>
      <c r="M43" s="67">
        <v>-0.22018699999999999</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2</v>
      </c>
      <c r="E45" s="53">
        <v>2.7778000000000001E-2</v>
      </c>
      <c r="F45" s="44">
        <v>115283.5</v>
      </c>
      <c r="G45" s="66">
        <v>0</v>
      </c>
      <c r="H45" s="43">
        <v>2</v>
      </c>
      <c r="I45" s="44">
        <v>115283.5</v>
      </c>
      <c r="J45" s="74">
        <v>0</v>
      </c>
      <c r="K45" s="44">
        <v>0</v>
      </c>
      <c r="L45" s="44">
        <v>0</v>
      </c>
      <c r="M45" s="66">
        <v>0</v>
      </c>
      <c r="N45" s="43">
        <v>0</v>
      </c>
      <c r="O45" s="44">
        <v>0</v>
      </c>
      <c r="P45" s="74">
        <v>0</v>
      </c>
    </row>
    <row r="46" spans="1:16" ht="15" customHeight="1" x14ac:dyDescent="0.2">
      <c r="A46" s="120"/>
      <c r="B46" s="123"/>
      <c r="C46" s="84" t="s">
        <v>48</v>
      </c>
      <c r="D46" s="44">
        <v>30</v>
      </c>
      <c r="E46" s="53">
        <v>3.9063000000000001E-2</v>
      </c>
      <c r="F46" s="44">
        <v>160915.73333300001</v>
      </c>
      <c r="G46" s="66">
        <v>0.26666699999999999</v>
      </c>
      <c r="H46" s="43">
        <v>14</v>
      </c>
      <c r="I46" s="44">
        <v>161543.214286</v>
      </c>
      <c r="J46" s="74">
        <v>0.35714299999999999</v>
      </c>
      <c r="K46" s="44">
        <v>16</v>
      </c>
      <c r="L46" s="44">
        <v>160366.6875</v>
      </c>
      <c r="M46" s="66">
        <v>0.1875</v>
      </c>
      <c r="N46" s="43">
        <v>0</v>
      </c>
      <c r="O46" s="44">
        <v>0</v>
      </c>
      <c r="P46" s="74">
        <v>0</v>
      </c>
    </row>
    <row r="47" spans="1:16" ht="15" customHeight="1" x14ac:dyDescent="0.2">
      <c r="A47" s="120"/>
      <c r="B47" s="123"/>
      <c r="C47" s="84" t="s">
        <v>49</v>
      </c>
      <c r="D47" s="44">
        <v>76</v>
      </c>
      <c r="E47" s="53">
        <v>3.3897999999999998E-2</v>
      </c>
      <c r="F47" s="44">
        <v>182074.855263</v>
      </c>
      <c r="G47" s="66">
        <v>0.52631600000000001</v>
      </c>
      <c r="H47" s="43">
        <v>32</v>
      </c>
      <c r="I47" s="44">
        <v>169732.3125</v>
      </c>
      <c r="J47" s="74">
        <v>0.375</v>
      </c>
      <c r="K47" s="44">
        <v>44</v>
      </c>
      <c r="L47" s="44">
        <v>191051.25</v>
      </c>
      <c r="M47" s="66">
        <v>0.63636400000000004</v>
      </c>
      <c r="N47" s="43">
        <v>0</v>
      </c>
      <c r="O47" s="44">
        <v>0</v>
      </c>
      <c r="P47" s="74">
        <v>0</v>
      </c>
    </row>
    <row r="48" spans="1:16" ht="15" customHeight="1" x14ac:dyDescent="0.2">
      <c r="A48" s="120"/>
      <c r="B48" s="123"/>
      <c r="C48" s="84" t="s">
        <v>50</v>
      </c>
      <c r="D48" s="44">
        <v>82</v>
      </c>
      <c r="E48" s="53">
        <v>2.8863E-2</v>
      </c>
      <c r="F48" s="44">
        <v>205631.48780500001</v>
      </c>
      <c r="G48" s="66">
        <v>0.64634100000000005</v>
      </c>
      <c r="H48" s="43">
        <v>27</v>
      </c>
      <c r="I48" s="44">
        <v>201519.37036999999</v>
      </c>
      <c r="J48" s="74">
        <v>0.59259300000000004</v>
      </c>
      <c r="K48" s="44">
        <v>55</v>
      </c>
      <c r="L48" s="44">
        <v>207650.16363600001</v>
      </c>
      <c r="M48" s="66">
        <v>0.67272699999999996</v>
      </c>
      <c r="N48" s="43">
        <v>0</v>
      </c>
      <c r="O48" s="44">
        <v>0</v>
      </c>
      <c r="P48" s="74">
        <v>0</v>
      </c>
    </row>
    <row r="49" spans="1:16" ht="15" customHeight="1" x14ac:dyDescent="0.2">
      <c r="A49" s="120"/>
      <c r="B49" s="123"/>
      <c r="C49" s="84" t="s">
        <v>51</v>
      </c>
      <c r="D49" s="44">
        <v>59</v>
      </c>
      <c r="E49" s="53">
        <v>2.1787000000000001E-2</v>
      </c>
      <c r="F49" s="44">
        <v>226831.33898299999</v>
      </c>
      <c r="G49" s="66">
        <v>0.72881399999999996</v>
      </c>
      <c r="H49" s="43">
        <v>26</v>
      </c>
      <c r="I49" s="44">
        <v>226975.5</v>
      </c>
      <c r="J49" s="74">
        <v>0.730769</v>
      </c>
      <c r="K49" s="44">
        <v>33</v>
      </c>
      <c r="L49" s="44">
        <v>226717.757576</v>
      </c>
      <c r="M49" s="66">
        <v>0.72727299999999995</v>
      </c>
      <c r="N49" s="43">
        <v>0</v>
      </c>
      <c r="O49" s="44">
        <v>0</v>
      </c>
      <c r="P49" s="74">
        <v>0</v>
      </c>
    </row>
    <row r="50" spans="1:16" s="3" customFormat="1" ht="15" customHeight="1" x14ac:dyDescent="0.2">
      <c r="A50" s="120"/>
      <c r="B50" s="123"/>
      <c r="C50" s="84" t="s">
        <v>52</v>
      </c>
      <c r="D50" s="35">
        <v>45</v>
      </c>
      <c r="E50" s="55">
        <v>1.8915999999999999E-2</v>
      </c>
      <c r="F50" s="35">
        <v>232187.4</v>
      </c>
      <c r="G50" s="68">
        <v>0.77777799999999997</v>
      </c>
      <c r="H50" s="43">
        <v>16</v>
      </c>
      <c r="I50" s="44">
        <v>266940.5625</v>
      </c>
      <c r="J50" s="74">
        <v>1.0625</v>
      </c>
      <c r="K50" s="35">
        <v>29</v>
      </c>
      <c r="L50" s="35">
        <v>213013.24137900001</v>
      </c>
      <c r="M50" s="68">
        <v>0.62068999999999996</v>
      </c>
      <c r="N50" s="43">
        <v>0</v>
      </c>
      <c r="O50" s="44">
        <v>0</v>
      </c>
      <c r="P50" s="74">
        <v>0</v>
      </c>
    </row>
    <row r="51" spans="1:16" ht="15" customHeight="1" x14ac:dyDescent="0.2">
      <c r="A51" s="120"/>
      <c r="B51" s="123"/>
      <c r="C51" s="84" t="s">
        <v>53</v>
      </c>
      <c r="D51" s="44">
        <v>33</v>
      </c>
      <c r="E51" s="53">
        <v>1.6684000000000001E-2</v>
      </c>
      <c r="F51" s="44">
        <v>251544.272727</v>
      </c>
      <c r="G51" s="66">
        <v>0.87878800000000001</v>
      </c>
      <c r="H51" s="43">
        <v>12</v>
      </c>
      <c r="I51" s="44">
        <v>228600.08333299999</v>
      </c>
      <c r="J51" s="74">
        <v>0.83333299999999999</v>
      </c>
      <c r="K51" s="44">
        <v>21</v>
      </c>
      <c r="L51" s="44">
        <v>264655.23809499998</v>
      </c>
      <c r="M51" s="66">
        <v>0.90476199999999996</v>
      </c>
      <c r="N51" s="43">
        <v>0</v>
      </c>
      <c r="O51" s="44">
        <v>0</v>
      </c>
      <c r="P51" s="74">
        <v>0</v>
      </c>
    </row>
    <row r="52" spans="1:16" ht="15" customHeight="1" x14ac:dyDescent="0.2">
      <c r="A52" s="120"/>
      <c r="B52" s="123"/>
      <c r="C52" s="84" t="s">
        <v>54</v>
      </c>
      <c r="D52" s="44">
        <v>15</v>
      </c>
      <c r="E52" s="53">
        <v>9.2540000000000001E-3</v>
      </c>
      <c r="F52" s="44">
        <v>265577.53333300003</v>
      </c>
      <c r="G52" s="66">
        <v>0.53333299999999995</v>
      </c>
      <c r="H52" s="43">
        <v>6</v>
      </c>
      <c r="I52" s="44">
        <v>243522.5</v>
      </c>
      <c r="J52" s="74">
        <v>0.16666700000000001</v>
      </c>
      <c r="K52" s="44">
        <v>9</v>
      </c>
      <c r="L52" s="44">
        <v>280280.88888899999</v>
      </c>
      <c r="M52" s="66">
        <v>0.77777799999999997</v>
      </c>
      <c r="N52" s="43">
        <v>0</v>
      </c>
      <c r="O52" s="44">
        <v>0</v>
      </c>
      <c r="P52" s="74">
        <v>0</v>
      </c>
    </row>
    <row r="53" spans="1:16" ht="15" customHeight="1" x14ac:dyDescent="0.2">
      <c r="A53" s="120"/>
      <c r="B53" s="123"/>
      <c r="C53" s="84" t="s">
        <v>55</v>
      </c>
      <c r="D53" s="44">
        <v>4</v>
      </c>
      <c r="E53" s="53">
        <v>2.99E-3</v>
      </c>
      <c r="F53" s="44">
        <v>208121.25</v>
      </c>
      <c r="G53" s="66">
        <v>0</v>
      </c>
      <c r="H53" s="43">
        <v>1</v>
      </c>
      <c r="I53" s="44">
        <v>227659</v>
      </c>
      <c r="J53" s="74">
        <v>0</v>
      </c>
      <c r="K53" s="44">
        <v>3</v>
      </c>
      <c r="L53" s="44">
        <v>201608.66666700001</v>
      </c>
      <c r="M53" s="66">
        <v>0</v>
      </c>
      <c r="N53" s="43">
        <v>0</v>
      </c>
      <c r="O53" s="44">
        <v>0</v>
      </c>
      <c r="P53" s="74">
        <v>0</v>
      </c>
    </row>
    <row r="54" spans="1:16" s="3" customFormat="1" ht="15" customHeight="1" x14ac:dyDescent="0.2">
      <c r="A54" s="120"/>
      <c r="B54" s="123"/>
      <c r="C54" s="84" t="s">
        <v>56</v>
      </c>
      <c r="D54" s="35">
        <v>3</v>
      </c>
      <c r="E54" s="55">
        <v>1.2340000000000001E-3</v>
      </c>
      <c r="F54" s="35">
        <v>289853.66666699998</v>
      </c>
      <c r="G54" s="68">
        <v>0.33333299999999999</v>
      </c>
      <c r="H54" s="43">
        <v>1</v>
      </c>
      <c r="I54" s="44">
        <v>246235</v>
      </c>
      <c r="J54" s="74">
        <v>0</v>
      </c>
      <c r="K54" s="35">
        <v>2</v>
      </c>
      <c r="L54" s="35">
        <v>311663</v>
      </c>
      <c r="M54" s="68">
        <v>0.5</v>
      </c>
      <c r="N54" s="43">
        <v>0</v>
      </c>
      <c r="O54" s="44">
        <v>0</v>
      </c>
      <c r="P54" s="74">
        <v>0</v>
      </c>
    </row>
    <row r="55" spans="1:16" s="3" customFormat="1" ht="15" customHeight="1" x14ac:dyDescent="0.2">
      <c r="A55" s="121"/>
      <c r="B55" s="124"/>
      <c r="C55" s="85" t="s">
        <v>9</v>
      </c>
      <c r="D55" s="46">
        <v>349</v>
      </c>
      <c r="E55" s="54">
        <v>1.8969E-2</v>
      </c>
      <c r="F55" s="46">
        <v>210818.515759</v>
      </c>
      <c r="G55" s="67">
        <v>0.62177700000000002</v>
      </c>
      <c r="H55" s="87">
        <v>137</v>
      </c>
      <c r="I55" s="46">
        <v>205950.88321199999</v>
      </c>
      <c r="J55" s="75">
        <v>0.58394199999999996</v>
      </c>
      <c r="K55" s="46">
        <v>212</v>
      </c>
      <c r="L55" s="46">
        <v>213964.10849099999</v>
      </c>
      <c r="M55" s="67">
        <v>0.64622599999999997</v>
      </c>
      <c r="N55" s="87">
        <v>0</v>
      </c>
      <c r="O55" s="46">
        <v>0</v>
      </c>
      <c r="P55" s="75">
        <v>0</v>
      </c>
    </row>
    <row r="56" spans="1:16" ht="15" customHeight="1" x14ac:dyDescent="0.2">
      <c r="A56" s="119">
        <v>5</v>
      </c>
      <c r="B56" s="122" t="s">
        <v>60</v>
      </c>
      <c r="C56" s="84" t="s">
        <v>46</v>
      </c>
      <c r="D56" s="44">
        <v>19</v>
      </c>
      <c r="E56" s="53">
        <v>1</v>
      </c>
      <c r="F56" s="44">
        <v>38900.842105000003</v>
      </c>
      <c r="G56" s="66">
        <v>0.21052599999999999</v>
      </c>
      <c r="H56" s="43">
        <v>11</v>
      </c>
      <c r="I56" s="44">
        <v>48738</v>
      </c>
      <c r="J56" s="74">
        <v>0.36363600000000001</v>
      </c>
      <c r="K56" s="44">
        <v>8</v>
      </c>
      <c r="L56" s="44">
        <v>25374.75</v>
      </c>
      <c r="M56" s="66">
        <v>0</v>
      </c>
      <c r="N56" s="43">
        <v>0</v>
      </c>
      <c r="O56" s="44">
        <v>0</v>
      </c>
      <c r="P56" s="74">
        <v>0</v>
      </c>
    </row>
    <row r="57" spans="1:16" ht="15" customHeight="1" x14ac:dyDescent="0.2">
      <c r="A57" s="120"/>
      <c r="B57" s="123"/>
      <c r="C57" s="84" t="s">
        <v>47</v>
      </c>
      <c r="D57" s="44">
        <v>72</v>
      </c>
      <c r="E57" s="53">
        <v>1</v>
      </c>
      <c r="F57" s="44">
        <v>103529.38888899999</v>
      </c>
      <c r="G57" s="66">
        <v>9.7222000000000003E-2</v>
      </c>
      <c r="H57" s="43">
        <v>30</v>
      </c>
      <c r="I57" s="44">
        <v>104599.766667</v>
      </c>
      <c r="J57" s="74">
        <v>0.2</v>
      </c>
      <c r="K57" s="44">
        <v>42</v>
      </c>
      <c r="L57" s="44">
        <v>102764.833333</v>
      </c>
      <c r="M57" s="66">
        <v>2.3810000000000001E-2</v>
      </c>
      <c r="N57" s="43">
        <v>0</v>
      </c>
      <c r="O57" s="44">
        <v>0</v>
      </c>
      <c r="P57" s="74">
        <v>0</v>
      </c>
    </row>
    <row r="58" spans="1:16" ht="15" customHeight="1" x14ac:dyDescent="0.2">
      <c r="A58" s="120"/>
      <c r="B58" s="123"/>
      <c r="C58" s="84" t="s">
        <v>48</v>
      </c>
      <c r="D58" s="44">
        <v>768</v>
      </c>
      <c r="E58" s="53">
        <v>1</v>
      </c>
      <c r="F58" s="44">
        <v>124858.69661499999</v>
      </c>
      <c r="G58" s="66">
        <v>6.7708000000000004E-2</v>
      </c>
      <c r="H58" s="43">
        <v>298</v>
      </c>
      <c r="I58" s="44">
        <v>136199.71140900001</v>
      </c>
      <c r="J58" s="74">
        <v>9.3960000000000002E-2</v>
      </c>
      <c r="K58" s="44">
        <v>470</v>
      </c>
      <c r="L58" s="44">
        <v>117668.01063800001</v>
      </c>
      <c r="M58" s="66">
        <v>5.1063999999999998E-2</v>
      </c>
      <c r="N58" s="43">
        <v>0</v>
      </c>
      <c r="O58" s="44">
        <v>0</v>
      </c>
      <c r="P58" s="74">
        <v>0</v>
      </c>
    </row>
    <row r="59" spans="1:16" ht="15" customHeight="1" x14ac:dyDescent="0.2">
      <c r="A59" s="120"/>
      <c r="B59" s="123"/>
      <c r="C59" s="84" t="s">
        <v>49</v>
      </c>
      <c r="D59" s="44">
        <v>2242</v>
      </c>
      <c r="E59" s="53">
        <v>1</v>
      </c>
      <c r="F59" s="44">
        <v>140241.986619</v>
      </c>
      <c r="G59" s="66">
        <v>0.212756</v>
      </c>
      <c r="H59" s="43">
        <v>899</v>
      </c>
      <c r="I59" s="44">
        <v>150917.557286</v>
      </c>
      <c r="J59" s="74">
        <v>0.28476099999999999</v>
      </c>
      <c r="K59" s="44">
        <v>1343</v>
      </c>
      <c r="L59" s="44">
        <v>133095.79300100001</v>
      </c>
      <c r="M59" s="66">
        <v>0.16455700000000001</v>
      </c>
      <c r="N59" s="43">
        <v>0</v>
      </c>
      <c r="O59" s="44">
        <v>0</v>
      </c>
      <c r="P59" s="74">
        <v>0</v>
      </c>
    </row>
    <row r="60" spans="1:16" ht="15" customHeight="1" x14ac:dyDescent="0.2">
      <c r="A60" s="120"/>
      <c r="B60" s="123"/>
      <c r="C60" s="84" t="s">
        <v>50</v>
      </c>
      <c r="D60" s="44">
        <v>2841</v>
      </c>
      <c r="E60" s="53">
        <v>1</v>
      </c>
      <c r="F60" s="44">
        <v>163210.711369</v>
      </c>
      <c r="G60" s="66">
        <v>0.42097899999999999</v>
      </c>
      <c r="H60" s="43">
        <v>1024</v>
      </c>
      <c r="I60" s="44">
        <v>181463.615234</v>
      </c>
      <c r="J60" s="74">
        <v>0.49609399999999998</v>
      </c>
      <c r="K60" s="44">
        <v>1817</v>
      </c>
      <c r="L60" s="44">
        <v>152923.989543</v>
      </c>
      <c r="M60" s="66">
        <v>0.37864599999999998</v>
      </c>
      <c r="N60" s="43">
        <v>0</v>
      </c>
      <c r="O60" s="44">
        <v>0</v>
      </c>
      <c r="P60" s="74">
        <v>0</v>
      </c>
    </row>
    <row r="61" spans="1:16" ht="15" customHeight="1" x14ac:dyDescent="0.2">
      <c r="A61" s="120"/>
      <c r="B61" s="123"/>
      <c r="C61" s="84" t="s">
        <v>51</v>
      </c>
      <c r="D61" s="44">
        <v>2708</v>
      </c>
      <c r="E61" s="53">
        <v>1</v>
      </c>
      <c r="F61" s="44">
        <v>184053.600443</v>
      </c>
      <c r="G61" s="66">
        <v>0.70716400000000001</v>
      </c>
      <c r="H61" s="43">
        <v>1079</v>
      </c>
      <c r="I61" s="44">
        <v>194074.731233</v>
      </c>
      <c r="J61" s="74">
        <v>0.70713599999999999</v>
      </c>
      <c r="K61" s="44">
        <v>1629</v>
      </c>
      <c r="L61" s="44">
        <v>177415.90853300001</v>
      </c>
      <c r="M61" s="66">
        <v>0.70718199999999998</v>
      </c>
      <c r="N61" s="43">
        <v>0</v>
      </c>
      <c r="O61" s="44">
        <v>0</v>
      </c>
      <c r="P61" s="74">
        <v>0</v>
      </c>
    </row>
    <row r="62" spans="1:16" s="3" customFormat="1" ht="15" customHeight="1" x14ac:dyDescent="0.2">
      <c r="A62" s="120"/>
      <c r="B62" s="123"/>
      <c r="C62" s="84" t="s">
        <v>52</v>
      </c>
      <c r="D62" s="35">
        <v>2379</v>
      </c>
      <c r="E62" s="55">
        <v>1</v>
      </c>
      <c r="F62" s="35">
        <v>198857.27112200001</v>
      </c>
      <c r="G62" s="68">
        <v>0.83984899999999996</v>
      </c>
      <c r="H62" s="43">
        <v>917</v>
      </c>
      <c r="I62" s="44">
        <v>205237.07524500001</v>
      </c>
      <c r="J62" s="74">
        <v>0.72301000000000004</v>
      </c>
      <c r="K62" s="35">
        <v>1462</v>
      </c>
      <c r="L62" s="35">
        <v>194855.711354</v>
      </c>
      <c r="M62" s="68">
        <v>0.91313299999999997</v>
      </c>
      <c r="N62" s="43">
        <v>0</v>
      </c>
      <c r="O62" s="44">
        <v>0</v>
      </c>
      <c r="P62" s="74">
        <v>0</v>
      </c>
    </row>
    <row r="63" spans="1:16" ht="15" customHeight="1" x14ac:dyDescent="0.2">
      <c r="A63" s="120"/>
      <c r="B63" s="123"/>
      <c r="C63" s="84" t="s">
        <v>53</v>
      </c>
      <c r="D63" s="44">
        <v>1978</v>
      </c>
      <c r="E63" s="53">
        <v>1</v>
      </c>
      <c r="F63" s="44">
        <v>204475.37057599999</v>
      </c>
      <c r="G63" s="66">
        <v>0.90343799999999996</v>
      </c>
      <c r="H63" s="43">
        <v>773</v>
      </c>
      <c r="I63" s="44">
        <v>203376.14489</v>
      </c>
      <c r="J63" s="74">
        <v>0.69599</v>
      </c>
      <c r="K63" s="44">
        <v>1205</v>
      </c>
      <c r="L63" s="44">
        <v>205180.517012</v>
      </c>
      <c r="M63" s="66">
        <v>1.0365150000000001</v>
      </c>
      <c r="N63" s="43">
        <v>0</v>
      </c>
      <c r="O63" s="44">
        <v>0</v>
      </c>
      <c r="P63" s="74">
        <v>0</v>
      </c>
    </row>
    <row r="64" spans="1:16" ht="15" customHeight="1" x14ac:dyDescent="0.2">
      <c r="A64" s="120"/>
      <c r="B64" s="123"/>
      <c r="C64" s="84" t="s">
        <v>54</v>
      </c>
      <c r="D64" s="44">
        <v>1621</v>
      </c>
      <c r="E64" s="53">
        <v>1</v>
      </c>
      <c r="F64" s="44">
        <v>201975.892659</v>
      </c>
      <c r="G64" s="66">
        <v>0.75015399999999999</v>
      </c>
      <c r="H64" s="43">
        <v>668</v>
      </c>
      <c r="I64" s="44">
        <v>195784.42664699999</v>
      </c>
      <c r="J64" s="74">
        <v>0.50449100000000002</v>
      </c>
      <c r="K64" s="44">
        <v>953</v>
      </c>
      <c r="L64" s="44">
        <v>206315.76600199999</v>
      </c>
      <c r="M64" s="66">
        <v>0.92235</v>
      </c>
      <c r="N64" s="43">
        <v>0</v>
      </c>
      <c r="O64" s="44">
        <v>0</v>
      </c>
      <c r="P64" s="74">
        <v>0</v>
      </c>
    </row>
    <row r="65" spans="1:16" ht="15" customHeight="1" x14ac:dyDescent="0.2">
      <c r="A65" s="120"/>
      <c r="B65" s="123"/>
      <c r="C65" s="84" t="s">
        <v>55</v>
      </c>
      <c r="D65" s="44">
        <v>1338</v>
      </c>
      <c r="E65" s="53">
        <v>1</v>
      </c>
      <c r="F65" s="44">
        <v>206115.17937200001</v>
      </c>
      <c r="G65" s="66">
        <v>0.61808700000000005</v>
      </c>
      <c r="H65" s="43">
        <v>537</v>
      </c>
      <c r="I65" s="44">
        <v>195726.17877100001</v>
      </c>
      <c r="J65" s="74">
        <v>0.35568</v>
      </c>
      <c r="K65" s="44">
        <v>801</v>
      </c>
      <c r="L65" s="44">
        <v>213080.08988799999</v>
      </c>
      <c r="M65" s="66">
        <v>0.79400700000000002</v>
      </c>
      <c r="N65" s="43">
        <v>0</v>
      </c>
      <c r="O65" s="44">
        <v>0</v>
      </c>
      <c r="P65" s="74">
        <v>0</v>
      </c>
    </row>
    <row r="66" spans="1:16" s="3" customFormat="1" ht="15" customHeight="1" x14ac:dyDescent="0.2">
      <c r="A66" s="120"/>
      <c r="B66" s="123"/>
      <c r="C66" s="84" t="s">
        <v>56</v>
      </c>
      <c r="D66" s="35">
        <v>2432</v>
      </c>
      <c r="E66" s="55">
        <v>1</v>
      </c>
      <c r="F66" s="35">
        <v>210230.79358600001</v>
      </c>
      <c r="G66" s="68">
        <v>0.32730300000000001</v>
      </c>
      <c r="H66" s="43">
        <v>1034</v>
      </c>
      <c r="I66" s="44">
        <v>179418.740812</v>
      </c>
      <c r="J66" s="74">
        <v>9.9612999999999993E-2</v>
      </c>
      <c r="K66" s="35">
        <v>1398</v>
      </c>
      <c r="L66" s="35">
        <v>233020.25178799999</v>
      </c>
      <c r="M66" s="68">
        <v>0.49570799999999998</v>
      </c>
      <c r="N66" s="43">
        <v>0</v>
      </c>
      <c r="O66" s="44">
        <v>0</v>
      </c>
      <c r="P66" s="74">
        <v>0</v>
      </c>
    </row>
    <row r="67" spans="1:16" s="3" customFormat="1" ht="15" customHeight="1" x14ac:dyDescent="0.2">
      <c r="A67" s="121"/>
      <c r="B67" s="124"/>
      <c r="C67" s="85" t="s">
        <v>9</v>
      </c>
      <c r="D67" s="46">
        <v>18398</v>
      </c>
      <c r="E67" s="54">
        <v>1</v>
      </c>
      <c r="F67" s="46">
        <v>183313.73404700001</v>
      </c>
      <c r="G67" s="67">
        <v>0.55848500000000001</v>
      </c>
      <c r="H67" s="87">
        <v>7270</v>
      </c>
      <c r="I67" s="46">
        <v>184591.74374100001</v>
      </c>
      <c r="J67" s="75">
        <v>0.46726299999999998</v>
      </c>
      <c r="K67" s="46">
        <v>11128</v>
      </c>
      <c r="L67" s="46">
        <v>182478.80140200001</v>
      </c>
      <c r="M67" s="67">
        <v>0.61808099999999999</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45588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220" priority="30" operator="notEqual">
      <formula>H8+K8+N8</formula>
    </cfRule>
  </conditionalFormatting>
  <conditionalFormatting sqref="D20:D30">
    <cfRule type="cellIs" dxfId="219" priority="29" operator="notEqual">
      <formula>H20+K20+N20</formula>
    </cfRule>
  </conditionalFormatting>
  <conditionalFormatting sqref="D32:D42">
    <cfRule type="cellIs" dxfId="218" priority="28" operator="notEqual">
      <formula>H32+K32+N32</formula>
    </cfRule>
  </conditionalFormatting>
  <conditionalFormatting sqref="D44:D54">
    <cfRule type="cellIs" dxfId="217" priority="27" operator="notEqual">
      <formula>H44+K44+N44</formula>
    </cfRule>
  </conditionalFormatting>
  <conditionalFormatting sqref="D56:D66">
    <cfRule type="cellIs" dxfId="216" priority="26" operator="notEqual">
      <formula>H56+K56+N56</formula>
    </cfRule>
  </conditionalFormatting>
  <conditionalFormatting sqref="D19">
    <cfRule type="cellIs" dxfId="215" priority="25" operator="notEqual">
      <formula>SUM(D8:D18)</formula>
    </cfRule>
  </conditionalFormatting>
  <conditionalFormatting sqref="D31">
    <cfRule type="cellIs" dxfId="214" priority="24" operator="notEqual">
      <formula>H31+K31+N31</formula>
    </cfRule>
  </conditionalFormatting>
  <conditionalFormatting sqref="D31">
    <cfRule type="cellIs" dxfId="213" priority="23" operator="notEqual">
      <formula>SUM(D20:D30)</formula>
    </cfRule>
  </conditionalFormatting>
  <conditionalFormatting sqref="D43">
    <cfRule type="cellIs" dxfId="212" priority="22" operator="notEqual">
      <formula>H43+K43+N43</formula>
    </cfRule>
  </conditionalFormatting>
  <conditionalFormatting sqref="D43">
    <cfRule type="cellIs" dxfId="211" priority="21" operator="notEqual">
      <formula>SUM(D32:D42)</formula>
    </cfRule>
  </conditionalFormatting>
  <conditionalFormatting sqref="D55">
    <cfRule type="cellIs" dxfId="210" priority="20" operator="notEqual">
      <formula>H55+K55+N55</formula>
    </cfRule>
  </conditionalFormatting>
  <conditionalFormatting sqref="D55">
    <cfRule type="cellIs" dxfId="209" priority="19" operator="notEqual">
      <formula>SUM(D44:D54)</formula>
    </cfRule>
  </conditionalFormatting>
  <conditionalFormatting sqref="D67">
    <cfRule type="cellIs" dxfId="208" priority="18" operator="notEqual">
      <formula>H67+K67+N67</formula>
    </cfRule>
  </conditionalFormatting>
  <conditionalFormatting sqref="D67">
    <cfRule type="cellIs" dxfId="207" priority="17" operator="notEqual">
      <formula>SUM(D56:D66)</formula>
    </cfRule>
  </conditionalFormatting>
  <conditionalFormatting sqref="H19">
    <cfRule type="cellIs" dxfId="206" priority="16" operator="notEqual">
      <formula>SUM(H8:H18)</formula>
    </cfRule>
  </conditionalFormatting>
  <conditionalFormatting sqref="K19">
    <cfRule type="cellIs" dxfId="205" priority="15" operator="notEqual">
      <formula>SUM(K8:K18)</formula>
    </cfRule>
  </conditionalFormatting>
  <conditionalFormatting sqref="N19">
    <cfRule type="cellIs" dxfId="204" priority="14" operator="notEqual">
      <formula>SUM(N8:N18)</formula>
    </cfRule>
  </conditionalFormatting>
  <conditionalFormatting sqref="H31">
    <cfRule type="cellIs" dxfId="203" priority="13" operator="notEqual">
      <formula>SUM(H20:H30)</formula>
    </cfRule>
  </conditionalFormatting>
  <conditionalFormatting sqref="K31">
    <cfRule type="cellIs" dxfId="202" priority="12" operator="notEqual">
      <formula>SUM(K20:K30)</formula>
    </cfRule>
  </conditionalFormatting>
  <conditionalFormatting sqref="N31">
    <cfRule type="cellIs" dxfId="201" priority="11" operator="notEqual">
      <formula>SUM(N20:N30)</formula>
    </cfRule>
  </conditionalFormatting>
  <conditionalFormatting sqref="H43">
    <cfRule type="cellIs" dxfId="200" priority="10" operator="notEqual">
      <formula>SUM(H32:H42)</formula>
    </cfRule>
  </conditionalFormatting>
  <conditionalFormatting sqref="K43">
    <cfRule type="cellIs" dxfId="199" priority="9" operator="notEqual">
      <formula>SUM(K32:K42)</formula>
    </cfRule>
  </conditionalFormatting>
  <conditionalFormatting sqref="N43">
    <cfRule type="cellIs" dxfId="198" priority="8" operator="notEqual">
      <formula>SUM(N32:N42)</formula>
    </cfRule>
  </conditionalFormatting>
  <conditionalFormatting sqref="H55">
    <cfRule type="cellIs" dxfId="197" priority="7" operator="notEqual">
      <formula>SUM(H44:H54)</formula>
    </cfRule>
  </conditionalFormatting>
  <conditionalFormatting sqref="K55">
    <cfRule type="cellIs" dxfId="196" priority="6" operator="notEqual">
      <formula>SUM(K44:K54)</formula>
    </cfRule>
  </conditionalFormatting>
  <conditionalFormatting sqref="N55">
    <cfRule type="cellIs" dxfId="195" priority="5" operator="notEqual">
      <formula>SUM(N44:N54)</formula>
    </cfRule>
  </conditionalFormatting>
  <conditionalFormatting sqref="H67">
    <cfRule type="cellIs" dxfId="194" priority="4" operator="notEqual">
      <formula>SUM(H56:H66)</formula>
    </cfRule>
  </conditionalFormatting>
  <conditionalFormatting sqref="K67">
    <cfRule type="cellIs" dxfId="193" priority="3" operator="notEqual">
      <formula>SUM(K56:K66)</formula>
    </cfRule>
  </conditionalFormatting>
  <conditionalFormatting sqref="N67">
    <cfRule type="cellIs" dxfId="192" priority="2" operator="notEqual">
      <formula>SUM(N56:N66)</formula>
    </cfRule>
  </conditionalFormatting>
  <conditionalFormatting sqref="D32:D43">
    <cfRule type="cellIs" dxfId="1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73</v>
      </c>
      <c r="B2" s="110"/>
      <c r="C2" s="110"/>
      <c r="D2" s="110"/>
      <c r="E2" s="110"/>
      <c r="F2" s="110"/>
      <c r="G2" s="110"/>
      <c r="H2" s="110"/>
      <c r="I2" s="110"/>
      <c r="J2" s="110"/>
      <c r="K2" s="110"/>
      <c r="L2" s="110"/>
      <c r="M2" s="110"/>
      <c r="N2" s="110"/>
      <c r="O2" s="110"/>
      <c r="P2" s="110"/>
    </row>
    <row r="3" spans="1:16" s="21" customFormat="1" ht="15" customHeight="1" x14ac:dyDescent="0.2">
      <c r="A3" s="111" t="str">
        <f>+Notas!C6</f>
        <v>SEPTIEMBRE 2023 Y SEPTIEMBRE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11</v>
      </c>
      <c r="E8" s="53">
        <v>0.211538</v>
      </c>
      <c r="F8" s="44">
        <v>86204.558185999995</v>
      </c>
      <c r="G8" s="66">
        <v>0.272727</v>
      </c>
      <c r="H8" s="43">
        <v>6</v>
      </c>
      <c r="I8" s="44">
        <v>76255.590437999999</v>
      </c>
      <c r="J8" s="74">
        <v>0.16666700000000001</v>
      </c>
      <c r="K8" s="44">
        <v>5</v>
      </c>
      <c r="L8" s="44">
        <v>98143.319484000007</v>
      </c>
      <c r="M8" s="66">
        <v>0.4</v>
      </c>
      <c r="N8" s="43">
        <v>0</v>
      </c>
      <c r="O8" s="44">
        <v>0</v>
      </c>
      <c r="P8" s="74">
        <v>0</v>
      </c>
    </row>
    <row r="9" spans="1:16" ht="15" customHeight="1" x14ac:dyDescent="0.2">
      <c r="A9" s="120"/>
      <c r="B9" s="123"/>
      <c r="C9" s="84" t="s">
        <v>47</v>
      </c>
      <c r="D9" s="44">
        <v>96</v>
      </c>
      <c r="E9" s="53">
        <v>0.30769200000000002</v>
      </c>
      <c r="F9" s="44">
        <v>81588.936323999995</v>
      </c>
      <c r="G9" s="66">
        <v>7.2916999999999996E-2</v>
      </c>
      <c r="H9" s="43">
        <v>25</v>
      </c>
      <c r="I9" s="44">
        <v>89249.542107000001</v>
      </c>
      <c r="J9" s="74">
        <v>0.2</v>
      </c>
      <c r="K9" s="44">
        <v>71</v>
      </c>
      <c r="L9" s="44">
        <v>78891.539921999996</v>
      </c>
      <c r="M9" s="66">
        <v>2.8169E-2</v>
      </c>
      <c r="N9" s="43">
        <v>0</v>
      </c>
      <c r="O9" s="44">
        <v>0</v>
      </c>
      <c r="P9" s="74">
        <v>0</v>
      </c>
    </row>
    <row r="10" spans="1:16" ht="15" customHeight="1" x14ac:dyDescent="0.2">
      <c r="A10" s="120"/>
      <c r="B10" s="123"/>
      <c r="C10" s="84" t="s">
        <v>48</v>
      </c>
      <c r="D10" s="44">
        <v>606</v>
      </c>
      <c r="E10" s="53">
        <v>0.22980700000000001</v>
      </c>
      <c r="F10" s="44">
        <v>87757.935404000003</v>
      </c>
      <c r="G10" s="66">
        <v>9.2409000000000005E-2</v>
      </c>
      <c r="H10" s="43">
        <v>210</v>
      </c>
      <c r="I10" s="44">
        <v>99966.694443999993</v>
      </c>
      <c r="J10" s="74">
        <v>0.180952</v>
      </c>
      <c r="K10" s="44">
        <v>396</v>
      </c>
      <c r="L10" s="44">
        <v>81283.593489000006</v>
      </c>
      <c r="M10" s="66">
        <v>4.5455000000000002E-2</v>
      </c>
      <c r="N10" s="43">
        <v>0</v>
      </c>
      <c r="O10" s="44">
        <v>0</v>
      </c>
      <c r="P10" s="74">
        <v>0</v>
      </c>
    </row>
    <row r="11" spans="1:16" ht="15" customHeight="1" x14ac:dyDescent="0.2">
      <c r="A11" s="120"/>
      <c r="B11" s="123"/>
      <c r="C11" s="84" t="s">
        <v>49</v>
      </c>
      <c r="D11" s="44">
        <v>1061</v>
      </c>
      <c r="E11" s="53">
        <v>0.14318500000000001</v>
      </c>
      <c r="F11" s="44">
        <v>106427.452884</v>
      </c>
      <c r="G11" s="66">
        <v>0.27144200000000002</v>
      </c>
      <c r="H11" s="43">
        <v>412</v>
      </c>
      <c r="I11" s="44">
        <v>127488.992042</v>
      </c>
      <c r="J11" s="74">
        <v>0.44902900000000001</v>
      </c>
      <c r="K11" s="44">
        <v>649</v>
      </c>
      <c r="L11" s="44">
        <v>93057.107531999995</v>
      </c>
      <c r="M11" s="66">
        <v>0.15870600000000001</v>
      </c>
      <c r="N11" s="43">
        <v>0</v>
      </c>
      <c r="O11" s="44">
        <v>0</v>
      </c>
      <c r="P11" s="74">
        <v>0</v>
      </c>
    </row>
    <row r="12" spans="1:16" ht="15" customHeight="1" x14ac:dyDescent="0.2">
      <c r="A12" s="120"/>
      <c r="B12" s="123"/>
      <c r="C12" s="84" t="s">
        <v>50</v>
      </c>
      <c r="D12" s="44">
        <v>1089</v>
      </c>
      <c r="E12" s="53">
        <v>0.120625</v>
      </c>
      <c r="F12" s="44">
        <v>126553.263984</v>
      </c>
      <c r="G12" s="66">
        <v>0.483012</v>
      </c>
      <c r="H12" s="43">
        <v>409</v>
      </c>
      <c r="I12" s="44">
        <v>150040.84049999999</v>
      </c>
      <c r="J12" s="74">
        <v>0.67237199999999997</v>
      </c>
      <c r="K12" s="44">
        <v>680</v>
      </c>
      <c r="L12" s="44">
        <v>112426.17752</v>
      </c>
      <c r="M12" s="66">
        <v>0.369118</v>
      </c>
      <c r="N12" s="43">
        <v>0</v>
      </c>
      <c r="O12" s="44">
        <v>0</v>
      </c>
      <c r="P12" s="74">
        <v>0</v>
      </c>
    </row>
    <row r="13" spans="1:16" ht="15" customHeight="1" x14ac:dyDescent="0.2">
      <c r="A13" s="120"/>
      <c r="B13" s="123"/>
      <c r="C13" s="84" t="s">
        <v>51</v>
      </c>
      <c r="D13" s="44">
        <v>901</v>
      </c>
      <c r="E13" s="53">
        <v>0.1062</v>
      </c>
      <c r="F13" s="44">
        <v>137925.814036</v>
      </c>
      <c r="G13" s="66">
        <v>0.63041100000000005</v>
      </c>
      <c r="H13" s="43">
        <v>298</v>
      </c>
      <c r="I13" s="44">
        <v>155333.471154</v>
      </c>
      <c r="J13" s="74">
        <v>0.68791899999999995</v>
      </c>
      <c r="K13" s="44">
        <v>603</v>
      </c>
      <c r="L13" s="44">
        <v>129323.02494600001</v>
      </c>
      <c r="M13" s="66">
        <v>0.60199000000000003</v>
      </c>
      <c r="N13" s="43">
        <v>0</v>
      </c>
      <c r="O13" s="44">
        <v>0</v>
      </c>
      <c r="P13" s="74">
        <v>0</v>
      </c>
    </row>
    <row r="14" spans="1:16" s="3" customFormat="1" ht="15" customHeight="1" x14ac:dyDescent="0.2">
      <c r="A14" s="120"/>
      <c r="B14" s="123"/>
      <c r="C14" s="84" t="s">
        <v>52</v>
      </c>
      <c r="D14" s="35">
        <v>698</v>
      </c>
      <c r="E14" s="55">
        <v>9.6556000000000003E-2</v>
      </c>
      <c r="F14" s="35">
        <v>148731.162812</v>
      </c>
      <c r="G14" s="68">
        <v>0.79656199999999999</v>
      </c>
      <c r="H14" s="43">
        <v>230</v>
      </c>
      <c r="I14" s="44">
        <v>160207.39990300001</v>
      </c>
      <c r="J14" s="74">
        <v>0.79130400000000001</v>
      </c>
      <c r="K14" s="35">
        <v>468</v>
      </c>
      <c r="L14" s="35">
        <v>143091.13176300001</v>
      </c>
      <c r="M14" s="68">
        <v>0.79914499999999999</v>
      </c>
      <c r="N14" s="43">
        <v>0</v>
      </c>
      <c r="O14" s="44">
        <v>0</v>
      </c>
      <c r="P14" s="74">
        <v>0</v>
      </c>
    </row>
    <row r="15" spans="1:16" ht="15" customHeight="1" x14ac:dyDescent="0.2">
      <c r="A15" s="120"/>
      <c r="B15" s="123"/>
      <c r="C15" s="84" t="s">
        <v>53</v>
      </c>
      <c r="D15" s="44">
        <v>491</v>
      </c>
      <c r="E15" s="53">
        <v>8.2285999999999998E-2</v>
      </c>
      <c r="F15" s="44">
        <v>148386.935879</v>
      </c>
      <c r="G15" s="66">
        <v>0.71894100000000005</v>
      </c>
      <c r="H15" s="43">
        <v>175</v>
      </c>
      <c r="I15" s="44">
        <v>149220.26239399999</v>
      </c>
      <c r="J15" s="74">
        <v>0.62285699999999999</v>
      </c>
      <c r="K15" s="44">
        <v>316</v>
      </c>
      <c r="L15" s="44">
        <v>147925.44176399999</v>
      </c>
      <c r="M15" s="66">
        <v>0.77215199999999995</v>
      </c>
      <c r="N15" s="43">
        <v>0</v>
      </c>
      <c r="O15" s="44">
        <v>0</v>
      </c>
      <c r="P15" s="74">
        <v>0</v>
      </c>
    </row>
    <row r="16" spans="1:16" ht="15" customHeight="1" x14ac:dyDescent="0.2">
      <c r="A16" s="120"/>
      <c r="B16" s="123"/>
      <c r="C16" s="84" t="s">
        <v>54</v>
      </c>
      <c r="D16" s="44">
        <v>356</v>
      </c>
      <c r="E16" s="53">
        <v>7.8035999999999994E-2</v>
      </c>
      <c r="F16" s="44">
        <v>150379.09641200001</v>
      </c>
      <c r="G16" s="66">
        <v>0.60112399999999999</v>
      </c>
      <c r="H16" s="43">
        <v>135</v>
      </c>
      <c r="I16" s="44">
        <v>145693.06015400001</v>
      </c>
      <c r="J16" s="74">
        <v>0.33333299999999999</v>
      </c>
      <c r="K16" s="44">
        <v>221</v>
      </c>
      <c r="L16" s="44">
        <v>153241.60724799999</v>
      </c>
      <c r="M16" s="66">
        <v>0.764706</v>
      </c>
      <c r="N16" s="43">
        <v>0</v>
      </c>
      <c r="O16" s="44">
        <v>0</v>
      </c>
      <c r="P16" s="74">
        <v>0</v>
      </c>
    </row>
    <row r="17" spans="1:16" ht="15" customHeight="1" x14ac:dyDescent="0.2">
      <c r="A17" s="120"/>
      <c r="B17" s="123"/>
      <c r="C17" s="84" t="s">
        <v>55</v>
      </c>
      <c r="D17" s="44">
        <v>326</v>
      </c>
      <c r="E17" s="53">
        <v>9.2090000000000005E-2</v>
      </c>
      <c r="F17" s="44">
        <v>152344.742352</v>
      </c>
      <c r="G17" s="66">
        <v>0.41104299999999999</v>
      </c>
      <c r="H17" s="43">
        <v>153</v>
      </c>
      <c r="I17" s="44">
        <v>145163.47072400001</v>
      </c>
      <c r="J17" s="74">
        <v>0.16339899999999999</v>
      </c>
      <c r="K17" s="44">
        <v>173</v>
      </c>
      <c r="L17" s="44">
        <v>158695.80916800001</v>
      </c>
      <c r="M17" s="66">
        <v>0.63005800000000001</v>
      </c>
      <c r="N17" s="43">
        <v>0</v>
      </c>
      <c r="O17" s="44">
        <v>0</v>
      </c>
      <c r="P17" s="74">
        <v>0</v>
      </c>
    </row>
    <row r="18" spans="1:16" s="3" customFormat="1" ht="15" customHeight="1" x14ac:dyDescent="0.2">
      <c r="A18" s="120"/>
      <c r="B18" s="123"/>
      <c r="C18" s="84" t="s">
        <v>56</v>
      </c>
      <c r="D18" s="35">
        <v>447</v>
      </c>
      <c r="E18" s="55">
        <v>8.5583000000000006E-2</v>
      </c>
      <c r="F18" s="35">
        <v>177786.07407500001</v>
      </c>
      <c r="G18" s="68">
        <v>0.34228199999999998</v>
      </c>
      <c r="H18" s="43">
        <v>190</v>
      </c>
      <c r="I18" s="44">
        <v>159932.523197</v>
      </c>
      <c r="J18" s="74">
        <v>0.110526</v>
      </c>
      <c r="K18" s="35">
        <v>257</v>
      </c>
      <c r="L18" s="35">
        <v>190985.197292</v>
      </c>
      <c r="M18" s="68">
        <v>0.51361900000000005</v>
      </c>
      <c r="N18" s="43">
        <v>0</v>
      </c>
      <c r="O18" s="44">
        <v>0</v>
      </c>
      <c r="P18" s="74">
        <v>0</v>
      </c>
    </row>
    <row r="19" spans="1:16" s="3" customFormat="1" ht="15" customHeight="1" x14ac:dyDescent="0.2">
      <c r="A19" s="121"/>
      <c r="B19" s="124"/>
      <c r="C19" s="85" t="s">
        <v>9</v>
      </c>
      <c r="D19" s="46">
        <v>6082</v>
      </c>
      <c r="E19" s="54">
        <v>0.111711</v>
      </c>
      <c r="F19" s="46">
        <v>130929.1917</v>
      </c>
      <c r="G19" s="67">
        <v>0.46991100000000002</v>
      </c>
      <c r="H19" s="87">
        <v>2243</v>
      </c>
      <c r="I19" s="46">
        <v>142260.509257</v>
      </c>
      <c r="J19" s="75">
        <v>0.486402</v>
      </c>
      <c r="K19" s="46">
        <v>3839</v>
      </c>
      <c r="L19" s="46">
        <v>124308.679774</v>
      </c>
      <c r="M19" s="67">
        <v>0.46027600000000002</v>
      </c>
      <c r="N19" s="87">
        <v>0</v>
      </c>
      <c r="O19" s="46">
        <v>0</v>
      </c>
      <c r="P19" s="75">
        <v>0</v>
      </c>
    </row>
    <row r="20" spans="1:16" ht="15" customHeight="1" x14ac:dyDescent="0.2">
      <c r="A20" s="119">
        <v>2</v>
      </c>
      <c r="B20" s="122" t="s">
        <v>57</v>
      </c>
      <c r="C20" s="84" t="s">
        <v>46</v>
      </c>
      <c r="D20" s="44">
        <v>19</v>
      </c>
      <c r="E20" s="53">
        <v>0.36538500000000002</v>
      </c>
      <c r="F20" s="44">
        <v>77983.842105000003</v>
      </c>
      <c r="G20" s="66">
        <v>0.105263</v>
      </c>
      <c r="H20" s="43">
        <v>9</v>
      </c>
      <c r="I20" s="44">
        <v>82179.555556000007</v>
      </c>
      <c r="J20" s="74">
        <v>0.222222</v>
      </c>
      <c r="K20" s="44">
        <v>10</v>
      </c>
      <c r="L20" s="44">
        <v>74207.7</v>
      </c>
      <c r="M20" s="66">
        <v>0</v>
      </c>
      <c r="N20" s="43">
        <v>0</v>
      </c>
      <c r="O20" s="44">
        <v>0</v>
      </c>
      <c r="P20" s="74">
        <v>0</v>
      </c>
    </row>
    <row r="21" spans="1:16" ht="15" customHeight="1" x14ac:dyDescent="0.2">
      <c r="A21" s="120"/>
      <c r="B21" s="123"/>
      <c r="C21" s="84" t="s">
        <v>47</v>
      </c>
      <c r="D21" s="44">
        <v>81</v>
      </c>
      <c r="E21" s="53">
        <v>0.25961499999999998</v>
      </c>
      <c r="F21" s="44">
        <v>120179.40740700001</v>
      </c>
      <c r="G21" s="66">
        <v>7.4074000000000001E-2</v>
      </c>
      <c r="H21" s="43">
        <v>29</v>
      </c>
      <c r="I21" s="44">
        <v>115528.62069</v>
      </c>
      <c r="J21" s="74">
        <v>6.8966E-2</v>
      </c>
      <c r="K21" s="44">
        <v>52</v>
      </c>
      <c r="L21" s="44">
        <v>122773.115385</v>
      </c>
      <c r="M21" s="66">
        <v>7.6923000000000005E-2</v>
      </c>
      <c r="N21" s="43">
        <v>0</v>
      </c>
      <c r="O21" s="44">
        <v>0</v>
      </c>
      <c r="P21" s="74">
        <v>0</v>
      </c>
    </row>
    <row r="22" spans="1:16" ht="15" customHeight="1" x14ac:dyDescent="0.2">
      <c r="A22" s="120"/>
      <c r="B22" s="123"/>
      <c r="C22" s="84" t="s">
        <v>48</v>
      </c>
      <c r="D22" s="44">
        <v>402</v>
      </c>
      <c r="E22" s="53">
        <v>0.152446</v>
      </c>
      <c r="F22" s="44">
        <v>137683.06965200001</v>
      </c>
      <c r="G22" s="66">
        <v>5.9700999999999997E-2</v>
      </c>
      <c r="H22" s="43">
        <v>174</v>
      </c>
      <c r="I22" s="44">
        <v>139930.827586</v>
      </c>
      <c r="J22" s="74">
        <v>4.0230000000000002E-2</v>
      </c>
      <c r="K22" s="44">
        <v>228</v>
      </c>
      <c r="L22" s="44">
        <v>135967.67543900001</v>
      </c>
      <c r="M22" s="66">
        <v>7.4561000000000002E-2</v>
      </c>
      <c r="N22" s="43">
        <v>0</v>
      </c>
      <c r="O22" s="44">
        <v>0</v>
      </c>
      <c r="P22" s="74">
        <v>0</v>
      </c>
    </row>
    <row r="23" spans="1:16" ht="15" customHeight="1" x14ac:dyDescent="0.2">
      <c r="A23" s="120"/>
      <c r="B23" s="123"/>
      <c r="C23" s="84" t="s">
        <v>49</v>
      </c>
      <c r="D23" s="44">
        <v>377</v>
      </c>
      <c r="E23" s="53">
        <v>5.0876999999999999E-2</v>
      </c>
      <c r="F23" s="44">
        <v>143462.23076899999</v>
      </c>
      <c r="G23" s="66">
        <v>0.151194</v>
      </c>
      <c r="H23" s="43">
        <v>174</v>
      </c>
      <c r="I23" s="44">
        <v>145898.69540200001</v>
      </c>
      <c r="J23" s="74">
        <v>0.16092000000000001</v>
      </c>
      <c r="K23" s="44">
        <v>203</v>
      </c>
      <c r="L23" s="44">
        <v>141373.83251199999</v>
      </c>
      <c r="M23" s="66">
        <v>0.14285700000000001</v>
      </c>
      <c r="N23" s="43">
        <v>0</v>
      </c>
      <c r="O23" s="44">
        <v>0</v>
      </c>
      <c r="P23" s="74">
        <v>0</v>
      </c>
    </row>
    <row r="24" spans="1:16" ht="15" customHeight="1" x14ac:dyDescent="0.2">
      <c r="A24" s="120"/>
      <c r="B24" s="123"/>
      <c r="C24" s="84" t="s">
        <v>50</v>
      </c>
      <c r="D24" s="44">
        <v>232</v>
      </c>
      <c r="E24" s="53">
        <v>2.5697999999999999E-2</v>
      </c>
      <c r="F24" s="44">
        <v>166910.48275900001</v>
      </c>
      <c r="G24" s="66">
        <v>0.22844800000000001</v>
      </c>
      <c r="H24" s="43">
        <v>90</v>
      </c>
      <c r="I24" s="44">
        <v>180577.86666699999</v>
      </c>
      <c r="J24" s="74">
        <v>0.377778</v>
      </c>
      <c r="K24" s="44">
        <v>142</v>
      </c>
      <c r="L24" s="44">
        <v>158248.05633799999</v>
      </c>
      <c r="M24" s="66">
        <v>0.13380300000000001</v>
      </c>
      <c r="N24" s="43">
        <v>0</v>
      </c>
      <c r="O24" s="44">
        <v>0</v>
      </c>
      <c r="P24" s="74">
        <v>0</v>
      </c>
    </row>
    <row r="25" spans="1:16" ht="15" customHeight="1" x14ac:dyDescent="0.2">
      <c r="A25" s="120"/>
      <c r="B25" s="123"/>
      <c r="C25" s="84" t="s">
        <v>51</v>
      </c>
      <c r="D25" s="44">
        <v>174</v>
      </c>
      <c r="E25" s="53">
        <v>2.0508999999999999E-2</v>
      </c>
      <c r="F25" s="44">
        <v>184587.798851</v>
      </c>
      <c r="G25" s="66">
        <v>0.35632200000000003</v>
      </c>
      <c r="H25" s="43">
        <v>74</v>
      </c>
      <c r="I25" s="44">
        <v>199632.283784</v>
      </c>
      <c r="J25" s="74">
        <v>0.5</v>
      </c>
      <c r="K25" s="44">
        <v>100</v>
      </c>
      <c r="L25" s="44">
        <v>173454.88</v>
      </c>
      <c r="M25" s="66">
        <v>0.25</v>
      </c>
      <c r="N25" s="43">
        <v>0</v>
      </c>
      <c r="O25" s="44">
        <v>0</v>
      </c>
      <c r="P25" s="74">
        <v>0</v>
      </c>
    </row>
    <row r="26" spans="1:16" s="3" customFormat="1" ht="15" customHeight="1" x14ac:dyDescent="0.2">
      <c r="A26" s="120"/>
      <c r="B26" s="123"/>
      <c r="C26" s="84" t="s">
        <v>52</v>
      </c>
      <c r="D26" s="35">
        <v>127</v>
      </c>
      <c r="E26" s="55">
        <v>1.7568E-2</v>
      </c>
      <c r="F26" s="35">
        <v>194483.52755900001</v>
      </c>
      <c r="G26" s="68">
        <v>0.51968499999999995</v>
      </c>
      <c r="H26" s="43">
        <v>50</v>
      </c>
      <c r="I26" s="44">
        <v>193906.14</v>
      </c>
      <c r="J26" s="74">
        <v>0.46</v>
      </c>
      <c r="K26" s="35">
        <v>77</v>
      </c>
      <c r="L26" s="35">
        <v>194858.45454499999</v>
      </c>
      <c r="M26" s="68">
        <v>0.55844199999999999</v>
      </c>
      <c r="N26" s="43">
        <v>0</v>
      </c>
      <c r="O26" s="44">
        <v>0</v>
      </c>
      <c r="P26" s="74">
        <v>0</v>
      </c>
    </row>
    <row r="27" spans="1:16" ht="15" customHeight="1" x14ac:dyDescent="0.2">
      <c r="A27" s="120"/>
      <c r="B27" s="123"/>
      <c r="C27" s="84" t="s">
        <v>53</v>
      </c>
      <c r="D27" s="44">
        <v>71</v>
      </c>
      <c r="E27" s="53">
        <v>1.1899E-2</v>
      </c>
      <c r="F27" s="44">
        <v>192076.08450699999</v>
      </c>
      <c r="G27" s="66">
        <v>0.28169</v>
      </c>
      <c r="H27" s="43">
        <v>31</v>
      </c>
      <c r="I27" s="44">
        <v>200328.83871000001</v>
      </c>
      <c r="J27" s="74">
        <v>0.32258100000000001</v>
      </c>
      <c r="K27" s="44">
        <v>40</v>
      </c>
      <c r="L27" s="44">
        <v>185680.2</v>
      </c>
      <c r="M27" s="66">
        <v>0.25</v>
      </c>
      <c r="N27" s="43">
        <v>0</v>
      </c>
      <c r="O27" s="44">
        <v>0</v>
      </c>
      <c r="P27" s="74">
        <v>0</v>
      </c>
    </row>
    <row r="28" spans="1:16" ht="15" customHeight="1" x14ac:dyDescent="0.2">
      <c r="A28" s="120"/>
      <c r="B28" s="123"/>
      <c r="C28" s="84" t="s">
        <v>54</v>
      </c>
      <c r="D28" s="44">
        <v>31</v>
      </c>
      <c r="E28" s="53">
        <v>6.7949999999999998E-3</v>
      </c>
      <c r="F28" s="44">
        <v>235379.58064500001</v>
      </c>
      <c r="G28" s="66">
        <v>0.35483900000000002</v>
      </c>
      <c r="H28" s="43">
        <v>14</v>
      </c>
      <c r="I28" s="44">
        <v>221804.785714</v>
      </c>
      <c r="J28" s="74">
        <v>7.1429000000000006E-2</v>
      </c>
      <c r="K28" s="44">
        <v>17</v>
      </c>
      <c r="L28" s="44">
        <v>246558.82352899999</v>
      </c>
      <c r="M28" s="66">
        <v>0.58823499999999995</v>
      </c>
      <c r="N28" s="43">
        <v>0</v>
      </c>
      <c r="O28" s="44">
        <v>0</v>
      </c>
      <c r="P28" s="74">
        <v>0</v>
      </c>
    </row>
    <row r="29" spans="1:16" ht="15" customHeight="1" x14ac:dyDescent="0.2">
      <c r="A29" s="120"/>
      <c r="B29" s="123"/>
      <c r="C29" s="84" t="s">
        <v>55</v>
      </c>
      <c r="D29" s="44">
        <v>11</v>
      </c>
      <c r="E29" s="53">
        <v>3.107E-3</v>
      </c>
      <c r="F29" s="44">
        <v>215785.09090899999</v>
      </c>
      <c r="G29" s="66">
        <v>0.45454499999999998</v>
      </c>
      <c r="H29" s="43">
        <v>3</v>
      </c>
      <c r="I29" s="44">
        <v>121272</v>
      </c>
      <c r="J29" s="74">
        <v>0</v>
      </c>
      <c r="K29" s="44">
        <v>8</v>
      </c>
      <c r="L29" s="44">
        <v>251227.5</v>
      </c>
      <c r="M29" s="66">
        <v>0.625</v>
      </c>
      <c r="N29" s="43">
        <v>0</v>
      </c>
      <c r="O29" s="44">
        <v>0</v>
      </c>
      <c r="P29" s="74">
        <v>0</v>
      </c>
    </row>
    <row r="30" spans="1:16" s="3" customFormat="1" ht="15" customHeight="1" x14ac:dyDescent="0.2">
      <c r="A30" s="120"/>
      <c r="B30" s="123"/>
      <c r="C30" s="84" t="s">
        <v>56</v>
      </c>
      <c r="D30" s="35">
        <v>14</v>
      </c>
      <c r="E30" s="55">
        <v>2.6800000000000001E-3</v>
      </c>
      <c r="F30" s="35">
        <v>107729.285714</v>
      </c>
      <c r="G30" s="68">
        <v>0</v>
      </c>
      <c r="H30" s="43">
        <v>13</v>
      </c>
      <c r="I30" s="44">
        <v>101872.769231</v>
      </c>
      <c r="J30" s="74">
        <v>0</v>
      </c>
      <c r="K30" s="35">
        <v>1</v>
      </c>
      <c r="L30" s="35">
        <v>183864</v>
      </c>
      <c r="M30" s="68">
        <v>0</v>
      </c>
      <c r="N30" s="43">
        <v>0</v>
      </c>
      <c r="O30" s="44">
        <v>0</v>
      </c>
      <c r="P30" s="74">
        <v>0</v>
      </c>
    </row>
    <row r="31" spans="1:16" s="3" customFormat="1" ht="15" customHeight="1" x14ac:dyDescent="0.2">
      <c r="A31" s="121"/>
      <c r="B31" s="124"/>
      <c r="C31" s="85" t="s">
        <v>9</v>
      </c>
      <c r="D31" s="46">
        <v>1539</v>
      </c>
      <c r="E31" s="54">
        <v>2.8268000000000001E-2</v>
      </c>
      <c r="F31" s="46">
        <v>156599.74788800001</v>
      </c>
      <c r="G31" s="67">
        <v>0.19883000000000001</v>
      </c>
      <c r="H31" s="87">
        <v>661</v>
      </c>
      <c r="I31" s="46">
        <v>159679.288956</v>
      </c>
      <c r="J31" s="75">
        <v>0.21785199999999999</v>
      </c>
      <c r="K31" s="46">
        <v>878</v>
      </c>
      <c r="L31" s="46">
        <v>154281.323462</v>
      </c>
      <c r="M31" s="67">
        <v>0.18451000000000001</v>
      </c>
      <c r="N31" s="87">
        <v>0</v>
      </c>
      <c r="O31" s="46">
        <v>0</v>
      </c>
      <c r="P31" s="75">
        <v>0</v>
      </c>
    </row>
    <row r="32" spans="1:16" ht="15" customHeight="1" x14ac:dyDescent="0.2">
      <c r="A32" s="119">
        <v>3</v>
      </c>
      <c r="B32" s="122" t="s">
        <v>58</v>
      </c>
      <c r="C32" s="84" t="s">
        <v>46</v>
      </c>
      <c r="D32" s="44">
        <v>8</v>
      </c>
      <c r="E32" s="44">
        <v>0</v>
      </c>
      <c r="F32" s="44">
        <v>-8220.7160810000005</v>
      </c>
      <c r="G32" s="66">
        <v>-0.167464</v>
      </c>
      <c r="H32" s="43">
        <v>3</v>
      </c>
      <c r="I32" s="44">
        <v>5923.9651169999997</v>
      </c>
      <c r="J32" s="74">
        <v>5.5556000000000001E-2</v>
      </c>
      <c r="K32" s="44">
        <v>5</v>
      </c>
      <c r="L32" s="44">
        <v>-23935.619483999999</v>
      </c>
      <c r="M32" s="66">
        <v>-0.4</v>
      </c>
      <c r="N32" s="43">
        <v>0</v>
      </c>
      <c r="O32" s="44">
        <v>0</v>
      </c>
      <c r="P32" s="74">
        <v>0</v>
      </c>
    </row>
    <row r="33" spans="1:16" ht="15" customHeight="1" x14ac:dyDescent="0.2">
      <c r="A33" s="120"/>
      <c r="B33" s="123"/>
      <c r="C33" s="84" t="s">
        <v>47</v>
      </c>
      <c r="D33" s="44">
        <v>-15</v>
      </c>
      <c r="E33" s="44">
        <v>0</v>
      </c>
      <c r="F33" s="44">
        <v>38590.471082999997</v>
      </c>
      <c r="G33" s="66">
        <v>1.157E-3</v>
      </c>
      <c r="H33" s="43">
        <v>4</v>
      </c>
      <c r="I33" s="44">
        <v>26279.078581999998</v>
      </c>
      <c r="J33" s="74">
        <v>-0.13103400000000001</v>
      </c>
      <c r="K33" s="44">
        <v>-19</v>
      </c>
      <c r="L33" s="44">
        <v>43881.575463000001</v>
      </c>
      <c r="M33" s="66">
        <v>4.8753999999999999E-2</v>
      </c>
      <c r="N33" s="43">
        <v>0</v>
      </c>
      <c r="O33" s="44">
        <v>0</v>
      </c>
      <c r="P33" s="74">
        <v>0</v>
      </c>
    </row>
    <row r="34" spans="1:16" ht="15" customHeight="1" x14ac:dyDescent="0.2">
      <c r="A34" s="120"/>
      <c r="B34" s="123"/>
      <c r="C34" s="84" t="s">
        <v>48</v>
      </c>
      <c r="D34" s="44">
        <v>-204</v>
      </c>
      <c r="E34" s="44">
        <v>0</v>
      </c>
      <c r="F34" s="44">
        <v>49925.134247000002</v>
      </c>
      <c r="G34" s="66">
        <v>-3.2708000000000001E-2</v>
      </c>
      <c r="H34" s="43">
        <v>-36</v>
      </c>
      <c r="I34" s="44">
        <v>39964.133141999999</v>
      </c>
      <c r="J34" s="74">
        <v>-0.14072200000000001</v>
      </c>
      <c r="K34" s="44">
        <v>-168</v>
      </c>
      <c r="L34" s="44">
        <v>54684.081948999999</v>
      </c>
      <c r="M34" s="66">
        <v>2.9107000000000001E-2</v>
      </c>
      <c r="N34" s="43">
        <v>0</v>
      </c>
      <c r="O34" s="44">
        <v>0</v>
      </c>
      <c r="P34" s="74">
        <v>0</v>
      </c>
    </row>
    <row r="35" spans="1:16" ht="15" customHeight="1" x14ac:dyDescent="0.2">
      <c r="A35" s="120"/>
      <c r="B35" s="123"/>
      <c r="C35" s="84" t="s">
        <v>49</v>
      </c>
      <c r="D35" s="44">
        <v>-684</v>
      </c>
      <c r="E35" s="44">
        <v>0</v>
      </c>
      <c r="F35" s="44">
        <v>37034.777885000003</v>
      </c>
      <c r="G35" s="66">
        <v>-0.12024799999999999</v>
      </c>
      <c r="H35" s="43">
        <v>-238</v>
      </c>
      <c r="I35" s="44">
        <v>18409.70336</v>
      </c>
      <c r="J35" s="74">
        <v>-0.28810999999999998</v>
      </c>
      <c r="K35" s="44">
        <v>-446</v>
      </c>
      <c r="L35" s="44">
        <v>48316.724979999999</v>
      </c>
      <c r="M35" s="66">
        <v>-1.5848999999999999E-2</v>
      </c>
      <c r="N35" s="43">
        <v>0</v>
      </c>
      <c r="O35" s="44">
        <v>0</v>
      </c>
      <c r="P35" s="74">
        <v>0</v>
      </c>
    </row>
    <row r="36" spans="1:16" ht="15" customHeight="1" x14ac:dyDescent="0.2">
      <c r="A36" s="120"/>
      <c r="B36" s="123"/>
      <c r="C36" s="84" t="s">
        <v>50</v>
      </c>
      <c r="D36" s="44">
        <v>-857</v>
      </c>
      <c r="E36" s="44">
        <v>0</v>
      </c>
      <c r="F36" s="44">
        <v>40357.218775000001</v>
      </c>
      <c r="G36" s="66">
        <v>-0.25456400000000001</v>
      </c>
      <c r="H36" s="43">
        <v>-319</v>
      </c>
      <c r="I36" s="44">
        <v>30537.026167</v>
      </c>
      <c r="J36" s="74">
        <v>-0.29459400000000002</v>
      </c>
      <c r="K36" s="44">
        <v>-538</v>
      </c>
      <c r="L36" s="44">
        <v>45821.878817999997</v>
      </c>
      <c r="M36" s="66">
        <v>-0.235315</v>
      </c>
      <c r="N36" s="43">
        <v>0</v>
      </c>
      <c r="O36" s="44">
        <v>0</v>
      </c>
      <c r="P36" s="74">
        <v>0</v>
      </c>
    </row>
    <row r="37" spans="1:16" ht="15" customHeight="1" x14ac:dyDescent="0.2">
      <c r="A37" s="120"/>
      <c r="B37" s="123"/>
      <c r="C37" s="84" t="s">
        <v>51</v>
      </c>
      <c r="D37" s="44">
        <v>-727</v>
      </c>
      <c r="E37" s="44">
        <v>0</v>
      </c>
      <c r="F37" s="44">
        <v>46661.984814000003</v>
      </c>
      <c r="G37" s="66">
        <v>-0.27408900000000003</v>
      </c>
      <c r="H37" s="43">
        <v>-224</v>
      </c>
      <c r="I37" s="44">
        <v>44298.81263</v>
      </c>
      <c r="J37" s="74">
        <v>-0.187919</v>
      </c>
      <c r="K37" s="44">
        <v>-503</v>
      </c>
      <c r="L37" s="44">
        <v>44131.855054</v>
      </c>
      <c r="M37" s="66">
        <v>-0.35199000000000003</v>
      </c>
      <c r="N37" s="43">
        <v>0</v>
      </c>
      <c r="O37" s="44">
        <v>0</v>
      </c>
      <c r="P37" s="74">
        <v>0</v>
      </c>
    </row>
    <row r="38" spans="1:16" s="3" customFormat="1" ht="15" customHeight="1" x14ac:dyDescent="0.2">
      <c r="A38" s="120"/>
      <c r="B38" s="123"/>
      <c r="C38" s="84" t="s">
        <v>52</v>
      </c>
      <c r="D38" s="35">
        <v>-571</v>
      </c>
      <c r="E38" s="35">
        <v>0</v>
      </c>
      <c r="F38" s="35">
        <v>45752.364747</v>
      </c>
      <c r="G38" s="68">
        <v>-0.27687699999999998</v>
      </c>
      <c r="H38" s="43">
        <v>-180</v>
      </c>
      <c r="I38" s="44">
        <v>33698.740097000002</v>
      </c>
      <c r="J38" s="74">
        <v>-0.33130399999999999</v>
      </c>
      <c r="K38" s="35">
        <v>-391</v>
      </c>
      <c r="L38" s="35">
        <v>51767.322782000003</v>
      </c>
      <c r="M38" s="68">
        <v>-0.240704</v>
      </c>
      <c r="N38" s="43">
        <v>0</v>
      </c>
      <c r="O38" s="44">
        <v>0</v>
      </c>
      <c r="P38" s="74">
        <v>0</v>
      </c>
    </row>
    <row r="39" spans="1:16" ht="15" customHeight="1" x14ac:dyDescent="0.2">
      <c r="A39" s="120"/>
      <c r="B39" s="123"/>
      <c r="C39" s="84" t="s">
        <v>53</v>
      </c>
      <c r="D39" s="44">
        <v>-420</v>
      </c>
      <c r="E39" s="44">
        <v>0</v>
      </c>
      <c r="F39" s="44">
        <v>43689.148629000003</v>
      </c>
      <c r="G39" s="66">
        <v>-0.437251</v>
      </c>
      <c r="H39" s="43">
        <v>-144</v>
      </c>
      <c r="I39" s="44">
        <v>51108.576315999999</v>
      </c>
      <c r="J39" s="74">
        <v>-0.30027599999999999</v>
      </c>
      <c r="K39" s="44">
        <v>-276</v>
      </c>
      <c r="L39" s="44">
        <v>37754.758236000001</v>
      </c>
      <c r="M39" s="66">
        <v>-0.52215199999999995</v>
      </c>
      <c r="N39" s="43">
        <v>0</v>
      </c>
      <c r="O39" s="44">
        <v>0</v>
      </c>
      <c r="P39" s="74">
        <v>0</v>
      </c>
    </row>
    <row r="40" spans="1:16" ht="15" customHeight="1" x14ac:dyDescent="0.2">
      <c r="A40" s="120"/>
      <c r="B40" s="123"/>
      <c r="C40" s="84" t="s">
        <v>54</v>
      </c>
      <c r="D40" s="44">
        <v>-325</v>
      </c>
      <c r="E40" s="44">
        <v>0</v>
      </c>
      <c r="F40" s="44">
        <v>85000.484232999996</v>
      </c>
      <c r="G40" s="66">
        <v>-0.246285</v>
      </c>
      <c r="H40" s="43">
        <v>-121</v>
      </c>
      <c r="I40" s="44">
        <v>76111.725560000006</v>
      </c>
      <c r="J40" s="74">
        <v>-0.261905</v>
      </c>
      <c r="K40" s="44">
        <v>-204</v>
      </c>
      <c r="L40" s="44">
        <v>93317.216281999994</v>
      </c>
      <c r="M40" s="66">
        <v>-0.17647099999999999</v>
      </c>
      <c r="N40" s="43">
        <v>0</v>
      </c>
      <c r="O40" s="44">
        <v>0</v>
      </c>
      <c r="P40" s="74">
        <v>0</v>
      </c>
    </row>
    <row r="41" spans="1:16" ht="15" customHeight="1" x14ac:dyDescent="0.2">
      <c r="A41" s="120"/>
      <c r="B41" s="123"/>
      <c r="C41" s="84" t="s">
        <v>55</v>
      </c>
      <c r="D41" s="44">
        <v>-315</v>
      </c>
      <c r="E41" s="44">
        <v>0</v>
      </c>
      <c r="F41" s="44">
        <v>63440.348556999998</v>
      </c>
      <c r="G41" s="66">
        <v>4.3503E-2</v>
      </c>
      <c r="H41" s="43">
        <v>-150</v>
      </c>
      <c r="I41" s="44">
        <v>-23891.470723999999</v>
      </c>
      <c r="J41" s="74">
        <v>-0.16339899999999999</v>
      </c>
      <c r="K41" s="44">
        <v>-165</v>
      </c>
      <c r="L41" s="44">
        <v>92531.690831999993</v>
      </c>
      <c r="M41" s="66">
        <v>-5.058E-3</v>
      </c>
      <c r="N41" s="43">
        <v>0</v>
      </c>
      <c r="O41" s="44">
        <v>0</v>
      </c>
      <c r="P41" s="74">
        <v>0</v>
      </c>
    </row>
    <row r="42" spans="1:16" s="3" customFormat="1" ht="15" customHeight="1" x14ac:dyDescent="0.2">
      <c r="A42" s="120"/>
      <c r="B42" s="123"/>
      <c r="C42" s="84" t="s">
        <v>56</v>
      </c>
      <c r="D42" s="35">
        <v>-433</v>
      </c>
      <c r="E42" s="35">
        <v>0</v>
      </c>
      <c r="F42" s="35">
        <v>-70056.788360999999</v>
      </c>
      <c r="G42" s="68">
        <v>-0.34228199999999998</v>
      </c>
      <c r="H42" s="43">
        <v>-177</v>
      </c>
      <c r="I42" s="44">
        <v>-58059.753965999997</v>
      </c>
      <c r="J42" s="74">
        <v>-0.110526</v>
      </c>
      <c r="K42" s="35">
        <v>-256</v>
      </c>
      <c r="L42" s="35">
        <v>-7121.1972919999998</v>
      </c>
      <c r="M42" s="68">
        <v>-0.51361900000000005</v>
      </c>
      <c r="N42" s="43">
        <v>0</v>
      </c>
      <c r="O42" s="44">
        <v>0</v>
      </c>
      <c r="P42" s="74">
        <v>0</v>
      </c>
    </row>
    <row r="43" spans="1:16" s="3" customFormat="1" ht="15" customHeight="1" x14ac:dyDescent="0.2">
      <c r="A43" s="121"/>
      <c r="B43" s="124"/>
      <c r="C43" s="85" t="s">
        <v>9</v>
      </c>
      <c r="D43" s="46">
        <v>-4543</v>
      </c>
      <c r="E43" s="46">
        <v>0</v>
      </c>
      <c r="F43" s="46">
        <v>25670.556188999999</v>
      </c>
      <c r="G43" s="67">
        <v>-0.27108100000000002</v>
      </c>
      <c r="H43" s="87">
        <v>-1582</v>
      </c>
      <c r="I43" s="46">
        <v>17418.779698999999</v>
      </c>
      <c r="J43" s="75">
        <v>-0.26855000000000001</v>
      </c>
      <c r="K43" s="46">
        <v>-2961</v>
      </c>
      <c r="L43" s="46">
        <v>29972.643688</v>
      </c>
      <c r="M43" s="67">
        <v>-0.27576600000000001</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18</v>
      </c>
      <c r="E45" s="53">
        <v>5.7692E-2</v>
      </c>
      <c r="F45" s="44">
        <v>112577.55555600001</v>
      </c>
      <c r="G45" s="66">
        <v>5.5556000000000001E-2</v>
      </c>
      <c r="H45" s="43">
        <v>2</v>
      </c>
      <c r="I45" s="44">
        <v>109016</v>
      </c>
      <c r="J45" s="74">
        <v>0</v>
      </c>
      <c r="K45" s="44">
        <v>16</v>
      </c>
      <c r="L45" s="44">
        <v>113022.75</v>
      </c>
      <c r="M45" s="66">
        <v>6.25E-2</v>
      </c>
      <c r="N45" s="43">
        <v>0</v>
      </c>
      <c r="O45" s="44">
        <v>0</v>
      </c>
      <c r="P45" s="74">
        <v>0</v>
      </c>
    </row>
    <row r="46" spans="1:16" ht="15" customHeight="1" x14ac:dyDescent="0.2">
      <c r="A46" s="120"/>
      <c r="B46" s="123"/>
      <c r="C46" s="84" t="s">
        <v>48</v>
      </c>
      <c r="D46" s="44">
        <v>125</v>
      </c>
      <c r="E46" s="53">
        <v>4.7402E-2</v>
      </c>
      <c r="F46" s="44">
        <v>147758.54399999999</v>
      </c>
      <c r="G46" s="66">
        <v>0.17599999999999999</v>
      </c>
      <c r="H46" s="43">
        <v>37</v>
      </c>
      <c r="I46" s="44">
        <v>156992.243243</v>
      </c>
      <c r="J46" s="74">
        <v>0.162162</v>
      </c>
      <c r="K46" s="44">
        <v>88</v>
      </c>
      <c r="L46" s="44">
        <v>143876.19318199999</v>
      </c>
      <c r="M46" s="66">
        <v>0.18181800000000001</v>
      </c>
      <c r="N46" s="43">
        <v>0</v>
      </c>
      <c r="O46" s="44">
        <v>0</v>
      </c>
      <c r="P46" s="74">
        <v>0</v>
      </c>
    </row>
    <row r="47" spans="1:16" ht="15" customHeight="1" x14ac:dyDescent="0.2">
      <c r="A47" s="120"/>
      <c r="B47" s="123"/>
      <c r="C47" s="84" t="s">
        <v>49</v>
      </c>
      <c r="D47" s="44">
        <v>361</v>
      </c>
      <c r="E47" s="53">
        <v>4.8717999999999997E-2</v>
      </c>
      <c r="F47" s="44">
        <v>161368.41551200001</v>
      </c>
      <c r="G47" s="66">
        <v>0.33794999999999997</v>
      </c>
      <c r="H47" s="43">
        <v>140</v>
      </c>
      <c r="I47" s="44">
        <v>164177.43571399999</v>
      </c>
      <c r="J47" s="74">
        <v>0.33571400000000001</v>
      </c>
      <c r="K47" s="44">
        <v>221</v>
      </c>
      <c r="L47" s="44">
        <v>159588.94570099999</v>
      </c>
      <c r="M47" s="66">
        <v>0.33936699999999997</v>
      </c>
      <c r="N47" s="43">
        <v>0</v>
      </c>
      <c r="O47" s="44">
        <v>0</v>
      </c>
      <c r="P47" s="74">
        <v>0</v>
      </c>
    </row>
    <row r="48" spans="1:16" ht="15" customHeight="1" x14ac:dyDescent="0.2">
      <c r="A48" s="120"/>
      <c r="B48" s="123"/>
      <c r="C48" s="84" t="s">
        <v>50</v>
      </c>
      <c r="D48" s="44">
        <v>364</v>
      </c>
      <c r="E48" s="53">
        <v>4.0319000000000001E-2</v>
      </c>
      <c r="F48" s="44">
        <v>204487.45879100001</v>
      </c>
      <c r="G48" s="66">
        <v>0.64835200000000004</v>
      </c>
      <c r="H48" s="43">
        <v>128</v>
      </c>
      <c r="I48" s="44">
        <v>213800.3125</v>
      </c>
      <c r="J48" s="74">
        <v>0.734375</v>
      </c>
      <c r="K48" s="44">
        <v>236</v>
      </c>
      <c r="L48" s="44">
        <v>199436.41949199999</v>
      </c>
      <c r="M48" s="66">
        <v>0.60169499999999998</v>
      </c>
      <c r="N48" s="43">
        <v>0</v>
      </c>
      <c r="O48" s="44">
        <v>0</v>
      </c>
      <c r="P48" s="74">
        <v>0</v>
      </c>
    </row>
    <row r="49" spans="1:16" ht="15" customHeight="1" x14ac:dyDescent="0.2">
      <c r="A49" s="120"/>
      <c r="B49" s="123"/>
      <c r="C49" s="84" t="s">
        <v>51</v>
      </c>
      <c r="D49" s="44">
        <v>285</v>
      </c>
      <c r="E49" s="53">
        <v>3.3592999999999998E-2</v>
      </c>
      <c r="F49" s="44">
        <v>223960.14386000001</v>
      </c>
      <c r="G49" s="66">
        <v>0.83157899999999996</v>
      </c>
      <c r="H49" s="43">
        <v>103</v>
      </c>
      <c r="I49" s="44">
        <v>222282.592233</v>
      </c>
      <c r="J49" s="74">
        <v>0.82524299999999995</v>
      </c>
      <c r="K49" s="44">
        <v>182</v>
      </c>
      <c r="L49" s="44">
        <v>224909.52747299999</v>
      </c>
      <c r="M49" s="66">
        <v>0.83516500000000005</v>
      </c>
      <c r="N49" s="43">
        <v>0</v>
      </c>
      <c r="O49" s="44">
        <v>0</v>
      </c>
      <c r="P49" s="74">
        <v>0</v>
      </c>
    </row>
    <row r="50" spans="1:16" s="3" customFormat="1" ht="15" customHeight="1" x14ac:dyDescent="0.2">
      <c r="A50" s="120"/>
      <c r="B50" s="123"/>
      <c r="C50" s="84" t="s">
        <v>52</v>
      </c>
      <c r="D50" s="35">
        <v>197</v>
      </c>
      <c r="E50" s="55">
        <v>2.7251000000000001E-2</v>
      </c>
      <c r="F50" s="35">
        <v>235316.10659899999</v>
      </c>
      <c r="G50" s="68">
        <v>0.85279199999999999</v>
      </c>
      <c r="H50" s="43">
        <v>57</v>
      </c>
      <c r="I50" s="44">
        <v>222447.31578899999</v>
      </c>
      <c r="J50" s="74">
        <v>0.70175399999999999</v>
      </c>
      <c r="K50" s="35">
        <v>140</v>
      </c>
      <c r="L50" s="35">
        <v>240555.54285699999</v>
      </c>
      <c r="M50" s="68">
        <v>0.91428600000000004</v>
      </c>
      <c r="N50" s="43">
        <v>0</v>
      </c>
      <c r="O50" s="44">
        <v>0</v>
      </c>
      <c r="P50" s="74">
        <v>0</v>
      </c>
    </row>
    <row r="51" spans="1:16" ht="15" customHeight="1" x14ac:dyDescent="0.2">
      <c r="A51" s="120"/>
      <c r="B51" s="123"/>
      <c r="C51" s="84" t="s">
        <v>53</v>
      </c>
      <c r="D51" s="44">
        <v>130</v>
      </c>
      <c r="E51" s="53">
        <v>2.1786E-2</v>
      </c>
      <c r="F51" s="44">
        <v>232672.946154</v>
      </c>
      <c r="G51" s="66">
        <v>0.79230800000000001</v>
      </c>
      <c r="H51" s="43">
        <v>43</v>
      </c>
      <c r="I51" s="44">
        <v>225841.046512</v>
      </c>
      <c r="J51" s="74">
        <v>0.79069800000000001</v>
      </c>
      <c r="K51" s="44">
        <v>87</v>
      </c>
      <c r="L51" s="44">
        <v>236049.63218399999</v>
      </c>
      <c r="M51" s="66">
        <v>0.793103</v>
      </c>
      <c r="N51" s="43">
        <v>0</v>
      </c>
      <c r="O51" s="44">
        <v>0</v>
      </c>
      <c r="P51" s="74">
        <v>0</v>
      </c>
    </row>
    <row r="52" spans="1:16" ht="15" customHeight="1" x14ac:dyDescent="0.2">
      <c r="A52" s="120"/>
      <c r="B52" s="123"/>
      <c r="C52" s="84" t="s">
        <v>54</v>
      </c>
      <c r="D52" s="44">
        <v>71</v>
      </c>
      <c r="E52" s="53">
        <v>1.5563E-2</v>
      </c>
      <c r="F52" s="44">
        <v>251079.94366200001</v>
      </c>
      <c r="G52" s="66">
        <v>0.60563400000000001</v>
      </c>
      <c r="H52" s="43">
        <v>26</v>
      </c>
      <c r="I52" s="44">
        <v>258830.11538500001</v>
      </c>
      <c r="J52" s="74">
        <v>0.538462</v>
      </c>
      <c r="K52" s="44">
        <v>45</v>
      </c>
      <c r="L52" s="44">
        <v>246602.06666700001</v>
      </c>
      <c r="M52" s="66">
        <v>0.64444400000000002</v>
      </c>
      <c r="N52" s="43">
        <v>0</v>
      </c>
      <c r="O52" s="44">
        <v>0</v>
      </c>
      <c r="P52" s="74">
        <v>0</v>
      </c>
    </row>
    <row r="53" spans="1:16" ht="15" customHeight="1" x14ac:dyDescent="0.2">
      <c r="A53" s="120"/>
      <c r="B53" s="123"/>
      <c r="C53" s="84" t="s">
        <v>55</v>
      </c>
      <c r="D53" s="44">
        <v>18</v>
      </c>
      <c r="E53" s="53">
        <v>5.0850000000000001E-3</v>
      </c>
      <c r="F53" s="44">
        <v>299583.77777799999</v>
      </c>
      <c r="G53" s="66">
        <v>0.83333299999999999</v>
      </c>
      <c r="H53" s="43">
        <v>5</v>
      </c>
      <c r="I53" s="44">
        <v>210179</v>
      </c>
      <c r="J53" s="74">
        <v>0</v>
      </c>
      <c r="K53" s="44">
        <v>13</v>
      </c>
      <c r="L53" s="44">
        <v>333970.23076900002</v>
      </c>
      <c r="M53" s="66">
        <v>1.1538459999999999</v>
      </c>
      <c r="N53" s="43">
        <v>0</v>
      </c>
      <c r="O53" s="44">
        <v>0</v>
      </c>
      <c r="P53" s="74">
        <v>0</v>
      </c>
    </row>
    <row r="54" spans="1:16" s="3" customFormat="1" ht="15" customHeight="1" x14ac:dyDescent="0.2">
      <c r="A54" s="120"/>
      <c r="B54" s="123"/>
      <c r="C54" s="84" t="s">
        <v>56</v>
      </c>
      <c r="D54" s="35">
        <v>6</v>
      </c>
      <c r="E54" s="55">
        <v>1.1490000000000001E-3</v>
      </c>
      <c r="F54" s="35">
        <v>414286</v>
      </c>
      <c r="G54" s="68">
        <v>0.5</v>
      </c>
      <c r="H54" s="43">
        <v>2</v>
      </c>
      <c r="I54" s="44">
        <v>215672.5</v>
      </c>
      <c r="J54" s="74">
        <v>0</v>
      </c>
      <c r="K54" s="35">
        <v>4</v>
      </c>
      <c r="L54" s="35">
        <v>513592.75</v>
      </c>
      <c r="M54" s="68">
        <v>0.75</v>
      </c>
      <c r="N54" s="43">
        <v>0</v>
      </c>
      <c r="O54" s="44">
        <v>0</v>
      </c>
      <c r="P54" s="74">
        <v>0</v>
      </c>
    </row>
    <row r="55" spans="1:16" s="3" customFormat="1" ht="15" customHeight="1" x14ac:dyDescent="0.2">
      <c r="A55" s="121"/>
      <c r="B55" s="124"/>
      <c r="C55" s="85" t="s">
        <v>9</v>
      </c>
      <c r="D55" s="46">
        <v>1575</v>
      </c>
      <c r="E55" s="54">
        <v>2.8929E-2</v>
      </c>
      <c r="F55" s="46">
        <v>202744.09142899999</v>
      </c>
      <c r="G55" s="67">
        <v>0.60317500000000002</v>
      </c>
      <c r="H55" s="87">
        <v>543</v>
      </c>
      <c r="I55" s="46">
        <v>202349.20441999999</v>
      </c>
      <c r="J55" s="75">
        <v>0.58931900000000004</v>
      </c>
      <c r="K55" s="46">
        <v>1032</v>
      </c>
      <c r="L55" s="46">
        <v>202951.86627900001</v>
      </c>
      <c r="M55" s="67">
        <v>0.61046500000000004</v>
      </c>
      <c r="N55" s="87">
        <v>0</v>
      </c>
      <c r="O55" s="46">
        <v>0</v>
      </c>
      <c r="P55" s="75">
        <v>0</v>
      </c>
    </row>
    <row r="56" spans="1:16" ht="15" customHeight="1" x14ac:dyDescent="0.2">
      <c r="A56" s="119">
        <v>5</v>
      </c>
      <c r="B56" s="122" t="s">
        <v>60</v>
      </c>
      <c r="C56" s="84" t="s">
        <v>46</v>
      </c>
      <c r="D56" s="44">
        <v>52</v>
      </c>
      <c r="E56" s="53">
        <v>1</v>
      </c>
      <c r="F56" s="44">
        <v>72744.980769000002</v>
      </c>
      <c r="G56" s="66">
        <v>7.6923000000000005E-2</v>
      </c>
      <c r="H56" s="43">
        <v>32</v>
      </c>
      <c r="I56" s="44">
        <v>84581.9375</v>
      </c>
      <c r="J56" s="74">
        <v>0.125</v>
      </c>
      <c r="K56" s="44">
        <v>20</v>
      </c>
      <c r="L56" s="44">
        <v>53805.85</v>
      </c>
      <c r="M56" s="66">
        <v>0</v>
      </c>
      <c r="N56" s="43">
        <v>0</v>
      </c>
      <c r="O56" s="44">
        <v>0</v>
      </c>
      <c r="P56" s="74">
        <v>0</v>
      </c>
    </row>
    <row r="57" spans="1:16" ht="15" customHeight="1" x14ac:dyDescent="0.2">
      <c r="A57" s="120"/>
      <c r="B57" s="123"/>
      <c r="C57" s="84" t="s">
        <v>47</v>
      </c>
      <c r="D57" s="44">
        <v>312</v>
      </c>
      <c r="E57" s="53">
        <v>1</v>
      </c>
      <c r="F57" s="44">
        <v>108751.419872</v>
      </c>
      <c r="G57" s="66">
        <v>5.4487000000000001E-2</v>
      </c>
      <c r="H57" s="43">
        <v>97</v>
      </c>
      <c r="I57" s="44">
        <v>115625.07216500001</v>
      </c>
      <c r="J57" s="74">
        <v>6.1856000000000001E-2</v>
      </c>
      <c r="K57" s="44">
        <v>215</v>
      </c>
      <c r="L57" s="44">
        <v>105650.283721</v>
      </c>
      <c r="M57" s="66">
        <v>5.1163E-2</v>
      </c>
      <c r="N57" s="43">
        <v>0</v>
      </c>
      <c r="O57" s="44">
        <v>0</v>
      </c>
      <c r="P57" s="74">
        <v>0</v>
      </c>
    </row>
    <row r="58" spans="1:16" ht="15" customHeight="1" x14ac:dyDescent="0.2">
      <c r="A58" s="120"/>
      <c r="B58" s="123"/>
      <c r="C58" s="84" t="s">
        <v>48</v>
      </c>
      <c r="D58" s="44">
        <v>2637</v>
      </c>
      <c r="E58" s="53">
        <v>1</v>
      </c>
      <c r="F58" s="44">
        <v>122707.23663299999</v>
      </c>
      <c r="G58" s="66">
        <v>8.4945000000000007E-2</v>
      </c>
      <c r="H58" s="43">
        <v>904</v>
      </c>
      <c r="I58" s="44">
        <v>134072.814159</v>
      </c>
      <c r="J58" s="74">
        <v>0.13827400000000001</v>
      </c>
      <c r="K58" s="44">
        <v>1733</v>
      </c>
      <c r="L58" s="44">
        <v>116778.510675</v>
      </c>
      <c r="M58" s="66">
        <v>5.7126000000000003E-2</v>
      </c>
      <c r="N58" s="43">
        <v>0</v>
      </c>
      <c r="O58" s="44">
        <v>0</v>
      </c>
      <c r="P58" s="74">
        <v>0</v>
      </c>
    </row>
    <row r="59" spans="1:16" ht="15" customHeight="1" x14ac:dyDescent="0.2">
      <c r="A59" s="120"/>
      <c r="B59" s="123"/>
      <c r="C59" s="84" t="s">
        <v>49</v>
      </c>
      <c r="D59" s="44">
        <v>7410</v>
      </c>
      <c r="E59" s="53">
        <v>1</v>
      </c>
      <c r="F59" s="44">
        <v>140278.00067499999</v>
      </c>
      <c r="G59" s="66">
        <v>0.231984</v>
      </c>
      <c r="H59" s="43">
        <v>2840</v>
      </c>
      <c r="I59" s="44">
        <v>156192.63169000001</v>
      </c>
      <c r="J59" s="74">
        <v>0.35845100000000002</v>
      </c>
      <c r="K59" s="44">
        <v>4570</v>
      </c>
      <c r="L59" s="44">
        <v>130387.94551400001</v>
      </c>
      <c r="M59" s="66">
        <v>0.153392</v>
      </c>
      <c r="N59" s="43">
        <v>0</v>
      </c>
      <c r="O59" s="44">
        <v>0</v>
      </c>
      <c r="P59" s="74">
        <v>0</v>
      </c>
    </row>
    <row r="60" spans="1:16" ht="15" customHeight="1" x14ac:dyDescent="0.2">
      <c r="A60" s="120"/>
      <c r="B60" s="123"/>
      <c r="C60" s="84" t="s">
        <v>50</v>
      </c>
      <c r="D60" s="44">
        <v>9028</v>
      </c>
      <c r="E60" s="53">
        <v>1</v>
      </c>
      <c r="F60" s="44">
        <v>165266.672353</v>
      </c>
      <c r="G60" s="66">
        <v>0.46909600000000001</v>
      </c>
      <c r="H60" s="43">
        <v>3402</v>
      </c>
      <c r="I60" s="44">
        <v>184075.92769000001</v>
      </c>
      <c r="J60" s="74">
        <v>0.59670800000000002</v>
      </c>
      <c r="K60" s="44">
        <v>5626</v>
      </c>
      <c r="L60" s="44">
        <v>153892.85673699999</v>
      </c>
      <c r="M60" s="66">
        <v>0.39193</v>
      </c>
      <c r="N60" s="43">
        <v>0</v>
      </c>
      <c r="O60" s="44">
        <v>0</v>
      </c>
      <c r="P60" s="74">
        <v>0</v>
      </c>
    </row>
    <row r="61" spans="1:16" ht="15" customHeight="1" x14ac:dyDescent="0.2">
      <c r="A61" s="120"/>
      <c r="B61" s="123"/>
      <c r="C61" s="84" t="s">
        <v>51</v>
      </c>
      <c r="D61" s="44">
        <v>8484</v>
      </c>
      <c r="E61" s="53">
        <v>1</v>
      </c>
      <c r="F61" s="44">
        <v>187608.553984</v>
      </c>
      <c r="G61" s="66">
        <v>0.72925499999999999</v>
      </c>
      <c r="H61" s="43">
        <v>3106</v>
      </c>
      <c r="I61" s="44">
        <v>203306.74468800001</v>
      </c>
      <c r="J61" s="74">
        <v>0.75209300000000001</v>
      </c>
      <c r="K61" s="44">
        <v>5378</v>
      </c>
      <c r="L61" s="44">
        <v>178542.25046499999</v>
      </c>
      <c r="M61" s="66">
        <v>0.71606499999999995</v>
      </c>
      <c r="N61" s="43">
        <v>0</v>
      </c>
      <c r="O61" s="44">
        <v>0</v>
      </c>
      <c r="P61" s="74">
        <v>0</v>
      </c>
    </row>
    <row r="62" spans="1:16" s="3" customFormat="1" ht="15" customHeight="1" x14ac:dyDescent="0.2">
      <c r="A62" s="120"/>
      <c r="B62" s="123"/>
      <c r="C62" s="84" t="s">
        <v>52</v>
      </c>
      <c r="D62" s="35">
        <v>7229</v>
      </c>
      <c r="E62" s="55">
        <v>1</v>
      </c>
      <c r="F62" s="35">
        <v>199041.05367299999</v>
      </c>
      <c r="G62" s="68">
        <v>0.86042300000000005</v>
      </c>
      <c r="H62" s="43">
        <v>2660</v>
      </c>
      <c r="I62" s="44">
        <v>202844.98909799999</v>
      </c>
      <c r="J62" s="74">
        <v>0.71503799999999995</v>
      </c>
      <c r="K62" s="35">
        <v>4569</v>
      </c>
      <c r="L62" s="35">
        <v>196826.46224600001</v>
      </c>
      <c r="M62" s="68">
        <v>0.94506500000000004</v>
      </c>
      <c r="N62" s="43">
        <v>0</v>
      </c>
      <c r="O62" s="44">
        <v>0</v>
      </c>
      <c r="P62" s="74">
        <v>0</v>
      </c>
    </row>
    <row r="63" spans="1:16" ht="15" customHeight="1" x14ac:dyDescent="0.2">
      <c r="A63" s="120"/>
      <c r="B63" s="123"/>
      <c r="C63" s="84" t="s">
        <v>53</v>
      </c>
      <c r="D63" s="44">
        <v>5967</v>
      </c>
      <c r="E63" s="53">
        <v>1</v>
      </c>
      <c r="F63" s="44">
        <v>203151.57047100001</v>
      </c>
      <c r="G63" s="66">
        <v>0.88067700000000004</v>
      </c>
      <c r="H63" s="43">
        <v>2276</v>
      </c>
      <c r="I63" s="44">
        <v>202198.713093</v>
      </c>
      <c r="J63" s="74">
        <v>0.66739899999999996</v>
      </c>
      <c r="K63" s="44">
        <v>3691</v>
      </c>
      <c r="L63" s="44">
        <v>203739.135736</v>
      </c>
      <c r="M63" s="66">
        <v>1.012192</v>
      </c>
      <c r="N63" s="43">
        <v>0</v>
      </c>
      <c r="O63" s="44">
        <v>0</v>
      </c>
      <c r="P63" s="74">
        <v>0</v>
      </c>
    </row>
    <row r="64" spans="1:16" ht="15" customHeight="1" x14ac:dyDescent="0.2">
      <c r="A64" s="120"/>
      <c r="B64" s="123"/>
      <c r="C64" s="84" t="s">
        <v>54</v>
      </c>
      <c r="D64" s="44">
        <v>4562</v>
      </c>
      <c r="E64" s="53">
        <v>1</v>
      </c>
      <c r="F64" s="44">
        <v>206969.096449</v>
      </c>
      <c r="G64" s="66">
        <v>0.79088099999999995</v>
      </c>
      <c r="H64" s="43">
        <v>1696</v>
      </c>
      <c r="I64" s="44">
        <v>196110.104953</v>
      </c>
      <c r="J64" s="74">
        <v>0.46521200000000001</v>
      </c>
      <c r="K64" s="44">
        <v>2866</v>
      </c>
      <c r="L64" s="44">
        <v>213395.07327299999</v>
      </c>
      <c r="M64" s="66">
        <v>0.98360099999999995</v>
      </c>
      <c r="N64" s="43">
        <v>0</v>
      </c>
      <c r="O64" s="44">
        <v>0</v>
      </c>
      <c r="P64" s="74">
        <v>0</v>
      </c>
    </row>
    <row r="65" spans="1:16" ht="15" customHeight="1" x14ac:dyDescent="0.2">
      <c r="A65" s="120"/>
      <c r="B65" s="123"/>
      <c r="C65" s="84" t="s">
        <v>55</v>
      </c>
      <c r="D65" s="44">
        <v>3540</v>
      </c>
      <c r="E65" s="53">
        <v>1</v>
      </c>
      <c r="F65" s="44">
        <v>214989.48926599999</v>
      </c>
      <c r="G65" s="66">
        <v>0.617232</v>
      </c>
      <c r="H65" s="43">
        <v>1354</v>
      </c>
      <c r="I65" s="44">
        <v>193787.36262900001</v>
      </c>
      <c r="J65" s="74">
        <v>0.26440200000000003</v>
      </c>
      <c r="K65" s="44">
        <v>2186</v>
      </c>
      <c r="L65" s="44">
        <v>228122.00503199999</v>
      </c>
      <c r="M65" s="66">
        <v>0.83577299999999999</v>
      </c>
      <c r="N65" s="43">
        <v>0</v>
      </c>
      <c r="O65" s="44">
        <v>0</v>
      </c>
      <c r="P65" s="74">
        <v>0</v>
      </c>
    </row>
    <row r="66" spans="1:16" s="3" customFormat="1" ht="15" customHeight="1" x14ac:dyDescent="0.2">
      <c r="A66" s="120"/>
      <c r="B66" s="123"/>
      <c r="C66" s="84" t="s">
        <v>56</v>
      </c>
      <c r="D66" s="35">
        <v>5223</v>
      </c>
      <c r="E66" s="55">
        <v>1</v>
      </c>
      <c r="F66" s="35">
        <v>225033.33984299999</v>
      </c>
      <c r="G66" s="68">
        <v>0.35037299999999999</v>
      </c>
      <c r="H66" s="43">
        <v>2135</v>
      </c>
      <c r="I66" s="44">
        <v>190749.57189699999</v>
      </c>
      <c r="J66" s="74">
        <v>7.8688999999999995E-2</v>
      </c>
      <c r="K66" s="35">
        <v>3088</v>
      </c>
      <c r="L66" s="35">
        <v>248736.65738300001</v>
      </c>
      <c r="M66" s="68">
        <v>0.53821200000000002</v>
      </c>
      <c r="N66" s="43">
        <v>0</v>
      </c>
      <c r="O66" s="44">
        <v>0</v>
      </c>
      <c r="P66" s="74">
        <v>0</v>
      </c>
    </row>
    <row r="67" spans="1:16" s="3" customFormat="1" ht="15" customHeight="1" x14ac:dyDescent="0.2">
      <c r="A67" s="121"/>
      <c r="B67" s="124"/>
      <c r="C67" s="85" t="s">
        <v>9</v>
      </c>
      <c r="D67" s="46">
        <v>54444</v>
      </c>
      <c r="E67" s="54">
        <v>1</v>
      </c>
      <c r="F67" s="46">
        <v>183971.21412799999</v>
      </c>
      <c r="G67" s="67">
        <v>0.57828199999999996</v>
      </c>
      <c r="H67" s="87">
        <v>20502</v>
      </c>
      <c r="I67" s="46">
        <v>187221.79845900001</v>
      </c>
      <c r="J67" s="75">
        <v>0.50019499999999995</v>
      </c>
      <c r="K67" s="46">
        <v>33942</v>
      </c>
      <c r="L67" s="46">
        <v>182007.76235899999</v>
      </c>
      <c r="M67" s="67">
        <v>0.62544900000000003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45588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90" priority="30" operator="notEqual">
      <formula>H8+K8+N8</formula>
    </cfRule>
  </conditionalFormatting>
  <conditionalFormatting sqref="D20:D30">
    <cfRule type="cellIs" dxfId="189" priority="29" operator="notEqual">
      <formula>H20+K20+N20</formula>
    </cfRule>
  </conditionalFormatting>
  <conditionalFormatting sqref="D32:D42">
    <cfRule type="cellIs" dxfId="188" priority="28" operator="notEqual">
      <formula>H32+K32+N32</formula>
    </cfRule>
  </conditionalFormatting>
  <conditionalFormatting sqref="D44:D54">
    <cfRule type="cellIs" dxfId="187" priority="27" operator="notEqual">
      <formula>H44+K44+N44</formula>
    </cfRule>
  </conditionalFormatting>
  <conditionalFormatting sqref="D56:D66">
    <cfRule type="cellIs" dxfId="186" priority="26" operator="notEqual">
      <formula>H56+K56+N56</formula>
    </cfRule>
  </conditionalFormatting>
  <conditionalFormatting sqref="D19">
    <cfRule type="cellIs" dxfId="185" priority="25" operator="notEqual">
      <formula>SUM(D8:D18)</formula>
    </cfRule>
  </conditionalFormatting>
  <conditionalFormatting sqref="D31">
    <cfRule type="cellIs" dxfId="184" priority="24" operator="notEqual">
      <formula>H31+K31+N31</formula>
    </cfRule>
  </conditionalFormatting>
  <conditionalFormatting sqref="D31">
    <cfRule type="cellIs" dxfId="183" priority="23" operator="notEqual">
      <formula>SUM(D20:D30)</formula>
    </cfRule>
  </conditionalFormatting>
  <conditionalFormatting sqref="D43">
    <cfRule type="cellIs" dxfId="182" priority="22" operator="notEqual">
      <formula>H43+K43+N43</formula>
    </cfRule>
  </conditionalFormatting>
  <conditionalFormatting sqref="D43">
    <cfRule type="cellIs" dxfId="181" priority="21" operator="notEqual">
      <formula>SUM(D32:D42)</formula>
    </cfRule>
  </conditionalFormatting>
  <conditionalFormatting sqref="D55">
    <cfRule type="cellIs" dxfId="180" priority="20" operator="notEqual">
      <formula>H55+K55+N55</formula>
    </cfRule>
  </conditionalFormatting>
  <conditionalFormatting sqref="D55">
    <cfRule type="cellIs" dxfId="179" priority="19" operator="notEqual">
      <formula>SUM(D44:D54)</formula>
    </cfRule>
  </conditionalFormatting>
  <conditionalFormatting sqref="D67">
    <cfRule type="cellIs" dxfId="178" priority="18" operator="notEqual">
      <formula>H67+K67+N67</formula>
    </cfRule>
  </conditionalFormatting>
  <conditionalFormatting sqref="D67">
    <cfRule type="cellIs" dxfId="177" priority="17" operator="notEqual">
      <formula>SUM(D56:D66)</formula>
    </cfRule>
  </conditionalFormatting>
  <conditionalFormatting sqref="H19">
    <cfRule type="cellIs" dxfId="176" priority="16" operator="notEqual">
      <formula>SUM(H8:H18)</formula>
    </cfRule>
  </conditionalFormatting>
  <conditionalFormatting sqref="K19">
    <cfRule type="cellIs" dxfId="175" priority="15" operator="notEqual">
      <formula>SUM(K8:K18)</formula>
    </cfRule>
  </conditionalFormatting>
  <conditionalFormatting sqref="N19">
    <cfRule type="cellIs" dxfId="174" priority="14" operator="notEqual">
      <formula>SUM(N8:N18)</formula>
    </cfRule>
  </conditionalFormatting>
  <conditionalFormatting sqref="H31">
    <cfRule type="cellIs" dxfId="173" priority="13" operator="notEqual">
      <formula>SUM(H20:H30)</formula>
    </cfRule>
  </conditionalFormatting>
  <conditionalFormatting sqref="K31">
    <cfRule type="cellIs" dxfId="172" priority="12" operator="notEqual">
      <formula>SUM(K20:K30)</formula>
    </cfRule>
  </conditionalFormatting>
  <conditionalFormatting sqref="N31">
    <cfRule type="cellIs" dxfId="171" priority="11" operator="notEqual">
      <formula>SUM(N20:N30)</formula>
    </cfRule>
  </conditionalFormatting>
  <conditionalFormatting sqref="H43">
    <cfRule type="cellIs" dxfId="170" priority="10" operator="notEqual">
      <formula>SUM(H32:H42)</formula>
    </cfRule>
  </conditionalFormatting>
  <conditionalFormatting sqref="K43">
    <cfRule type="cellIs" dxfId="169" priority="9" operator="notEqual">
      <formula>SUM(K32:K42)</formula>
    </cfRule>
  </conditionalFormatting>
  <conditionalFormatting sqref="N43">
    <cfRule type="cellIs" dxfId="168" priority="8" operator="notEqual">
      <formula>SUM(N32:N42)</formula>
    </cfRule>
  </conditionalFormatting>
  <conditionalFormatting sqref="H55">
    <cfRule type="cellIs" dxfId="167" priority="7" operator="notEqual">
      <formula>SUM(H44:H54)</formula>
    </cfRule>
  </conditionalFormatting>
  <conditionalFormatting sqref="K55">
    <cfRule type="cellIs" dxfId="166" priority="6" operator="notEqual">
      <formula>SUM(K44:K54)</formula>
    </cfRule>
  </conditionalFormatting>
  <conditionalFormatting sqref="N55">
    <cfRule type="cellIs" dxfId="165" priority="5" operator="notEqual">
      <formula>SUM(N44:N54)</formula>
    </cfRule>
  </conditionalFormatting>
  <conditionalFormatting sqref="H67">
    <cfRule type="cellIs" dxfId="164" priority="4" operator="notEqual">
      <formula>SUM(H56:H66)</formula>
    </cfRule>
  </conditionalFormatting>
  <conditionalFormatting sqref="K67">
    <cfRule type="cellIs" dxfId="163" priority="3" operator="notEqual">
      <formula>SUM(K56:K66)</formula>
    </cfRule>
  </conditionalFormatting>
  <conditionalFormatting sqref="N67">
    <cfRule type="cellIs" dxfId="162" priority="2" operator="notEqual">
      <formula>SUM(N56:N66)</formula>
    </cfRule>
  </conditionalFormatting>
  <conditionalFormatting sqref="D32:D43">
    <cfRule type="cellIs" dxfId="1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74</v>
      </c>
      <c r="B2" s="110"/>
      <c r="C2" s="110"/>
      <c r="D2" s="110"/>
      <c r="E2" s="110"/>
      <c r="F2" s="110"/>
      <c r="G2" s="110"/>
      <c r="H2" s="110"/>
      <c r="I2" s="110"/>
      <c r="J2" s="110"/>
      <c r="K2" s="110"/>
      <c r="L2" s="110"/>
      <c r="M2" s="110"/>
      <c r="N2" s="110"/>
      <c r="O2" s="110"/>
      <c r="P2" s="110"/>
    </row>
    <row r="3" spans="1:16" s="21" customFormat="1" ht="15" customHeight="1" x14ac:dyDescent="0.2">
      <c r="A3" s="111" t="str">
        <f>+Notas!C6</f>
        <v>SEPTIEMBRE 2023 Y SEPTIEMBRE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0</v>
      </c>
      <c r="E8" s="53">
        <v>0</v>
      </c>
      <c r="F8" s="44">
        <v>0</v>
      </c>
      <c r="G8" s="66">
        <v>0</v>
      </c>
      <c r="H8" s="43">
        <v>0</v>
      </c>
      <c r="I8" s="44">
        <v>0</v>
      </c>
      <c r="J8" s="74">
        <v>0</v>
      </c>
      <c r="K8" s="44">
        <v>0</v>
      </c>
      <c r="L8" s="44">
        <v>0</v>
      </c>
      <c r="M8" s="66">
        <v>0</v>
      </c>
      <c r="N8" s="43">
        <v>0</v>
      </c>
      <c r="O8" s="44">
        <v>0</v>
      </c>
      <c r="P8" s="74">
        <v>0</v>
      </c>
    </row>
    <row r="9" spans="1:16" ht="15" customHeight="1" x14ac:dyDescent="0.2">
      <c r="A9" s="120"/>
      <c r="B9" s="123"/>
      <c r="C9" s="84" t="s">
        <v>47</v>
      </c>
      <c r="D9" s="44">
        <v>2</v>
      </c>
      <c r="E9" s="53">
        <v>0.28571400000000002</v>
      </c>
      <c r="F9" s="44">
        <v>106446.183804</v>
      </c>
      <c r="G9" s="66">
        <v>0</v>
      </c>
      <c r="H9" s="43">
        <v>1</v>
      </c>
      <c r="I9" s="44">
        <v>123596.345842</v>
      </c>
      <c r="J9" s="74">
        <v>0</v>
      </c>
      <c r="K9" s="44">
        <v>1</v>
      </c>
      <c r="L9" s="44">
        <v>89296.021764999998</v>
      </c>
      <c r="M9" s="66">
        <v>0</v>
      </c>
      <c r="N9" s="43">
        <v>0</v>
      </c>
      <c r="O9" s="44">
        <v>0</v>
      </c>
      <c r="P9" s="74">
        <v>0</v>
      </c>
    </row>
    <row r="10" spans="1:16" ht="15" customHeight="1" x14ac:dyDescent="0.2">
      <c r="A10" s="120"/>
      <c r="B10" s="123"/>
      <c r="C10" s="84" t="s">
        <v>48</v>
      </c>
      <c r="D10" s="44">
        <v>34</v>
      </c>
      <c r="E10" s="53">
        <v>0.31192700000000001</v>
      </c>
      <c r="F10" s="44">
        <v>95430.018463</v>
      </c>
      <c r="G10" s="66">
        <v>8.8234999999999994E-2</v>
      </c>
      <c r="H10" s="43">
        <v>16</v>
      </c>
      <c r="I10" s="44">
        <v>104550.248827</v>
      </c>
      <c r="J10" s="74">
        <v>0.125</v>
      </c>
      <c r="K10" s="44">
        <v>18</v>
      </c>
      <c r="L10" s="44">
        <v>87323.147028000007</v>
      </c>
      <c r="M10" s="66">
        <v>5.5556000000000001E-2</v>
      </c>
      <c r="N10" s="43">
        <v>0</v>
      </c>
      <c r="O10" s="44">
        <v>0</v>
      </c>
      <c r="P10" s="74">
        <v>0</v>
      </c>
    </row>
    <row r="11" spans="1:16" ht="15" customHeight="1" x14ac:dyDescent="0.2">
      <c r="A11" s="120"/>
      <c r="B11" s="123"/>
      <c r="C11" s="84" t="s">
        <v>49</v>
      </c>
      <c r="D11" s="44">
        <v>104</v>
      </c>
      <c r="E11" s="53">
        <v>0.26130700000000001</v>
      </c>
      <c r="F11" s="44">
        <v>112723.203886</v>
      </c>
      <c r="G11" s="66">
        <v>0.269231</v>
      </c>
      <c r="H11" s="43">
        <v>48</v>
      </c>
      <c r="I11" s="44">
        <v>123164.78358</v>
      </c>
      <c r="J11" s="74">
        <v>0.29166700000000001</v>
      </c>
      <c r="K11" s="44">
        <v>56</v>
      </c>
      <c r="L11" s="44">
        <v>103773.27843400001</v>
      </c>
      <c r="M11" s="66">
        <v>0.25</v>
      </c>
      <c r="N11" s="43">
        <v>0</v>
      </c>
      <c r="O11" s="44">
        <v>0</v>
      </c>
      <c r="P11" s="74">
        <v>0</v>
      </c>
    </row>
    <row r="12" spans="1:16" ht="15" customHeight="1" x14ac:dyDescent="0.2">
      <c r="A12" s="120"/>
      <c r="B12" s="123"/>
      <c r="C12" s="84" t="s">
        <v>50</v>
      </c>
      <c r="D12" s="44">
        <v>94</v>
      </c>
      <c r="E12" s="53">
        <v>0.14920600000000001</v>
      </c>
      <c r="F12" s="44">
        <v>138160.02647300001</v>
      </c>
      <c r="G12" s="66">
        <v>0.48936200000000002</v>
      </c>
      <c r="H12" s="43">
        <v>36</v>
      </c>
      <c r="I12" s="44">
        <v>152994.73373400001</v>
      </c>
      <c r="J12" s="74">
        <v>0.44444400000000001</v>
      </c>
      <c r="K12" s="44">
        <v>58</v>
      </c>
      <c r="L12" s="44">
        <v>128952.277138</v>
      </c>
      <c r="M12" s="66">
        <v>0.51724099999999995</v>
      </c>
      <c r="N12" s="43">
        <v>0</v>
      </c>
      <c r="O12" s="44">
        <v>0</v>
      </c>
      <c r="P12" s="74">
        <v>0</v>
      </c>
    </row>
    <row r="13" spans="1:16" ht="15" customHeight="1" x14ac:dyDescent="0.2">
      <c r="A13" s="120"/>
      <c r="B13" s="123"/>
      <c r="C13" s="84" t="s">
        <v>51</v>
      </c>
      <c r="D13" s="44">
        <v>86</v>
      </c>
      <c r="E13" s="53">
        <v>0.12684400000000001</v>
      </c>
      <c r="F13" s="44">
        <v>159565.27525400001</v>
      </c>
      <c r="G13" s="66">
        <v>0.67441899999999999</v>
      </c>
      <c r="H13" s="43">
        <v>40</v>
      </c>
      <c r="I13" s="44">
        <v>182160.32232100001</v>
      </c>
      <c r="J13" s="74">
        <v>0.82499999999999996</v>
      </c>
      <c r="K13" s="44">
        <v>46</v>
      </c>
      <c r="L13" s="44">
        <v>139917.40823999999</v>
      </c>
      <c r="M13" s="66">
        <v>0.54347800000000002</v>
      </c>
      <c r="N13" s="43">
        <v>0</v>
      </c>
      <c r="O13" s="44">
        <v>0</v>
      </c>
      <c r="P13" s="74">
        <v>0</v>
      </c>
    </row>
    <row r="14" spans="1:16" s="3" customFormat="1" ht="15" customHeight="1" x14ac:dyDescent="0.2">
      <c r="A14" s="120"/>
      <c r="B14" s="123"/>
      <c r="C14" s="84" t="s">
        <v>52</v>
      </c>
      <c r="D14" s="35">
        <v>70</v>
      </c>
      <c r="E14" s="55">
        <v>0.101892</v>
      </c>
      <c r="F14" s="35">
        <v>167028.552983</v>
      </c>
      <c r="G14" s="68">
        <v>0.92857100000000004</v>
      </c>
      <c r="H14" s="43">
        <v>24</v>
      </c>
      <c r="I14" s="44">
        <v>192758.11320399999</v>
      </c>
      <c r="J14" s="74">
        <v>0.95833299999999999</v>
      </c>
      <c r="K14" s="35">
        <v>46</v>
      </c>
      <c r="L14" s="35">
        <v>153604.434606</v>
      </c>
      <c r="M14" s="68">
        <v>0.91304300000000005</v>
      </c>
      <c r="N14" s="43">
        <v>0</v>
      </c>
      <c r="O14" s="44">
        <v>0</v>
      </c>
      <c r="P14" s="74">
        <v>0</v>
      </c>
    </row>
    <row r="15" spans="1:16" ht="15" customHeight="1" x14ac:dyDescent="0.2">
      <c r="A15" s="120"/>
      <c r="B15" s="123"/>
      <c r="C15" s="84" t="s">
        <v>53</v>
      </c>
      <c r="D15" s="44">
        <v>46</v>
      </c>
      <c r="E15" s="53">
        <v>7.8767000000000004E-2</v>
      </c>
      <c r="F15" s="44">
        <v>158133.397149</v>
      </c>
      <c r="G15" s="66">
        <v>0.76087000000000005</v>
      </c>
      <c r="H15" s="43">
        <v>14</v>
      </c>
      <c r="I15" s="44">
        <v>158063.397253</v>
      </c>
      <c r="J15" s="74">
        <v>0.42857099999999998</v>
      </c>
      <c r="K15" s="44">
        <v>32</v>
      </c>
      <c r="L15" s="44">
        <v>158164.022103</v>
      </c>
      <c r="M15" s="66">
        <v>0.90625</v>
      </c>
      <c r="N15" s="43">
        <v>0</v>
      </c>
      <c r="O15" s="44">
        <v>0</v>
      </c>
      <c r="P15" s="74">
        <v>0</v>
      </c>
    </row>
    <row r="16" spans="1:16" ht="15" customHeight="1" x14ac:dyDescent="0.2">
      <c r="A16" s="120"/>
      <c r="B16" s="123"/>
      <c r="C16" s="84" t="s">
        <v>54</v>
      </c>
      <c r="D16" s="44">
        <v>43</v>
      </c>
      <c r="E16" s="53">
        <v>0.1067</v>
      </c>
      <c r="F16" s="44">
        <v>163879.11124200001</v>
      </c>
      <c r="G16" s="66">
        <v>0.53488400000000003</v>
      </c>
      <c r="H16" s="43">
        <v>23</v>
      </c>
      <c r="I16" s="44">
        <v>165203.19898099999</v>
      </c>
      <c r="J16" s="74">
        <v>0.217391</v>
      </c>
      <c r="K16" s="44">
        <v>20</v>
      </c>
      <c r="L16" s="44">
        <v>162356.41034199999</v>
      </c>
      <c r="M16" s="66">
        <v>0.9</v>
      </c>
      <c r="N16" s="43">
        <v>0</v>
      </c>
      <c r="O16" s="44">
        <v>0</v>
      </c>
      <c r="P16" s="74">
        <v>0</v>
      </c>
    </row>
    <row r="17" spans="1:16" ht="15" customHeight="1" x14ac:dyDescent="0.2">
      <c r="A17" s="120"/>
      <c r="B17" s="123"/>
      <c r="C17" s="84" t="s">
        <v>55</v>
      </c>
      <c r="D17" s="44">
        <v>36</v>
      </c>
      <c r="E17" s="53">
        <v>0.10942200000000001</v>
      </c>
      <c r="F17" s="44">
        <v>177450.64781600001</v>
      </c>
      <c r="G17" s="66">
        <v>0.58333299999999999</v>
      </c>
      <c r="H17" s="43">
        <v>11</v>
      </c>
      <c r="I17" s="44">
        <v>165172.47246300001</v>
      </c>
      <c r="J17" s="74">
        <v>0.18181800000000001</v>
      </c>
      <c r="K17" s="44">
        <v>25</v>
      </c>
      <c r="L17" s="44">
        <v>182853.044971</v>
      </c>
      <c r="M17" s="66">
        <v>0.76</v>
      </c>
      <c r="N17" s="43">
        <v>0</v>
      </c>
      <c r="O17" s="44">
        <v>0</v>
      </c>
      <c r="P17" s="74">
        <v>0</v>
      </c>
    </row>
    <row r="18" spans="1:16" s="3" customFormat="1" ht="15" customHeight="1" x14ac:dyDescent="0.2">
      <c r="A18" s="120"/>
      <c r="B18" s="123"/>
      <c r="C18" s="84" t="s">
        <v>56</v>
      </c>
      <c r="D18" s="35">
        <v>44</v>
      </c>
      <c r="E18" s="55">
        <v>0.113695</v>
      </c>
      <c r="F18" s="35">
        <v>189944.08866400001</v>
      </c>
      <c r="G18" s="68">
        <v>0.52272700000000005</v>
      </c>
      <c r="H18" s="43">
        <v>21</v>
      </c>
      <c r="I18" s="44">
        <v>157911.20368499999</v>
      </c>
      <c r="J18" s="74">
        <v>0.19047600000000001</v>
      </c>
      <c r="K18" s="35">
        <v>23</v>
      </c>
      <c r="L18" s="35">
        <v>219191.50538399999</v>
      </c>
      <c r="M18" s="68">
        <v>0.82608700000000002</v>
      </c>
      <c r="N18" s="43">
        <v>0</v>
      </c>
      <c r="O18" s="44">
        <v>0</v>
      </c>
      <c r="P18" s="74">
        <v>0</v>
      </c>
    </row>
    <row r="19" spans="1:16" s="3" customFormat="1" ht="15" customHeight="1" x14ac:dyDescent="0.2">
      <c r="A19" s="121"/>
      <c r="B19" s="124"/>
      <c r="C19" s="85" t="s">
        <v>9</v>
      </c>
      <c r="D19" s="46">
        <v>559</v>
      </c>
      <c r="E19" s="54">
        <v>0.13262199999999999</v>
      </c>
      <c r="F19" s="46">
        <v>147851.667877</v>
      </c>
      <c r="G19" s="67">
        <v>0.54025000000000001</v>
      </c>
      <c r="H19" s="87">
        <v>234</v>
      </c>
      <c r="I19" s="46">
        <v>155018.468272</v>
      </c>
      <c r="J19" s="75">
        <v>0.44871800000000001</v>
      </c>
      <c r="K19" s="46">
        <v>325</v>
      </c>
      <c r="L19" s="46">
        <v>142691.571593</v>
      </c>
      <c r="M19" s="67">
        <v>0.60615399999999997</v>
      </c>
      <c r="N19" s="87">
        <v>0</v>
      </c>
      <c r="O19" s="46">
        <v>0</v>
      </c>
      <c r="P19" s="75">
        <v>0</v>
      </c>
    </row>
    <row r="20" spans="1:16" ht="15" customHeight="1" x14ac:dyDescent="0.2">
      <c r="A20" s="119">
        <v>2</v>
      </c>
      <c r="B20" s="122" t="s">
        <v>57</v>
      </c>
      <c r="C20" s="84" t="s">
        <v>46</v>
      </c>
      <c r="D20" s="44">
        <v>3</v>
      </c>
      <c r="E20" s="53">
        <v>1</v>
      </c>
      <c r="F20" s="44">
        <v>83532.666666999998</v>
      </c>
      <c r="G20" s="66">
        <v>0.33333299999999999</v>
      </c>
      <c r="H20" s="43">
        <v>2</v>
      </c>
      <c r="I20" s="44">
        <v>114018.5</v>
      </c>
      <c r="J20" s="74">
        <v>0</v>
      </c>
      <c r="K20" s="44">
        <v>1</v>
      </c>
      <c r="L20" s="44">
        <v>22561</v>
      </c>
      <c r="M20" s="66">
        <v>1</v>
      </c>
      <c r="N20" s="43">
        <v>0</v>
      </c>
      <c r="O20" s="44">
        <v>0</v>
      </c>
      <c r="P20" s="74">
        <v>0</v>
      </c>
    </row>
    <row r="21" spans="1:16" ht="15" customHeight="1" x14ac:dyDescent="0.2">
      <c r="A21" s="120"/>
      <c r="B21" s="123"/>
      <c r="C21" s="84" t="s">
        <v>47</v>
      </c>
      <c r="D21" s="44">
        <v>2</v>
      </c>
      <c r="E21" s="53">
        <v>0.28571400000000002</v>
      </c>
      <c r="F21" s="44">
        <v>110601.5</v>
      </c>
      <c r="G21" s="66">
        <v>0</v>
      </c>
      <c r="H21" s="43">
        <v>0</v>
      </c>
      <c r="I21" s="44">
        <v>0</v>
      </c>
      <c r="J21" s="74">
        <v>0</v>
      </c>
      <c r="K21" s="44">
        <v>2</v>
      </c>
      <c r="L21" s="44">
        <v>110601.5</v>
      </c>
      <c r="M21" s="66">
        <v>0</v>
      </c>
      <c r="N21" s="43">
        <v>0</v>
      </c>
      <c r="O21" s="44">
        <v>0</v>
      </c>
      <c r="P21" s="74">
        <v>0</v>
      </c>
    </row>
    <row r="22" spans="1:16" ht="15" customHeight="1" x14ac:dyDescent="0.2">
      <c r="A22" s="120"/>
      <c r="B22" s="123"/>
      <c r="C22" s="84" t="s">
        <v>48</v>
      </c>
      <c r="D22" s="44">
        <v>17</v>
      </c>
      <c r="E22" s="53">
        <v>0.15596299999999999</v>
      </c>
      <c r="F22" s="44">
        <v>151237.588235</v>
      </c>
      <c r="G22" s="66">
        <v>5.8824000000000001E-2</v>
      </c>
      <c r="H22" s="43">
        <v>6</v>
      </c>
      <c r="I22" s="44">
        <v>137577</v>
      </c>
      <c r="J22" s="74">
        <v>0.16666700000000001</v>
      </c>
      <c r="K22" s="44">
        <v>11</v>
      </c>
      <c r="L22" s="44">
        <v>158688.81818199999</v>
      </c>
      <c r="M22" s="66">
        <v>0</v>
      </c>
      <c r="N22" s="43">
        <v>0</v>
      </c>
      <c r="O22" s="44">
        <v>0</v>
      </c>
      <c r="P22" s="74">
        <v>0</v>
      </c>
    </row>
    <row r="23" spans="1:16" ht="15" customHeight="1" x14ac:dyDescent="0.2">
      <c r="A23" s="120"/>
      <c r="B23" s="123"/>
      <c r="C23" s="84" t="s">
        <v>49</v>
      </c>
      <c r="D23" s="44">
        <v>19</v>
      </c>
      <c r="E23" s="53">
        <v>4.7738999999999997E-2</v>
      </c>
      <c r="F23" s="44">
        <v>190912.36842099999</v>
      </c>
      <c r="G23" s="66">
        <v>0.31578899999999999</v>
      </c>
      <c r="H23" s="43">
        <v>12</v>
      </c>
      <c r="I23" s="44">
        <v>195388.83333299999</v>
      </c>
      <c r="J23" s="74">
        <v>0.41666700000000001</v>
      </c>
      <c r="K23" s="44">
        <v>7</v>
      </c>
      <c r="L23" s="44">
        <v>183238.428571</v>
      </c>
      <c r="M23" s="66">
        <v>0.14285700000000001</v>
      </c>
      <c r="N23" s="43">
        <v>0</v>
      </c>
      <c r="O23" s="44">
        <v>0</v>
      </c>
      <c r="P23" s="74">
        <v>0</v>
      </c>
    </row>
    <row r="24" spans="1:16" ht="15" customHeight="1" x14ac:dyDescent="0.2">
      <c r="A24" s="120"/>
      <c r="B24" s="123"/>
      <c r="C24" s="84" t="s">
        <v>50</v>
      </c>
      <c r="D24" s="44">
        <v>16</v>
      </c>
      <c r="E24" s="53">
        <v>2.5396999999999999E-2</v>
      </c>
      <c r="F24" s="44">
        <v>175935.6875</v>
      </c>
      <c r="G24" s="66">
        <v>0.375</v>
      </c>
      <c r="H24" s="43">
        <v>8</v>
      </c>
      <c r="I24" s="44">
        <v>182689</v>
      </c>
      <c r="J24" s="74">
        <v>0.5</v>
      </c>
      <c r="K24" s="44">
        <v>8</v>
      </c>
      <c r="L24" s="44">
        <v>169182.375</v>
      </c>
      <c r="M24" s="66">
        <v>0.25</v>
      </c>
      <c r="N24" s="43">
        <v>0</v>
      </c>
      <c r="O24" s="44">
        <v>0</v>
      </c>
      <c r="P24" s="74">
        <v>0</v>
      </c>
    </row>
    <row r="25" spans="1:16" ht="15" customHeight="1" x14ac:dyDescent="0.2">
      <c r="A25" s="120"/>
      <c r="B25" s="123"/>
      <c r="C25" s="84" t="s">
        <v>51</v>
      </c>
      <c r="D25" s="44">
        <v>6</v>
      </c>
      <c r="E25" s="53">
        <v>8.8500000000000002E-3</v>
      </c>
      <c r="F25" s="44">
        <v>194108.16666700001</v>
      </c>
      <c r="G25" s="66">
        <v>0.66666700000000001</v>
      </c>
      <c r="H25" s="43">
        <v>2</v>
      </c>
      <c r="I25" s="44">
        <v>92536</v>
      </c>
      <c r="J25" s="74">
        <v>0.5</v>
      </c>
      <c r="K25" s="44">
        <v>4</v>
      </c>
      <c r="L25" s="44">
        <v>244894.25</v>
      </c>
      <c r="M25" s="66">
        <v>0.75</v>
      </c>
      <c r="N25" s="43">
        <v>0</v>
      </c>
      <c r="O25" s="44">
        <v>0</v>
      </c>
      <c r="P25" s="74">
        <v>0</v>
      </c>
    </row>
    <row r="26" spans="1:16" s="3" customFormat="1" ht="15" customHeight="1" x14ac:dyDescent="0.2">
      <c r="A26" s="120"/>
      <c r="B26" s="123"/>
      <c r="C26" s="84" t="s">
        <v>52</v>
      </c>
      <c r="D26" s="35">
        <v>1</v>
      </c>
      <c r="E26" s="55">
        <v>1.456E-3</v>
      </c>
      <c r="F26" s="35">
        <v>336166</v>
      </c>
      <c r="G26" s="68">
        <v>2</v>
      </c>
      <c r="H26" s="43">
        <v>1</v>
      </c>
      <c r="I26" s="44">
        <v>336166</v>
      </c>
      <c r="J26" s="74">
        <v>2</v>
      </c>
      <c r="K26" s="35">
        <v>0</v>
      </c>
      <c r="L26" s="35">
        <v>0</v>
      </c>
      <c r="M26" s="68">
        <v>0</v>
      </c>
      <c r="N26" s="43">
        <v>0</v>
      </c>
      <c r="O26" s="44">
        <v>0</v>
      </c>
      <c r="P26" s="74">
        <v>0</v>
      </c>
    </row>
    <row r="27" spans="1:16" ht="15" customHeight="1" x14ac:dyDescent="0.2">
      <c r="A27" s="120"/>
      <c r="B27" s="123"/>
      <c r="C27" s="84" t="s">
        <v>53</v>
      </c>
      <c r="D27" s="44">
        <v>2</v>
      </c>
      <c r="E27" s="53">
        <v>3.4250000000000001E-3</v>
      </c>
      <c r="F27" s="44">
        <v>149545.5</v>
      </c>
      <c r="G27" s="66">
        <v>0</v>
      </c>
      <c r="H27" s="43">
        <v>0</v>
      </c>
      <c r="I27" s="44">
        <v>0</v>
      </c>
      <c r="J27" s="74">
        <v>0</v>
      </c>
      <c r="K27" s="44">
        <v>2</v>
      </c>
      <c r="L27" s="44">
        <v>149545.5</v>
      </c>
      <c r="M27" s="66">
        <v>0</v>
      </c>
      <c r="N27" s="43">
        <v>0</v>
      </c>
      <c r="O27" s="44">
        <v>0</v>
      </c>
      <c r="P27" s="74">
        <v>0</v>
      </c>
    </row>
    <row r="28" spans="1:16" ht="15" customHeight="1" x14ac:dyDescent="0.2">
      <c r="A28" s="120"/>
      <c r="B28" s="123"/>
      <c r="C28" s="84" t="s">
        <v>54</v>
      </c>
      <c r="D28" s="44">
        <v>0</v>
      </c>
      <c r="E28" s="53">
        <v>0</v>
      </c>
      <c r="F28" s="44">
        <v>0</v>
      </c>
      <c r="G28" s="66">
        <v>0</v>
      </c>
      <c r="H28" s="43">
        <v>0</v>
      </c>
      <c r="I28" s="44">
        <v>0</v>
      </c>
      <c r="J28" s="74">
        <v>0</v>
      </c>
      <c r="K28" s="44">
        <v>0</v>
      </c>
      <c r="L28" s="44">
        <v>0</v>
      </c>
      <c r="M28" s="66">
        <v>0</v>
      </c>
      <c r="N28" s="43">
        <v>0</v>
      </c>
      <c r="O28" s="44">
        <v>0</v>
      </c>
      <c r="P28" s="74">
        <v>0</v>
      </c>
    </row>
    <row r="29" spans="1:16" ht="15" customHeight="1" x14ac:dyDescent="0.2">
      <c r="A29" s="120"/>
      <c r="B29" s="123"/>
      <c r="C29" s="84" t="s">
        <v>55</v>
      </c>
      <c r="D29" s="44">
        <v>1</v>
      </c>
      <c r="E29" s="53">
        <v>3.0400000000000002E-3</v>
      </c>
      <c r="F29" s="44">
        <v>193378</v>
      </c>
      <c r="G29" s="66">
        <v>0</v>
      </c>
      <c r="H29" s="43">
        <v>0</v>
      </c>
      <c r="I29" s="44">
        <v>0</v>
      </c>
      <c r="J29" s="74">
        <v>0</v>
      </c>
      <c r="K29" s="44">
        <v>1</v>
      </c>
      <c r="L29" s="44">
        <v>193378</v>
      </c>
      <c r="M29" s="66">
        <v>0</v>
      </c>
      <c r="N29" s="43">
        <v>0</v>
      </c>
      <c r="O29" s="44">
        <v>0</v>
      </c>
      <c r="P29" s="74">
        <v>0</v>
      </c>
    </row>
    <row r="30" spans="1:16" s="3" customFormat="1" ht="15" customHeight="1" x14ac:dyDescent="0.2">
      <c r="A30" s="120"/>
      <c r="B30" s="123"/>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
      <c r="A31" s="121"/>
      <c r="B31" s="124"/>
      <c r="C31" s="85" t="s">
        <v>9</v>
      </c>
      <c r="D31" s="46">
        <v>67</v>
      </c>
      <c r="E31" s="54">
        <v>1.5896E-2</v>
      </c>
      <c r="F31" s="46">
        <v>171319.85074600001</v>
      </c>
      <c r="G31" s="67">
        <v>0.29850700000000002</v>
      </c>
      <c r="H31" s="87">
        <v>31</v>
      </c>
      <c r="I31" s="46">
        <v>173577.90322599999</v>
      </c>
      <c r="J31" s="75">
        <v>0.41935499999999998</v>
      </c>
      <c r="K31" s="46">
        <v>36</v>
      </c>
      <c r="L31" s="46">
        <v>169375.41666700001</v>
      </c>
      <c r="M31" s="67">
        <v>0.19444400000000001</v>
      </c>
      <c r="N31" s="87">
        <v>0</v>
      </c>
      <c r="O31" s="46">
        <v>0</v>
      </c>
      <c r="P31" s="75">
        <v>0</v>
      </c>
    </row>
    <row r="32" spans="1:16" ht="15" customHeight="1" x14ac:dyDescent="0.2">
      <c r="A32" s="119">
        <v>3</v>
      </c>
      <c r="B32" s="122" t="s">
        <v>58</v>
      </c>
      <c r="C32" s="84" t="s">
        <v>46</v>
      </c>
      <c r="D32" s="44">
        <v>3</v>
      </c>
      <c r="E32" s="44">
        <v>0</v>
      </c>
      <c r="F32" s="44">
        <v>83532.666666999998</v>
      </c>
      <c r="G32" s="66">
        <v>0.33333299999999999</v>
      </c>
      <c r="H32" s="43">
        <v>2</v>
      </c>
      <c r="I32" s="44">
        <v>114018.5</v>
      </c>
      <c r="J32" s="74">
        <v>0</v>
      </c>
      <c r="K32" s="44">
        <v>1</v>
      </c>
      <c r="L32" s="44">
        <v>22561</v>
      </c>
      <c r="M32" s="66">
        <v>1</v>
      </c>
      <c r="N32" s="43">
        <v>0</v>
      </c>
      <c r="O32" s="44">
        <v>0</v>
      </c>
      <c r="P32" s="74">
        <v>0</v>
      </c>
    </row>
    <row r="33" spans="1:16" ht="15" customHeight="1" x14ac:dyDescent="0.2">
      <c r="A33" s="120"/>
      <c r="B33" s="123"/>
      <c r="C33" s="84" t="s">
        <v>47</v>
      </c>
      <c r="D33" s="44">
        <v>0</v>
      </c>
      <c r="E33" s="44">
        <v>0</v>
      </c>
      <c r="F33" s="44">
        <v>4155.3161959999998</v>
      </c>
      <c r="G33" s="66">
        <v>0</v>
      </c>
      <c r="H33" s="43">
        <v>-1</v>
      </c>
      <c r="I33" s="44">
        <v>-123596.345842</v>
      </c>
      <c r="J33" s="74">
        <v>0</v>
      </c>
      <c r="K33" s="44">
        <v>1</v>
      </c>
      <c r="L33" s="44">
        <v>21305.478234999999</v>
      </c>
      <c r="M33" s="66">
        <v>0</v>
      </c>
      <c r="N33" s="43">
        <v>0</v>
      </c>
      <c r="O33" s="44">
        <v>0</v>
      </c>
      <c r="P33" s="74">
        <v>0</v>
      </c>
    </row>
    <row r="34" spans="1:16" ht="15" customHeight="1" x14ac:dyDescent="0.2">
      <c r="A34" s="120"/>
      <c r="B34" s="123"/>
      <c r="C34" s="84" t="s">
        <v>48</v>
      </c>
      <c r="D34" s="44">
        <v>-17</v>
      </c>
      <c r="E34" s="44">
        <v>0</v>
      </c>
      <c r="F34" s="44">
        <v>55807.569772000003</v>
      </c>
      <c r="G34" s="66">
        <v>-2.9412000000000001E-2</v>
      </c>
      <c r="H34" s="43">
        <v>-10</v>
      </c>
      <c r="I34" s="44">
        <v>33026.751172999997</v>
      </c>
      <c r="J34" s="74">
        <v>4.1667000000000003E-2</v>
      </c>
      <c r="K34" s="44">
        <v>-7</v>
      </c>
      <c r="L34" s="44">
        <v>71365.671153999996</v>
      </c>
      <c r="M34" s="66">
        <v>-5.5556000000000001E-2</v>
      </c>
      <c r="N34" s="43">
        <v>0</v>
      </c>
      <c r="O34" s="44">
        <v>0</v>
      </c>
      <c r="P34" s="74">
        <v>0</v>
      </c>
    </row>
    <row r="35" spans="1:16" ht="15" customHeight="1" x14ac:dyDescent="0.2">
      <c r="A35" s="120"/>
      <c r="B35" s="123"/>
      <c r="C35" s="84" t="s">
        <v>49</v>
      </c>
      <c r="D35" s="44">
        <v>-85</v>
      </c>
      <c r="E35" s="44">
        <v>0</v>
      </c>
      <c r="F35" s="44">
        <v>78189.164535000004</v>
      </c>
      <c r="G35" s="66">
        <v>4.6559000000000003E-2</v>
      </c>
      <c r="H35" s="43">
        <v>-36</v>
      </c>
      <c r="I35" s="44">
        <v>72224.049754000007</v>
      </c>
      <c r="J35" s="74">
        <v>0.125</v>
      </c>
      <c r="K35" s="44">
        <v>-49</v>
      </c>
      <c r="L35" s="44">
        <v>79465.150137000004</v>
      </c>
      <c r="M35" s="66">
        <v>-0.107143</v>
      </c>
      <c r="N35" s="43">
        <v>0</v>
      </c>
      <c r="O35" s="44">
        <v>0</v>
      </c>
      <c r="P35" s="74">
        <v>0</v>
      </c>
    </row>
    <row r="36" spans="1:16" ht="15" customHeight="1" x14ac:dyDescent="0.2">
      <c r="A36" s="120"/>
      <c r="B36" s="123"/>
      <c r="C36" s="84" t="s">
        <v>50</v>
      </c>
      <c r="D36" s="44">
        <v>-78</v>
      </c>
      <c r="E36" s="44">
        <v>0</v>
      </c>
      <c r="F36" s="44">
        <v>37775.661027000002</v>
      </c>
      <c r="G36" s="66">
        <v>-0.11436200000000001</v>
      </c>
      <c r="H36" s="43">
        <v>-28</v>
      </c>
      <c r="I36" s="44">
        <v>29694.266265999999</v>
      </c>
      <c r="J36" s="74">
        <v>5.5556000000000001E-2</v>
      </c>
      <c r="K36" s="44">
        <v>-50</v>
      </c>
      <c r="L36" s="44">
        <v>40230.097862000002</v>
      </c>
      <c r="M36" s="66">
        <v>-0.26724100000000001</v>
      </c>
      <c r="N36" s="43">
        <v>0</v>
      </c>
      <c r="O36" s="44">
        <v>0</v>
      </c>
      <c r="P36" s="74">
        <v>0</v>
      </c>
    </row>
    <row r="37" spans="1:16" ht="15" customHeight="1" x14ac:dyDescent="0.2">
      <c r="A37" s="120"/>
      <c r="B37" s="123"/>
      <c r="C37" s="84" t="s">
        <v>51</v>
      </c>
      <c r="D37" s="44">
        <v>-80</v>
      </c>
      <c r="E37" s="44">
        <v>0</v>
      </c>
      <c r="F37" s="44">
        <v>34542.891411999997</v>
      </c>
      <c r="G37" s="66">
        <v>-7.7520000000000002E-3</v>
      </c>
      <c r="H37" s="43">
        <v>-38</v>
      </c>
      <c r="I37" s="44">
        <v>-89624.322321</v>
      </c>
      <c r="J37" s="74">
        <v>-0.32500000000000001</v>
      </c>
      <c r="K37" s="44">
        <v>-42</v>
      </c>
      <c r="L37" s="44">
        <v>104976.84176</v>
      </c>
      <c r="M37" s="66">
        <v>0.20652200000000001</v>
      </c>
      <c r="N37" s="43">
        <v>0</v>
      </c>
      <c r="O37" s="44">
        <v>0</v>
      </c>
      <c r="P37" s="74">
        <v>0</v>
      </c>
    </row>
    <row r="38" spans="1:16" s="3" customFormat="1" ht="15" customHeight="1" x14ac:dyDescent="0.2">
      <c r="A38" s="120"/>
      <c r="B38" s="123"/>
      <c r="C38" s="84" t="s">
        <v>52</v>
      </c>
      <c r="D38" s="35">
        <v>-69</v>
      </c>
      <c r="E38" s="35">
        <v>0</v>
      </c>
      <c r="F38" s="35">
        <v>169137.447017</v>
      </c>
      <c r="G38" s="68">
        <v>1.071429</v>
      </c>
      <c r="H38" s="43">
        <v>-23</v>
      </c>
      <c r="I38" s="44">
        <v>143407.88679600001</v>
      </c>
      <c r="J38" s="74">
        <v>1.0416669999999999</v>
      </c>
      <c r="K38" s="35">
        <v>-46</v>
      </c>
      <c r="L38" s="35">
        <v>-153604.434606</v>
      </c>
      <c r="M38" s="68">
        <v>-0.91304300000000005</v>
      </c>
      <c r="N38" s="43">
        <v>0</v>
      </c>
      <c r="O38" s="44">
        <v>0</v>
      </c>
      <c r="P38" s="74">
        <v>0</v>
      </c>
    </row>
    <row r="39" spans="1:16" ht="15" customHeight="1" x14ac:dyDescent="0.2">
      <c r="A39" s="120"/>
      <c r="B39" s="123"/>
      <c r="C39" s="84" t="s">
        <v>53</v>
      </c>
      <c r="D39" s="44">
        <v>-44</v>
      </c>
      <c r="E39" s="44">
        <v>0</v>
      </c>
      <c r="F39" s="44">
        <v>-8587.8971490000004</v>
      </c>
      <c r="G39" s="66">
        <v>-0.76087000000000005</v>
      </c>
      <c r="H39" s="43">
        <v>-14</v>
      </c>
      <c r="I39" s="44">
        <v>-158063.397253</v>
      </c>
      <c r="J39" s="74">
        <v>-0.42857099999999998</v>
      </c>
      <c r="K39" s="44">
        <v>-30</v>
      </c>
      <c r="L39" s="44">
        <v>-8618.5221029999993</v>
      </c>
      <c r="M39" s="66">
        <v>-0.90625</v>
      </c>
      <c r="N39" s="43">
        <v>0</v>
      </c>
      <c r="O39" s="44">
        <v>0</v>
      </c>
      <c r="P39" s="74">
        <v>0</v>
      </c>
    </row>
    <row r="40" spans="1:16" ht="15" customHeight="1" x14ac:dyDescent="0.2">
      <c r="A40" s="120"/>
      <c r="B40" s="123"/>
      <c r="C40" s="84" t="s">
        <v>54</v>
      </c>
      <c r="D40" s="44">
        <v>-43</v>
      </c>
      <c r="E40" s="44">
        <v>0</v>
      </c>
      <c r="F40" s="44">
        <v>-163879.11124200001</v>
      </c>
      <c r="G40" s="66">
        <v>-0.53488400000000003</v>
      </c>
      <c r="H40" s="43">
        <v>-23</v>
      </c>
      <c r="I40" s="44">
        <v>-165203.19898099999</v>
      </c>
      <c r="J40" s="74">
        <v>-0.217391</v>
      </c>
      <c r="K40" s="44">
        <v>-20</v>
      </c>
      <c r="L40" s="44">
        <v>-162356.41034199999</v>
      </c>
      <c r="M40" s="66">
        <v>-0.9</v>
      </c>
      <c r="N40" s="43">
        <v>0</v>
      </c>
      <c r="O40" s="44">
        <v>0</v>
      </c>
      <c r="P40" s="74">
        <v>0</v>
      </c>
    </row>
    <row r="41" spans="1:16" ht="15" customHeight="1" x14ac:dyDescent="0.2">
      <c r="A41" s="120"/>
      <c r="B41" s="123"/>
      <c r="C41" s="84" t="s">
        <v>55</v>
      </c>
      <c r="D41" s="44">
        <v>-35</v>
      </c>
      <c r="E41" s="44">
        <v>0</v>
      </c>
      <c r="F41" s="44">
        <v>15927.352183999999</v>
      </c>
      <c r="G41" s="66">
        <v>-0.58333299999999999</v>
      </c>
      <c r="H41" s="43">
        <v>-11</v>
      </c>
      <c r="I41" s="44">
        <v>-165172.47246300001</v>
      </c>
      <c r="J41" s="74">
        <v>-0.18181800000000001</v>
      </c>
      <c r="K41" s="44">
        <v>-24</v>
      </c>
      <c r="L41" s="44">
        <v>10524.955029000001</v>
      </c>
      <c r="M41" s="66">
        <v>-0.76</v>
      </c>
      <c r="N41" s="43">
        <v>0</v>
      </c>
      <c r="O41" s="44">
        <v>0</v>
      </c>
      <c r="P41" s="74">
        <v>0</v>
      </c>
    </row>
    <row r="42" spans="1:16" s="3" customFormat="1" ht="15" customHeight="1" x14ac:dyDescent="0.2">
      <c r="A42" s="120"/>
      <c r="B42" s="123"/>
      <c r="C42" s="84" t="s">
        <v>56</v>
      </c>
      <c r="D42" s="35">
        <v>-44</v>
      </c>
      <c r="E42" s="35">
        <v>0</v>
      </c>
      <c r="F42" s="35">
        <v>-189944.08866400001</v>
      </c>
      <c r="G42" s="68">
        <v>-0.52272700000000005</v>
      </c>
      <c r="H42" s="43">
        <v>-21</v>
      </c>
      <c r="I42" s="44">
        <v>-157911.20368499999</v>
      </c>
      <c r="J42" s="74">
        <v>-0.19047600000000001</v>
      </c>
      <c r="K42" s="35">
        <v>-23</v>
      </c>
      <c r="L42" s="35">
        <v>-219191.50538399999</v>
      </c>
      <c r="M42" s="68">
        <v>-0.82608700000000002</v>
      </c>
      <c r="N42" s="43">
        <v>0</v>
      </c>
      <c r="O42" s="44">
        <v>0</v>
      </c>
      <c r="P42" s="74">
        <v>0</v>
      </c>
    </row>
    <row r="43" spans="1:16" s="3" customFormat="1" ht="15" customHeight="1" x14ac:dyDescent="0.2">
      <c r="A43" s="121"/>
      <c r="B43" s="124"/>
      <c r="C43" s="85" t="s">
        <v>9</v>
      </c>
      <c r="D43" s="46">
        <v>-492</v>
      </c>
      <c r="E43" s="46">
        <v>0</v>
      </c>
      <c r="F43" s="46">
        <v>23468.182869</v>
      </c>
      <c r="G43" s="67">
        <v>-0.24174300000000001</v>
      </c>
      <c r="H43" s="87">
        <v>-203</v>
      </c>
      <c r="I43" s="46">
        <v>18559.434954</v>
      </c>
      <c r="J43" s="75">
        <v>-2.9363E-2</v>
      </c>
      <c r="K43" s="46">
        <v>-289</v>
      </c>
      <c r="L43" s="46">
        <v>26683.845073</v>
      </c>
      <c r="M43" s="67">
        <v>-0.41170899999999999</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1</v>
      </c>
      <c r="E45" s="53">
        <v>0.14285700000000001</v>
      </c>
      <c r="F45" s="44">
        <v>250312</v>
      </c>
      <c r="G45" s="66">
        <v>1</v>
      </c>
      <c r="H45" s="43">
        <v>1</v>
      </c>
      <c r="I45" s="44">
        <v>250312</v>
      </c>
      <c r="J45" s="74">
        <v>1</v>
      </c>
      <c r="K45" s="44">
        <v>0</v>
      </c>
      <c r="L45" s="44">
        <v>0</v>
      </c>
      <c r="M45" s="66">
        <v>0</v>
      </c>
      <c r="N45" s="43">
        <v>0</v>
      </c>
      <c r="O45" s="44">
        <v>0</v>
      </c>
      <c r="P45" s="74">
        <v>0</v>
      </c>
    </row>
    <row r="46" spans="1:16" ht="15" customHeight="1" x14ac:dyDescent="0.2">
      <c r="A46" s="120"/>
      <c r="B46" s="123"/>
      <c r="C46" s="84" t="s">
        <v>48</v>
      </c>
      <c r="D46" s="44">
        <v>1</v>
      </c>
      <c r="E46" s="53">
        <v>9.1739999999999999E-3</v>
      </c>
      <c r="F46" s="44">
        <v>226904</v>
      </c>
      <c r="G46" s="66">
        <v>0</v>
      </c>
      <c r="H46" s="43">
        <v>1</v>
      </c>
      <c r="I46" s="44">
        <v>226904</v>
      </c>
      <c r="J46" s="74">
        <v>0</v>
      </c>
      <c r="K46" s="44">
        <v>0</v>
      </c>
      <c r="L46" s="44">
        <v>0</v>
      </c>
      <c r="M46" s="66">
        <v>0</v>
      </c>
      <c r="N46" s="43">
        <v>0</v>
      </c>
      <c r="O46" s="44">
        <v>0</v>
      </c>
      <c r="P46" s="74">
        <v>0</v>
      </c>
    </row>
    <row r="47" spans="1:16" ht="15" customHeight="1" x14ac:dyDescent="0.2">
      <c r="A47" s="120"/>
      <c r="B47" s="123"/>
      <c r="C47" s="84" t="s">
        <v>49</v>
      </c>
      <c r="D47" s="44">
        <v>7</v>
      </c>
      <c r="E47" s="53">
        <v>1.7587999999999999E-2</v>
      </c>
      <c r="F47" s="44">
        <v>187547.714286</v>
      </c>
      <c r="G47" s="66">
        <v>0.42857099999999998</v>
      </c>
      <c r="H47" s="43">
        <v>2</v>
      </c>
      <c r="I47" s="44">
        <v>279062</v>
      </c>
      <c r="J47" s="74">
        <v>1.5</v>
      </c>
      <c r="K47" s="44">
        <v>5</v>
      </c>
      <c r="L47" s="44">
        <v>150942</v>
      </c>
      <c r="M47" s="66">
        <v>0</v>
      </c>
      <c r="N47" s="43">
        <v>0</v>
      </c>
      <c r="O47" s="44">
        <v>0</v>
      </c>
      <c r="P47" s="74">
        <v>0</v>
      </c>
    </row>
    <row r="48" spans="1:16" ht="15" customHeight="1" x14ac:dyDescent="0.2">
      <c r="A48" s="120"/>
      <c r="B48" s="123"/>
      <c r="C48" s="84" t="s">
        <v>50</v>
      </c>
      <c r="D48" s="44">
        <v>13</v>
      </c>
      <c r="E48" s="53">
        <v>2.0635000000000001E-2</v>
      </c>
      <c r="F48" s="44">
        <v>271852.53846200003</v>
      </c>
      <c r="G48" s="66">
        <v>0.461538</v>
      </c>
      <c r="H48" s="43">
        <v>6</v>
      </c>
      <c r="I48" s="44">
        <v>332151.33333300002</v>
      </c>
      <c r="J48" s="74">
        <v>0.66666700000000001</v>
      </c>
      <c r="K48" s="44">
        <v>7</v>
      </c>
      <c r="L48" s="44">
        <v>220167.857143</v>
      </c>
      <c r="M48" s="66">
        <v>0.28571400000000002</v>
      </c>
      <c r="N48" s="43">
        <v>0</v>
      </c>
      <c r="O48" s="44">
        <v>0</v>
      </c>
      <c r="P48" s="74">
        <v>0</v>
      </c>
    </row>
    <row r="49" spans="1:16" ht="15" customHeight="1" x14ac:dyDescent="0.2">
      <c r="A49" s="120"/>
      <c r="B49" s="123"/>
      <c r="C49" s="84" t="s">
        <v>51</v>
      </c>
      <c r="D49" s="44">
        <v>14</v>
      </c>
      <c r="E49" s="53">
        <v>2.0649000000000001E-2</v>
      </c>
      <c r="F49" s="44">
        <v>195058.5</v>
      </c>
      <c r="G49" s="66">
        <v>0.214286</v>
      </c>
      <c r="H49" s="43">
        <v>4</v>
      </c>
      <c r="I49" s="44">
        <v>174152</v>
      </c>
      <c r="J49" s="74">
        <v>0</v>
      </c>
      <c r="K49" s="44">
        <v>10</v>
      </c>
      <c r="L49" s="44">
        <v>203421.1</v>
      </c>
      <c r="M49" s="66">
        <v>0.3</v>
      </c>
      <c r="N49" s="43">
        <v>0</v>
      </c>
      <c r="O49" s="44">
        <v>0</v>
      </c>
      <c r="P49" s="74">
        <v>0</v>
      </c>
    </row>
    <row r="50" spans="1:16" s="3" customFormat="1" ht="15" customHeight="1" x14ac:dyDescent="0.2">
      <c r="A50" s="120"/>
      <c r="B50" s="123"/>
      <c r="C50" s="84" t="s">
        <v>52</v>
      </c>
      <c r="D50" s="35">
        <v>16</v>
      </c>
      <c r="E50" s="55">
        <v>2.3290000000000002E-2</v>
      </c>
      <c r="F50" s="35">
        <v>193468</v>
      </c>
      <c r="G50" s="68">
        <v>0.5</v>
      </c>
      <c r="H50" s="43">
        <v>6</v>
      </c>
      <c r="I50" s="44">
        <v>186576.5</v>
      </c>
      <c r="J50" s="74">
        <v>0.5</v>
      </c>
      <c r="K50" s="35">
        <v>10</v>
      </c>
      <c r="L50" s="35">
        <v>197602.9</v>
      </c>
      <c r="M50" s="68">
        <v>0.5</v>
      </c>
      <c r="N50" s="43">
        <v>0</v>
      </c>
      <c r="O50" s="44">
        <v>0</v>
      </c>
      <c r="P50" s="74">
        <v>0</v>
      </c>
    </row>
    <row r="51" spans="1:16" ht="15" customHeight="1" x14ac:dyDescent="0.2">
      <c r="A51" s="120"/>
      <c r="B51" s="123"/>
      <c r="C51" s="84" t="s">
        <v>53</v>
      </c>
      <c r="D51" s="44">
        <v>14</v>
      </c>
      <c r="E51" s="53">
        <v>2.3973000000000001E-2</v>
      </c>
      <c r="F51" s="44">
        <v>325680.928571</v>
      </c>
      <c r="G51" s="66">
        <v>1.214286</v>
      </c>
      <c r="H51" s="43">
        <v>5</v>
      </c>
      <c r="I51" s="44">
        <v>279708</v>
      </c>
      <c r="J51" s="74">
        <v>0.8</v>
      </c>
      <c r="K51" s="44">
        <v>9</v>
      </c>
      <c r="L51" s="44">
        <v>351221.44444400002</v>
      </c>
      <c r="M51" s="66">
        <v>1.4444440000000001</v>
      </c>
      <c r="N51" s="43">
        <v>0</v>
      </c>
      <c r="O51" s="44">
        <v>0</v>
      </c>
      <c r="P51" s="74">
        <v>0</v>
      </c>
    </row>
    <row r="52" spans="1:16" ht="15" customHeight="1" x14ac:dyDescent="0.2">
      <c r="A52" s="120"/>
      <c r="B52" s="123"/>
      <c r="C52" s="84" t="s">
        <v>54</v>
      </c>
      <c r="D52" s="44">
        <v>4</v>
      </c>
      <c r="E52" s="53">
        <v>9.9260000000000008E-3</v>
      </c>
      <c r="F52" s="44">
        <v>311304.5</v>
      </c>
      <c r="G52" s="66">
        <v>1.25</v>
      </c>
      <c r="H52" s="43">
        <v>1</v>
      </c>
      <c r="I52" s="44">
        <v>314872</v>
      </c>
      <c r="J52" s="74">
        <v>0</v>
      </c>
      <c r="K52" s="44">
        <v>3</v>
      </c>
      <c r="L52" s="44">
        <v>310115.33333300002</v>
      </c>
      <c r="M52" s="66">
        <v>1.6666669999999999</v>
      </c>
      <c r="N52" s="43">
        <v>0</v>
      </c>
      <c r="O52" s="44">
        <v>0</v>
      </c>
      <c r="P52" s="74">
        <v>0</v>
      </c>
    </row>
    <row r="53" spans="1:16" ht="15" customHeight="1" x14ac:dyDescent="0.2">
      <c r="A53" s="120"/>
      <c r="B53" s="123"/>
      <c r="C53" s="84" t="s">
        <v>55</v>
      </c>
      <c r="D53" s="44">
        <v>1</v>
      </c>
      <c r="E53" s="53">
        <v>3.0400000000000002E-3</v>
      </c>
      <c r="F53" s="44">
        <v>344623</v>
      </c>
      <c r="G53" s="66">
        <v>2</v>
      </c>
      <c r="H53" s="43">
        <v>0</v>
      </c>
      <c r="I53" s="44">
        <v>0</v>
      </c>
      <c r="J53" s="74">
        <v>0</v>
      </c>
      <c r="K53" s="44">
        <v>1</v>
      </c>
      <c r="L53" s="44">
        <v>344623</v>
      </c>
      <c r="M53" s="66">
        <v>2</v>
      </c>
      <c r="N53" s="43">
        <v>0</v>
      </c>
      <c r="O53" s="44">
        <v>0</v>
      </c>
      <c r="P53" s="74">
        <v>0</v>
      </c>
    </row>
    <row r="54" spans="1:16" s="3" customFormat="1" ht="15" customHeight="1" x14ac:dyDescent="0.2">
      <c r="A54" s="120"/>
      <c r="B54" s="123"/>
      <c r="C54" s="84" t="s">
        <v>56</v>
      </c>
      <c r="D54" s="35">
        <v>1</v>
      </c>
      <c r="E54" s="55">
        <v>2.5839999999999999E-3</v>
      </c>
      <c r="F54" s="35">
        <v>487410</v>
      </c>
      <c r="G54" s="68">
        <v>1</v>
      </c>
      <c r="H54" s="43">
        <v>1</v>
      </c>
      <c r="I54" s="44">
        <v>487410</v>
      </c>
      <c r="J54" s="74">
        <v>1</v>
      </c>
      <c r="K54" s="35">
        <v>0</v>
      </c>
      <c r="L54" s="35">
        <v>0</v>
      </c>
      <c r="M54" s="68">
        <v>0</v>
      </c>
      <c r="N54" s="43">
        <v>0</v>
      </c>
      <c r="O54" s="44">
        <v>0</v>
      </c>
      <c r="P54" s="74">
        <v>0</v>
      </c>
    </row>
    <row r="55" spans="1:16" s="3" customFormat="1" ht="15" customHeight="1" x14ac:dyDescent="0.2">
      <c r="A55" s="121"/>
      <c r="B55" s="124"/>
      <c r="C55" s="85" t="s">
        <v>9</v>
      </c>
      <c r="D55" s="46">
        <v>72</v>
      </c>
      <c r="E55" s="54">
        <v>1.7082E-2</v>
      </c>
      <c r="F55" s="46">
        <v>247044.77777799999</v>
      </c>
      <c r="G55" s="67">
        <v>0.63888900000000004</v>
      </c>
      <c r="H55" s="87">
        <v>27</v>
      </c>
      <c r="I55" s="46">
        <v>260931</v>
      </c>
      <c r="J55" s="75">
        <v>0.59259300000000004</v>
      </c>
      <c r="K55" s="46">
        <v>45</v>
      </c>
      <c r="L55" s="46">
        <v>238713.044444</v>
      </c>
      <c r="M55" s="67">
        <v>0.66666700000000001</v>
      </c>
      <c r="N55" s="87">
        <v>0</v>
      </c>
      <c r="O55" s="46">
        <v>0</v>
      </c>
      <c r="P55" s="75">
        <v>0</v>
      </c>
    </row>
    <row r="56" spans="1:16" ht="15" customHeight="1" x14ac:dyDescent="0.2">
      <c r="A56" s="119">
        <v>5</v>
      </c>
      <c r="B56" s="122" t="s">
        <v>60</v>
      </c>
      <c r="C56" s="84" t="s">
        <v>46</v>
      </c>
      <c r="D56" s="44">
        <v>3</v>
      </c>
      <c r="E56" s="53">
        <v>1</v>
      </c>
      <c r="F56" s="44">
        <v>83532.666666999998</v>
      </c>
      <c r="G56" s="66">
        <v>0.33333299999999999</v>
      </c>
      <c r="H56" s="43">
        <v>2</v>
      </c>
      <c r="I56" s="44">
        <v>114018.5</v>
      </c>
      <c r="J56" s="74">
        <v>0</v>
      </c>
      <c r="K56" s="44">
        <v>1</v>
      </c>
      <c r="L56" s="44">
        <v>22561</v>
      </c>
      <c r="M56" s="66">
        <v>1</v>
      </c>
      <c r="N56" s="43">
        <v>0</v>
      </c>
      <c r="O56" s="44">
        <v>0</v>
      </c>
      <c r="P56" s="74">
        <v>0</v>
      </c>
    </row>
    <row r="57" spans="1:16" ht="15" customHeight="1" x14ac:dyDescent="0.2">
      <c r="A57" s="120"/>
      <c r="B57" s="123"/>
      <c r="C57" s="84" t="s">
        <v>47</v>
      </c>
      <c r="D57" s="44">
        <v>7</v>
      </c>
      <c r="E57" s="53">
        <v>1</v>
      </c>
      <c r="F57" s="44">
        <v>162349.571429</v>
      </c>
      <c r="G57" s="66">
        <v>0.28571400000000002</v>
      </c>
      <c r="H57" s="43">
        <v>1</v>
      </c>
      <c r="I57" s="44">
        <v>250312</v>
      </c>
      <c r="J57" s="74">
        <v>1</v>
      </c>
      <c r="K57" s="44">
        <v>6</v>
      </c>
      <c r="L57" s="44">
        <v>147689.16666700001</v>
      </c>
      <c r="M57" s="66">
        <v>0.16666700000000001</v>
      </c>
      <c r="N57" s="43">
        <v>0</v>
      </c>
      <c r="O57" s="44">
        <v>0</v>
      </c>
      <c r="P57" s="74">
        <v>0</v>
      </c>
    </row>
    <row r="58" spans="1:16" ht="15" customHeight="1" x14ac:dyDescent="0.2">
      <c r="A58" s="120"/>
      <c r="B58" s="123"/>
      <c r="C58" s="84" t="s">
        <v>48</v>
      </c>
      <c r="D58" s="44">
        <v>109</v>
      </c>
      <c r="E58" s="53">
        <v>1</v>
      </c>
      <c r="F58" s="44">
        <v>139603.100917</v>
      </c>
      <c r="G58" s="66">
        <v>0.110092</v>
      </c>
      <c r="H58" s="43">
        <v>50</v>
      </c>
      <c r="I58" s="44">
        <v>150070.79999999999</v>
      </c>
      <c r="J58" s="74">
        <v>0.22</v>
      </c>
      <c r="K58" s="44">
        <v>59</v>
      </c>
      <c r="L58" s="44">
        <v>130732.169492</v>
      </c>
      <c r="M58" s="66">
        <v>1.6948999999999999E-2</v>
      </c>
      <c r="N58" s="43">
        <v>0</v>
      </c>
      <c r="O58" s="44">
        <v>0</v>
      </c>
      <c r="P58" s="74">
        <v>0</v>
      </c>
    </row>
    <row r="59" spans="1:16" ht="15" customHeight="1" x14ac:dyDescent="0.2">
      <c r="A59" s="120"/>
      <c r="B59" s="123"/>
      <c r="C59" s="84" t="s">
        <v>49</v>
      </c>
      <c r="D59" s="44">
        <v>398</v>
      </c>
      <c r="E59" s="53">
        <v>1</v>
      </c>
      <c r="F59" s="44">
        <v>154351.17336700001</v>
      </c>
      <c r="G59" s="66">
        <v>0.183417</v>
      </c>
      <c r="H59" s="43">
        <v>191</v>
      </c>
      <c r="I59" s="44">
        <v>164459.04712</v>
      </c>
      <c r="J59" s="74">
        <v>0.26701599999999998</v>
      </c>
      <c r="K59" s="44">
        <v>207</v>
      </c>
      <c r="L59" s="44">
        <v>145024.58454099999</v>
      </c>
      <c r="M59" s="66">
        <v>0.10628</v>
      </c>
      <c r="N59" s="43">
        <v>0</v>
      </c>
      <c r="O59" s="44">
        <v>0</v>
      </c>
      <c r="P59" s="74">
        <v>0</v>
      </c>
    </row>
    <row r="60" spans="1:16" ht="15" customHeight="1" x14ac:dyDescent="0.2">
      <c r="A60" s="120"/>
      <c r="B60" s="123"/>
      <c r="C60" s="84" t="s">
        <v>50</v>
      </c>
      <c r="D60" s="44">
        <v>630</v>
      </c>
      <c r="E60" s="53">
        <v>1</v>
      </c>
      <c r="F60" s="44">
        <v>176980.86031700001</v>
      </c>
      <c r="G60" s="66">
        <v>0.4</v>
      </c>
      <c r="H60" s="43">
        <v>248</v>
      </c>
      <c r="I60" s="44">
        <v>194828.40725799999</v>
      </c>
      <c r="J60" s="74">
        <v>0.54435500000000003</v>
      </c>
      <c r="K60" s="44">
        <v>382</v>
      </c>
      <c r="L60" s="44">
        <v>165393.971204</v>
      </c>
      <c r="M60" s="66">
        <v>0.30628300000000003</v>
      </c>
      <c r="N60" s="43">
        <v>0</v>
      </c>
      <c r="O60" s="44">
        <v>0</v>
      </c>
      <c r="P60" s="74">
        <v>0</v>
      </c>
    </row>
    <row r="61" spans="1:16" ht="15" customHeight="1" x14ac:dyDescent="0.2">
      <c r="A61" s="120"/>
      <c r="B61" s="123"/>
      <c r="C61" s="84" t="s">
        <v>51</v>
      </c>
      <c r="D61" s="44">
        <v>678</v>
      </c>
      <c r="E61" s="53">
        <v>1</v>
      </c>
      <c r="F61" s="44">
        <v>197319.03097299999</v>
      </c>
      <c r="G61" s="66">
        <v>0.64306799999999997</v>
      </c>
      <c r="H61" s="43">
        <v>264</v>
      </c>
      <c r="I61" s="44">
        <v>208983.132576</v>
      </c>
      <c r="J61" s="74">
        <v>0.63636400000000004</v>
      </c>
      <c r="K61" s="44">
        <v>414</v>
      </c>
      <c r="L61" s="44">
        <v>189881.05314</v>
      </c>
      <c r="M61" s="66">
        <v>0.647343</v>
      </c>
      <c r="N61" s="43">
        <v>0</v>
      </c>
      <c r="O61" s="44">
        <v>0</v>
      </c>
      <c r="P61" s="74">
        <v>0</v>
      </c>
    </row>
    <row r="62" spans="1:16" s="3" customFormat="1" ht="15" customHeight="1" x14ac:dyDescent="0.2">
      <c r="A62" s="120"/>
      <c r="B62" s="123"/>
      <c r="C62" s="84" t="s">
        <v>52</v>
      </c>
      <c r="D62" s="35">
        <v>687</v>
      </c>
      <c r="E62" s="55">
        <v>1</v>
      </c>
      <c r="F62" s="35">
        <v>208213.478894</v>
      </c>
      <c r="G62" s="68">
        <v>0.79767100000000002</v>
      </c>
      <c r="H62" s="43">
        <v>291</v>
      </c>
      <c r="I62" s="44">
        <v>213669.07216499999</v>
      </c>
      <c r="J62" s="74">
        <v>0.68728500000000003</v>
      </c>
      <c r="K62" s="35">
        <v>396</v>
      </c>
      <c r="L62" s="35">
        <v>204204.44444399999</v>
      </c>
      <c r="M62" s="68">
        <v>0.87878800000000001</v>
      </c>
      <c r="N62" s="43">
        <v>0</v>
      </c>
      <c r="O62" s="44">
        <v>0</v>
      </c>
      <c r="P62" s="74">
        <v>0</v>
      </c>
    </row>
    <row r="63" spans="1:16" ht="15" customHeight="1" x14ac:dyDescent="0.2">
      <c r="A63" s="120"/>
      <c r="B63" s="123"/>
      <c r="C63" s="84" t="s">
        <v>53</v>
      </c>
      <c r="D63" s="44">
        <v>584</v>
      </c>
      <c r="E63" s="53">
        <v>1</v>
      </c>
      <c r="F63" s="44">
        <v>214920.941781</v>
      </c>
      <c r="G63" s="66">
        <v>0.83390399999999998</v>
      </c>
      <c r="H63" s="43">
        <v>242</v>
      </c>
      <c r="I63" s="44">
        <v>208019.03719</v>
      </c>
      <c r="J63" s="74">
        <v>0.61156999999999995</v>
      </c>
      <c r="K63" s="44">
        <v>342</v>
      </c>
      <c r="L63" s="44">
        <v>219804.74561400001</v>
      </c>
      <c r="M63" s="66">
        <v>0.991228</v>
      </c>
      <c r="N63" s="43">
        <v>0</v>
      </c>
      <c r="O63" s="44">
        <v>0</v>
      </c>
      <c r="P63" s="74">
        <v>0</v>
      </c>
    </row>
    <row r="64" spans="1:16" ht="15" customHeight="1" x14ac:dyDescent="0.2">
      <c r="A64" s="120"/>
      <c r="B64" s="123"/>
      <c r="C64" s="84" t="s">
        <v>54</v>
      </c>
      <c r="D64" s="44">
        <v>403</v>
      </c>
      <c r="E64" s="53">
        <v>1</v>
      </c>
      <c r="F64" s="44">
        <v>233025.01985099999</v>
      </c>
      <c r="G64" s="66">
        <v>0.90818900000000002</v>
      </c>
      <c r="H64" s="43">
        <v>152</v>
      </c>
      <c r="I64" s="44">
        <v>219429.65789500001</v>
      </c>
      <c r="J64" s="74">
        <v>0.506579</v>
      </c>
      <c r="K64" s="44">
        <v>251</v>
      </c>
      <c r="L64" s="44">
        <v>241258.067729</v>
      </c>
      <c r="M64" s="66">
        <v>1.151394</v>
      </c>
      <c r="N64" s="43">
        <v>0</v>
      </c>
      <c r="O64" s="44">
        <v>0</v>
      </c>
      <c r="P64" s="74">
        <v>0</v>
      </c>
    </row>
    <row r="65" spans="1:16" ht="15" customHeight="1" x14ac:dyDescent="0.2">
      <c r="A65" s="120"/>
      <c r="B65" s="123"/>
      <c r="C65" s="84" t="s">
        <v>55</v>
      </c>
      <c r="D65" s="44">
        <v>329</v>
      </c>
      <c r="E65" s="53">
        <v>1</v>
      </c>
      <c r="F65" s="44">
        <v>224008.00304000001</v>
      </c>
      <c r="G65" s="66">
        <v>0.56230999999999998</v>
      </c>
      <c r="H65" s="43">
        <v>149</v>
      </c>
      <c r="I65" s="44">
        <v>221274.57047000001</v>
      </c>
      <c r="J65" s="74">
        <v>0.28859099999999999</v>
      </c>
      <c r="K65" s="44">
        <v>180</v>
      </c>
      <c r="L65" s="44">
        <v>226270.67777800001</v>
      </c>
      <c r="M65" s="66">
        <v>0.78888899999999995</v>
      </c>
      <c r="N65" s="43">
        <v>0</v>
      </c>
      <c r="O65" s="44">
        <v>0</v>
      </c>
      <c r="P65" s="74">
        <v>0</v>
      </c>
    </row>
    <row r="66" spans="1:16" s="3" customFormat="1" ht="15" customHeight="1" x14ac:dyDescent="0.2">
      <c r="A66" s="120"/>
      <c r="B66" s="123"/>
      <c r="C66" s="84" t="s">
        <v>56</v>
      </c>
      <c r="D66" s="35">
        <v>387</v>
      </c>
      <c r="E66" s="55">
        <v>1</v>
      </c>
      <c r="F66" s="35">
        <v>249850.65891500001</v>
      </c>
      <c r="G66" s="68">
        <v>0.42635699999999999</v>
      </c>
      <c r="H66" s="43">
        <v>141</v>
      </c>
      <c r="I66" s="44">
        <v>219355.453901</v>
      </c>
      <c r="J66" s="74">
        <v>0.141844</v>
      </c>
      <c r="K66" s="35">
        <v>246</v>
      </c>
      <c r="L66" s="35">
        <v>267329.61788600002</v>
      </c>
      <c r="M66" s="68">
        <v>0.58943100000000004</v>
      </c>
      <c r="N66" s="43">
        <v>0</v>
      </c>
      <c r="O66" s="44">
        <v>0</v>
      </c>
      <c r="P66" s="74">
        <v>0</v>
      </c>
    </row>
    <row r="67" spans="1:16" s="3" customFormat="1" ht="15" customHeight="1" x14ac:dyDescent="0.2">
      <c r="A67" s="121"/>
      <c r="B67" s="124"/>
      <c r="C67" s="85" t="s">
        <v>9</v>
      </c>
      <c r="D67" s="46">
        <v>4215</v>
      </c>
      <c r="E67" s="54">
        <v>1</v>
      </c>
      <c r="F67" s="46">
        <v>203125.07852899999</v>
      </c>
      <c r="G67" s="67">
        <v>0.599526</v>
      </c>
      <c r="H67" s="87">
        <v>1731</v>
      </c>
      <c r="I67" s="46">
        <v>203728.020797</v>
      </c>
      <c r="J67" s="75">
        <v>0.49335600000000002</v>
      </c>
      <c r="K67" s="46">
        <v>2484</v>
      </c>
      <c r="L67" s="46">
        <v>202704.91223799999</v>
      </c>
      <c r="M67" s="67">
        <v>0.67351000000000005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45588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60" priority="30" operator="notEqual">
      <formula>H8+K8+N8</formula>
    </cfRule>
  </conditionalFormatting>
  <conditionalFormatting sqref="D20:D30">
    <cfRule type="cellIs" dxfId="159" priority="29" operator="notEqual">
      <formula>H20+K20+N20</formula>
    </cfRule>
  </conditionalFormatting>
  <conditionalFormatting sqref="D32:D42">
    <cfRule type="cellIs" dxfId="158" priority="28" operator="notEqual">
      <formula>H32+K32+N32</formula>
    </cfRule>
  </conditionalFormatting>
  <conditionalFormatting sqref="D44:D54">
    <cfRule type="cellIs" dxfId="157" priority="27" operator="notEqual">
      <formula>H44+K44+N44</formula>
    </cfRule>
  </conditionalFormatting>
  <conditionalFormatting sqref="D56:D66">
    <cfRule type="cellIs" dxfId="156" priority="26" operator="notEqual">
      <formula>H56+K56+N56</formula>
    </cfRule>
  </conditionalFormatting>
  <conditionalFormatting sqref="D19">
    <cfRule type="cellIs" dxfId="155" priority="25" operator="notEqual">
      <formula>SUM(D8:D18)</formula>
    </cfRule>
  </conditionalFormatting>
  <conditionalFormatting sqref="D31">
    <cfRule type="cellIs" dxfId="154" priority="24" operator="notEqual">
      <formula>H31+K31+N31</formula>
    </cfRule>
  </conditionalFormatting>
  <conditionalFormatting sqref="D31">
    <cfRule type="cellIs" dxfId="153" priority="23" operator="notEqual">
      <formula>SUM(D20:D30)</formula>
    </cfRule>
  </conditionalFormatting>
  <conditionalFormatting sqref="D43">
    <cfRule type="cellIs" dxfId="152" priority="22" operator="notEqual">
      <formula>H43+K43+N43</formula>
    </cfRule>
  </conditionalFormatting>
  <conditionalFormatting sqref="D43">
    <cfRule type="cellIs" dxfId="151" priority="21" operator="notEqual">
      <formula>SUM(D32:D42)</formula>
    </cfRule>
  </conditionalFormatting>
  <conditionalFormatting sqref="D55">
    <cfRule type="cellIs" dxfId="150" priority="20" operator="notEqual">
      <formula>H55+K55+N55</formula>
    </cfRule>
  </conditionalFormatting>
  <conditionalFormatting sqref="D55">
    <cfRule type="cellIs" dxfId="149" priority="19" operator="notEqual">
      <formula>SUM(D44:D54)</formula>
    </cfRule>
  </conditionalFormatting>
  <conditionalFormatting sqref="D67">
    <cfRule type="cellIs" dxfId="148" priority="18" operator="notEqual">
      <formula>H67+K67+N67</formula>
    </cfRule>
  </conditionalFormatting>
  <conditionalFormatting sqref="D67">
    <cfRule type="cellIs" dxfId="147" priority="17" operator="notEqual">
      <formula>SUM(D56:D66)</formula>
    </cfRule>
  </conditionalFormatting>
  <conditionalFormatting sqref="H19">
    <cfRule type="cellIs" dxfId="146" priority="16" operator="notEqual">
      <formula>SUM(H8:H18)</formula>
    </cfRule>
  </conditionalFormatting>
  <conditionalFormatting sqref="K19">
    <cfRule type="cellIs" dxfId="145" priority="15" operator="notEqual">
      <formula>SUM(K8:K18)</formula>
    </cfRule>
  </conditionalFormatting>
  <conditionalFormatting sqref="N19">
    <cfRule type="cellIs" dxfId="144" priority="14" operator="notEqual">
      <formula>SUM(N8:N18)</formula>
    </cfRule>
  </conditionalFormatting>
  <conditionalFormatting sqref="H31">
    <cfRule type="cellIs" dxfId="143" priority="13" operator="notEqual">
      <formula>SUM(H20:H30)</formula>
    </cfRule>
  </conditionalFormatting>
  <conditionalFormatting sqref="K31">
    <cfRule type="cellIs" dxfId="142" priority="12" operator="notEqual">
      <formula>SUM(K20:K30)</formula>
    </cfRule>
  </conditionalFormatting>
  <conditionalFormatting sqref="N31">
    <cfRule type="cellIs" dxfId="141" priority="11" operator="notEqual">
      <formula>SUM(N20:N30)</formula>
    </cfRule>
  </conditionalFormatting>
  <conditionalFormatting sqref="H43">
    <cfRule type="cellIs" dxfId="140" priority="10" operator="notEqual">
      <formula>SUM(H32:H42)</formula>
    </cfRule>
  </conditionalFormatting>
  <conditionalFormatting sqref="K43">
    <cfRule type="cellIs" dxfId="139" priority="9" operator="notEqual">
      <formula>SUM(K32:K42)</formula>
    </cfRule>
  </conditionalFormatting>
  <conditionalFormatting sqref="N43">
    <cfRule type="cellIs" dxfId="138" priority="8" operator="notEqual">
      <formula>SUM(N32:N42)</formula>
    </cfRule>
  </conditionalFormatting>
  <conditionalFormatting sqref="H55">
    <cfRule type="cellIs" dxfId="137" priority="7" operator="notEqual">
      <formula>SUM(H44:H54)</formula>
    </cfRule>
  </conditionalFormatting>
  <conditionalFormatting sqref="K55">
    <cfRule type="cellIs" dxfId="136" priority="6" operator="notEqual">
      <formula>SUM(K44:K54)</formula>
    </cfRule>
  </conditionalFormatting>
  <conditionalFormatting sqref="N55">
    <cfRule type="cellIs" dxfId="135" priority="5" operator="notEqual">
      <formula>SUM(N44:N54)</formula>
    </cfRule>
  </conditionalFormatting>
  <conditionalFormatting sqref="H67">
    <cfRule type="cellIs" dxfId="134" priority="4" operator="notEqual">
      <formula>SUM(H56:H66)</formula>
    </cfRule>
  </conditionalFormatting>
  <conditionalFormatting sqref="K67">
    <cfRule type="cellIs" dxfId="133" priority="3" operator="notEqual">
      <formula>SUM(K56:K66)</formula>
    </cfRule>
  </conditionalFormatting>
  <conditionalFormatting sqref="N67">
    <cfRule type="cellIs" dxfId="132" priority="2" operator="notEqual">
      <formula>SUM(N56:N66)</formula>
    </cfRule>
  </conditionalFormatting>
  <conditionalFormatting sqref="D32:D43">
    <cfRule type="cellIs" dxfId="1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75</v>
      </c>
      <c r="B2" s="110"/>
      <c r="C2" s="110"/>
      <c r="D2" s="110"/>
      <c r="E2" s="110"/>
      <c r="F2" s="110"/>
      <c r="G2" s="110"/>
      <c r="H2" s="110"/>
      <c r="I2" s="110"/>
      <c r="J2" s="110"/>
      <c r="K2" s="110"/>
      <c r="L2" s="110"/>
      <c r="M2" s="110"/>
      <c r="N2" s="110"/>
      <c r="O2" s="110"/>
      <c r="P2" s="110"/>
    </row>
    <row r="3" spans="1:16" s="21" customFormat="1" ht="15" customHeight="1" x14ac:dyDescent="0.2">
      <c r="A3" s="111" t="str">
        <f>+Notas!C6</f>
        <v>SEPTIEMBRE 2023 Y SEPTIEMBRE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2</v>
      </c>
      <c r="E8" s="53">
        <v>0.15384600000000001</v>
      </c>
      <c r="F8" s="44">
        <v>27498.241144</v>
      </c>
      <c r="G8" s="66">
        <v>1.5</v>
      </c>
      <c r="H8" s="43">
        <v>0</v>
      </c>
      <c r="I8" s="44">
        <v>0</v>
      </c>
      <c r="J8" s="74">
        <v>0</v>
      </c>
      <c r="K8" s="44">
        <v>2</v>
      </c>
      <c r="L8" s="44">
        <v>27498.241144</v>
      </c>
      <c r="M8" s="66">
        <v>1.5</v>
      </c>
      <c r="N8" s="43">
        <v>0</v>
      </c>
      <c r="O8" s="44">
        <v>0</v>
      </c>
      <c r="P8" s="74">
        <v>0</v>
      </c>
    </row>
    <row r="9" spans="1:16" ht="15" customHeight="1" x14ac:dyDescent="0.2">
      <c r="A9" s="120"/>
      <c r="B9" s="123"/>
      <c r="C9" s="84" t="s">
        <v>47</v>
      </c>
      <c r="D9" s="44">
        <v>37</v>
      </c>
      <c r="E9" s="53">
        <v>0.75510200000000005</v>
      </c>
      <c r="F9" s="44">
        <v>87158.052507999993</v>
      </c>
      <c r="G9" s="66">
        <v>0</v>
      </c>
      <c r="H9" s="43">
        <v>15</v>
      </c>
      <c r="I9" s="44">
        <v>93011.151375999994</v>
      </c>
      <c r="J9" s="74">
        <v>0</v>
      </c>
      <c r="K9" s="44">
        <v>22</v>
      </c>
      <c r="L9" s="44">
        <v>83167.303279999993</v>
      </c>
      <c r="M9" s="66">
        <v>0</v>
      </c>
      <c r="N9" s="43">
        <v>0</v>
      </c>
      <c r="O9" s="44">
        <v>0</v>
      </c>
      <c r="P9" s="74">
        <v>0</v>
      </c>
    </row>
    <row r="10" spans="1:16" ht="15" customHeight="1" x14ac:dyDescent="0.2">
      <c r="A10" s="120"/>
      <c r="B10" s="123"/>
      <c r="C10" s="84" t="s">
        <v>48</v>
      </c>
      <c r="D10" s="44">
        <v>147</v>
      </c>
      <c r="E10" s="53">
        <v>0.284333</v>
      </c>
      <c r="F10" s="44">
        <v>93871.099875</v>
      </c>
      <c r="G10" s="66">
        <v>8.8435E-2</v>
      </c>
      <c r="H10" s="43">
        <v>60</v>
      </c>
      <c r="I10" s="44">
        <v>107338.52157300001</v>
      </c>
      <c r="J10" s="74">
        <v>0.16666700000000001</v>
      </c>
      <c r="K10" s="44">
        <v>87</v>
      </c>
      <c r="L10" s="44">
        <v>84583.222842000003</v>
      </c>
      <c r="M10" s="66">
        <v>3.4483E-2</v>
      </c>
      <c r="N10" s="43">
        <v>0</v>
      </c>
      <c r="O10" s="44">
        <v>0</v>
      </c>
      <c r="P10" s="74">
        <v>0</v>
      </c>
    </row>
    <row r="11" spans="1:16" ht="15" customHeight="1" x14ac:dyDescent="0.2">
      <c r="A11" s="120"/>
      <c r="B11" s="123"/>
      <c r="C11" s="84" t="s">
        <v>49</v>
      </c>
      <c r="D11" s="44">
        <v>277</v>
      </c>
      <c r="E11" s="53">
        <v>0.18069099999999999</v>
      </c>
      <c r="F11" s="44">
        <v>108010.599586</v>
      </c>
      <c r="G11" s="66">
        <v>0.270758</v>
      </c>
      <c r="H11" s="43">
        <v>114</v>
      </c>
      <c r="I11" s="44">
        <v>117730.96425800001</v>
      </c>
      <c r="J11" s="74">
        <v>0.32456099999999999</v>
      </c>
      <c r="K11" s="44">
        <v>163</v>
      </c>
      <c r="L11" s="44">
        <v>101212.30773</v>
      </c>
      <c r="M11" s="66">
        <v>0.233129</v>
      </c>
      <c r="N11" s="43">
        <v>0</v>
      </c>
      <c r="O11" s="44">
        <v>0</v>
      </c>
      <c r="P11" s="74">
        <v>0</v>
      </c>
    </row>
    <row r="12" spans="1:16" ht="15" customHeight="1" x14ac:dyDescent="0.2">
      <c r="A12" s="120"/>
      <c r="B12" s="123"/>
      <c r="C12" s="84" t="s">
        <v>50</v>
      </c>
      <c r="D12" s="44">
        <v>307</v>
      </c>
      <c r="E12" s="53">
        <v>0.14859600000000001</v>
      </c>
      <c r="F12" s="44">
        <v>129975.28572699999</v>
      </c>
      <c r="G12" s="66">
        <v>0.45276899999999998</v>
      </c>
      <c r="H12" s="43">
        <v>129</v>
      </c>
      <c r="I12" s="44">
        <v>154696.00992300001</v>
      </c>
      <c r="J12" s="74">
        <v>0.66666700000000001</v>
      </c>
      <c r="K12" s="44">
        <v>178</v>
      </c>
      <c r="L12" s="44">
        <v>112059.704708</v>
      </c>
      <c r="M12" s="66">
        <v>0.29775299999999999</v>
      </c>
      <c r="N12" s="43">
        <v>0</v>
      </c>
      <c r="O12" s="44">
        <v>0</v>
      </c>
      <c r="P12" s="74">
        <v>0</v>
      </c>
    </row>
    <row r="13" spans="1:16" ht="15" customHeight="1" x14ac:dyDescent="0.2">
      <c r="A13" s="120"/>
      <c r="B13" s="123"/>
      <c r="C13" s="84" t="s">
        <v>51</v>
      </c>
      <c r="D13" s="44">
        <v>270</v>
      </c>
      <c r="E13" s="53">
        <v>0.12814400000000001</v>
      </c>
      <c r="F13" s="44">
        <v>135551.473034</v>
      </c>
      <c r="G13" s="66">
        <v>0.525926</v>
      </c>
      <c r="H13" s="43">
        <v>105</v>
      </c>
      <c r="I13" s="44">
        <v>148364.07335300001</v>
      </c>
      <c r="J13" s="74">
        <v>0.52381</v>
      </c>
      <c r="K13" s="44">
        <v>165</v>
      </c>
      <c r="L13" s="44">
        <v>127398.00010400001</v>
      </c>
      <c r="M13" s="66">
        <v>0.52727299999999999</v>
      </c>
      <c r="N13" s="43">
        <v>0</v>
      </c>
      <c r="O13" s="44">
        <v>0</v>
      </c>
      <c r="P13" s="74">
        <v>0</v>
      </c>
    </row>
    <row r="14" spans="1:16" s="3" customFormat="1" ht="15" customHeight="1" x14ac:dyDescent="0.2">
      <c r="A14" s="120"/>
      <c r="B14" s="123"/>
      <c r="C14" s="84" t="s">
        <v>52</v>
      </c>
      <c r="D14" s="35">
        <v>191</v>
      </c>
      <c r="E14" s="55">
        <v>9.4321000000000002E-2</v>
      </c>
      <c r="F14" s="35">
        <v>143414.808644</v>
      </c>
      <c r="G14" s="68">
        <v>0.70680600000000005</v>
      </c>
      <c r="H14" s="43">
        <v>61</v>
      </c>
      <c r="I14" s="44">
        <v>146417.32736200001</v>
      </c>
      <c r="J14" s="74">
        <v>0.50819700000000001</v>
      </c>
      <c r="K14" s="35">
        <v>130</v>
      </c>
      <c r="L14" s="35">
        <v>142005.934477</v>
      </c>
      <c r="M14" s="68">
        <v>0.8</v>
      </c>
      <c r="N14" s="43">
        <v>0</v>
      </c>
      <c r="O14" s="44">
        <v>0</v>
      </c>
      <c r="P14" s="74">
        <v>0</v>
      </c>
    </row>
    <row r="15" spans="1:16" ht="15" customHeight="1" x14ac:dyDescent="0.2">
      <c r="A15" s="120"/>
      <c r="B15" s="123"/>
      <c r="C15" s="84" t="s">
        <v>53</v>
      </c>
      <c r="D15" s="44">
        <v>127</v>
      </c>
      <c r="E15" s="53">
        <v>8.0431000000000002E-2</v>
      </c>
      <c r="F15" s="44">
        <v>143314.94284900001</v>
      </c>
      <c r="G15" s="66">
        <v>0.51968499999999995</v>
      </c>
      <c r="H15" s="43">
        <v>43</v>
      </c>
      <c r="I15" s="44">
        <v>143748.44835699999</v>
      </c>
      <c r="J15" s="74">
        <v>0.418605</v>
      </c>
      <c r="K15" s="44">
        <v>84</v>
      </c>
      <c r="L15" s="44">
        <v>143093.02931499999</v>
      </c>
      <c r="M15" s="66">
        <v>0.57142899999999996</v>
      </c>
      <c r="N15" s="43">
        <v>0</v>
      </c>
      <c r="O15" s="44">
        <v>0</v>
      </c>
      <c r="P15" s="74">
        <v>0</v>
      </c>
    </row>
    <row r="16" spans="1:16" ht="15" customHeight="1" x14ac:dyDescent="0.2">
      <c r="A16" s="120"/>
      <c r="B16" s="123"/>
      <c r="C16" s="84" t="s">
        <v>54</v>
      </c>
      <c r="D16" s="44">
        <v>124</v>
      </c>
      <c r="E16" s="53">
        <v>8.8953000000000004E-2</v>
      </c>
      <c r="F16" s="44">
        <v>159272.39504900001</v>
      </c>
      <c r="G16" s="66">
        <v>0.53225800000000001</v>
      </c>
      <c r="H16" s="43">
        <v>49</v>
      </c>
      <c r="I16" s="44">
        <v>169834.667288</v>
      </c>
      <c r="J16" s="74">
        <v>0.48979600000000001</v>
      </c>
      <c r="K16" s="44">
        <v>75</v>
      </c>
      <c r="L16" s="44">
        <v>152371.71051899999</v>
      </c>
      <c r="M16" s="66">
        <v>0.56000000000000005</v>
      </c>
      <c r="N16" s="43">
        <v>0</v>
      </c>
      <c r="O16" s="44">
        <v>0</v>
      </c>
      <c r="P16" s="74">
        <v>0</v>
      </c>
    </row>
    <row r="17" spans="1:16" ht="15" customHeight="1" x14ac:dyDescent="0.2">
      <c r="A17" s="120"/>
      <c r="B17" s="123"/>
      <c r="C17" s="84" t="s">
        <v>55</v>
      </c>
      <c r="D17" s="44">
        <v>146</v>
      </c>
      <c r="E17" s="53">
        <v>0.113707</v>
      </c>
      <c r="F17" s="44">
        <v>154680.425751</v>
      </c>
      <c r="G17" s="66">
        <v>0.41780800000000001</v>
      </c>
      <c r="H17" s="43">
        <v>55</v>
      </c>
      <c r="I17" s="44">
        <v>155202.256341</v>
      </c>
      <c r="J17" s="74">
        <v>0.25454500000000002</v>
      </c>
      <c r="K17" s="44">
        <v>91</v>
      </c>
      <c r="L17" s="44">
        <v>154365.03363699999</v>
      </c>
      <c r="M17" s="66">
        <v>0.51648400000000005</v>
      </c>
      <c r="N17" s="43">
        <v>0</v>
      </c>
      <c r="O17" s="44">
        <v>0</v>
      </c>
      <c r="P17" s="74">
        <v>0</v>
      </c>
    </row>
    <row r="18" spans="1:16" s="3" customFormat="1" ht="15" customHeight="1" x14ac:dyDescent="0.2">
      <c r="A18" s="120"/>
      <c r="B18" s="123"/>
      <c r="C18" s="84" t="s">
        <v>56</v>
      </c>
      <c r="D18" s="35">
        <v>227</v>
      </c>
      <c r="E18" s="55">
        <v>0.11355700000000001</v>
      </c>
      <c r="F18" s="35">
        <v>191049.59195</v>
      </c>
      <c r="G18" s="68">
        <v>0.396476</v>
      </c>
      <c r="H18" s="43">
        <v>86</v>
      </c>
      <c r="I18" s="44">
        <v>159434.67597700001</v>
      </c>
      <c r="J18" s="74">
        <v>2.3255999999999999E-2</v>
      </c>
      <c r="K18" s="35">
        <v>141</v>
      </c>
      <c r="L18" s="35">
        <v>210332.4485</v>
      </c>
      <c r="M18" s="68">
        <v>0.62411300000000003</v>
      </c>
      <c r="N18" s="43">
        <v>0</v>
      </c>
      <c r="O18" s="44">
        <v>0</v>
      </c>
      <c r="P18" s="74">
        <v>0</v>
      </c>
    </row>
    <row r="19" spans="1:16" s="3" customFormat="1" ht="15" customHeight="1" x14ac:dyDescent="0.2">
      <c r="A19" s="121"/>
      <c r="B19" s="124"/>
      <c r="C19" s="85" t="s">
        <v>9</v>
      </c>
      <c r="D19" s="46">
        <v>1855</v>
      </c>
      <c r="E19" s="54">
        <v>0.12735099999999999</v>
      </c>
      <c r="F19" s="46">
        <v>137355.11878200001</v>
      </c>
      <c r="G19" s="67">
        <v>0.42587599999999998</v>
      </c>
      <c r="H19" s="87">
        <v>717</v>
      </c>
      <c r="I19" s="46">
        <v>142918.92141000001</v>
      </c>
      <c r="J19" s="75">
        <v>0.38633200000000001</v>
      </c>
      <c r="K19" s="46">
        <v>1138</v>
      </c>
      <c r="L19" s="46">
        <v>133849.62977999999</v>
      </c>
      <c r="M19" s="67">
        <v>0.450791</v>
      </c>
      <c r="N19" s="87">
        <v>0</v>
      </c>
      <c r="O19" s="46">
        <v>0</v>
      </c>
      <c r="P19" s="75">
        <v>0</v>
      </c>
    </row>
    <row r="20" spans="1:16" ht="15" customHeight="1" x14ac:dyDescent="0.2">
      <c r="A20" s="119">
        <v>2</v>
      </c>
      <c r="B20" s="122" t="s">
        <v>57</v>
      </c>
      <c r="C20" s="84" t="s">
        <v>46</v>
      </c>
      <c r="D20" s="44">
        <v>4</v>
      </c>
      <c r="E20" s="53">
        <v>0.30769200000000002</v>
      </c>
      <c r="F20" s="44">
        <v>21335</v>
      </c>
      <c r="G20" s="66">
        <v>0</v>
      </c>
      <c r="H20" s="43">
        <v>3</v>
      </c>
      <c r="I20" s="44">
        <v>26780</v>
      </c>
      <c r="J20" s="74">
        <v>0</v>
      </c>
      <c r="K20" s="44">
        <v>1</v>
      </c>
      <c r="L20" s="44">
        <v>5000</v>
      </c>
      <c r="M20" s="66">
        <v>0</v>
      </c>
      <c r="N20" s="43">
        <v>0</v>
      </c>
      <c r="O20" s="44">
        <v>0</v>
      </c>
      <c r="P20" s="74">
        <v>0</v>
      </c>
    </row>
    <row r="21" spans="1:16" ht="15" customHeight="1" x14ac:dyDescent="0.2">
      <c r="A21" s="120"/>
      <c r="B21" s="123"/>
      <c r="C21" s="84" t="s">
        <v>47</v>
      </c>
      <c r="D21" s="44">
        <v>11</v>
      </c>
      <c r="E21" s="53">
        <v>0.22449</v>
      </c>
      <c r="F21" s="44">
        <v>107526.09090900001</v>
      </c>
      <c r="G21" s="66">
        <v>0</v>
      </c>
      <c r="H21" s="43">
        <v>5</v>
      </c>
      <c r="I21" s="44">
        <v>106327.2</v>
      </c>
      <c r="J21" s="74">
        <v>0</v>
      </c>
      <c r="K21" s="44">
        <v>6</v>
      </c>
      <c r="L21" s="44">
        <v>108525.166667</v>
      </c>
      <c r="M21" s="66">
        <v>0</v>
      </c>
      <c r="N21" s="43">
        <v>0</v>
      </c>
      <c r="O21" s="44">
        <v>0</v>
      </c>
      <c r="P21" s="74">
        <v>0</v>
      </c>
    </row>
    <row r="22" spans="1:16" ht="15" customHeight="1" x14ac:dyDescent="0.2">
      <c r="A22" s="120"/>
      <c r="B22" s="123"/>
      <c r="C22" s="84" t="s">
        <v>48</v>
      </c>
      <c r="D22" s="44">
        <v>71</v>
      </c>
      <c r="E22" s="53">
        <v>0.13733100000000001</v>
      </c>
      <c r="F22" s="44">
        <v>143067.60563400001</v>
      </c>
      <c r="G22" s="66">
        <v>5.6337999999999999E-2</v>
      </c>
      <c r="H22" s="43">
        <v>38</v>
      </c>
      <c r="I22" s="44">
        <v>140114.76315799999</v>
      </c>
      <c r="J22" s="74">
        <v>5.2631999999999998E-2</v>
      </c>
      <c r="K22" s="44">
        <v>33</v>
      </c>
      <c r="L22" s="44">
        <v>146467.84848499999</v>
      </c>
      <c r="M22" s="66">
        <v>6.0606E-2</v>
      </c>
      <c r="N22" s="43">
        <v>0</v>
      </c>
      <c r="O22" s="44">
        <v>0</v>
      </c>
      <c r="P22" s="74">
        <v>0</v>
      </c>
    </row>
    <row r="23" spans="1:16" ht="15" customHeight="1" x14ac:dyDescent="0.2">
      <c r="A23" s="120"/>
      <c r="B23" s="123"/>
      <c r="C23" s="84" t="s">
        <v>49</v>
      </c>
      <c r="D23" s="44">
        <v>62</v>
      </c>
      <c r="E23" s="53">
        <v>4.0444000000000001E-2</v>
      </c>
      <c r="F23" s="44">
        <v>141423.95161300001</v>
      </c>
      <c r="G23" s="66">
        <v>0.12903200000000001</v>
      </c>
      <c r="H23" s="43">
        <v>25</v>
      </c>
      <c r="I23" s="44">
        <v>139064.76</v>
      </c>
      <c r="J23" s="74">
        <v>0.16</v>
      </c>
      <c r="K23" s="44">
        <v>37</v>
      </c>
      <c r="L23" s="44">
        <v>143018</v>
      </c>
      <c r="M23" s="66">
        <v>0.108108</v>
      </c>
      <c r="N23" s="43">
        <v>0</v>
      </c>
      <c r="O23" s="44">
        <v>0</v>
      </c>
      <c r="P23" s="74">
        <v>0</v>
      </c>
    </row>
    <row r="24" spans="1:16" ht="15" customHeight="1" x14ac:dyDescent="0.2">
      <c r="A24" s="120"/>
      <c r="B24" s="123"/>
      <c r="C24" s="84" t="s">
        <v>50</v>
      </c>
      <c r="D24" s="44">
        <v>37</v>
      </c>
      <c r="E24" s="53">
        <v>1.7909000000000001E-2</v>
      </c>
      <c r="F24" s="44">
        <v>176389.783784</v>
      </c>
      <c r="G24" s="66">
        <v>0.29729699999999998</v>
      </c>
      <c r="H24" s="43">
        <v>20</v>
      </c>
      <c r="I24" s="44">
        <v>186136.9</v>
      </c>
      <c r="J24" s="74">
        <v>0.35</v>
      </c>
      <c r="K24" s="44">
        <v>17</v>
      </c>
      <c r="L24" s="44">
        <v>164922.588235</v>
      </c>
      <c r="M24" s="66">
        <v>0.235294</v>
      </c>
      <c r="N24" s="43">
        <v>0</v>
      </c>
      <c r="O24" s="44">
        <v>0</v>
      </c>
      <c r="P24" s="74">
        <v>0</v>
      </c>
    </row>
    <row r="25" spans="1:16" ht="15" customHeight="1" x14ac:dyDescent="0.2">
      <c r="A25" s="120"/>
      <c r="B25" s="123"/>
      <c r="C25" s="84" t="s">
        <v>51</v>
      </c>
      <c r="D25" s="44">
        <v>37</v>
      </c>
      <c r="E25" s="53">
        <v>1.7561E-2</v>
      </c>
      <c r="F25" s="44">
        <v>198041.48648600001</v>
      </c>
      <c r="G25" s="66">
        <v>0.64864900000000003</v>
      </c>
      <c r="H25" s="43">
        <v>13</v>
      </c>
      <c r="I25" s="44">
        <v>190183.692308</v>
      </c>
      <c r="J25" s="74">
        <v>0.61538499999999996</v>
      </c>
      <c r="K25" s="44">
        <v>24</v>
      </c>
      <c r="L25" s="44">
        <v>202297.79166700001</v>
      </c>
      <c r="M25" s="66">
        <v>0.66666700000000001</v>
      </c>
      <c r="N25" s="43">
        <v>0</v>
      </c>
      <c r="O25" s="44">
        <v>0</v>
      </c>
      <c r="P25" s="74">
        <v>0</v>
      </c>
    </row>
    <row r="26" spans="1:16" s="3" customFormat="1" ht="15" customHeight="1" x14ac:dyDescent="0.2">
      <c r="A26" s="120"/>
      <c r="B26" s="123"/>
      <c r="C26" s="84" t="s">
        <v>52</v>
      </c>
      <c r="D26" s="35">
        <v>27</v>
      </c>
      <c r="E26" s="55">
        <v>1.3332999999999999E-2</v>
      </c>
      <c r="F26" s="35">
        <v>202066.11111100001</v>
      </c>
      <c r="G26" s="68">
        <v>0.51851899999999995</v>
      </c>
      <c r="H26" s="43">
        <v>15</v>
      </c>
      <c r="I26" s="44">
        <v>192691.20000000001</v>
      </c>
      <c r="J26" s="74">
        <v>0.26666699999999999</v>
      </c>
      <c r="K26" s="35">
        <v>12</v>
      </c>
      <c r="L26" s="35">
        <v>213784.75</v>
      </c>
      <c r="M26" s="68">
        <v>0.83333299999999999</v>
      </c>
      <c r="N26" s="43">
        <v>0</v>
      </c>
      <c r="O26" s="44">
        <v>0</v>
      </c>
      <c r="P26" s="74">
        <v>0</v>
      </c>
    </row>
    <row r="27" spans="1:16" ht="15" customHeight="1" x14ac:dyDescent="0.2">
      <c r="A27" s="120"/>
      <c r="B27" s="123"/>
      <c r="C27" s="84" t="s">
        <v>53</v>
      </c>
      <c r="D27" s="44">
        <v>13</v>
      </c>
      <c r="E27" s="53">
        <v>8.2330000000000007E-3</v>
      </c>
      <c r="F27" s="44">
        <v>158342.153846</v>
      </c>
      <c r="G27" s="66">
        <v>7.6923000000000005E-2</v>
      </c>
      <c r="H27" s="43">
        <v>4</v>
      </c>
      <c r="I27" s="44">
        <v>182221.75</v>
      </c>
      <c r="J27" s="74">
        <v>0.25</v>
      </c>
      <c r="K27" s="44">
        <v>9</v>
      </c>
      <c r="L27" s="44">
        <v>147729</v>
      </c>
      <c r="M27" s="66">
        <v>0</v>
      </c>
      <c r="N27" s="43">
        <v>0</v>
      </c>
      <c r="O27" s="44">
        <v>0</v>
      </c>
      <c r="P27" s="74">
        <v>0</v>
      </c>
    </row>
    <row r="28" spans="1:16" ht="15" customHeight="1" x14ac:dyDescent="0.2">
      <c r="A28" s="120"/>
      <c r="B28" s="123"/>
      <c r="C28" s="84" t="s">
        <v>54</v>
      </c>
      <c r="D28" s="44">
        <v>6</v>
      </c>
      <c r="E28" s="53">
        <v>4.3039999999999997E-3</v>
      </c>
      <c r="F28" s="44">
        <v>211557</v>
      </c>
      <c r="G28" s="66">
        <v>0</v>
      </c>
      <c r="H28" s="43">
        <v>2</v>
      </c>
      <c r="I28" s="44">
        <v>274191</v>
      </c>
      <c r="J28" s="74">
        <v>0</v>
      </c>
      <c r="K28" s="44">
        <v>4</v>
      </c>
      <c r="L28" s="44">
        <v>180240</v>
      </c>
      <c r="M28" s="66">
        <v>0</v>
      </c>
      <c r="N28" s="43">
        <v>0</v>
      </c>
      <c r="O28" s="44">
        <v>0</v>
      </c>
      <c r="P28" s="74">
        <v>0</v>
      </c>
    </row>
    <row r="29" spans="1:16" ht="15" customHeight="1" x14ac:dyDescent="0.2">
      <c r="A29" s="120"/>
      <c r="B29" s="123"/>
      <c r="C29" s="84" t="s">
        <v>55</v>
      </c>
      <c r="D29" s="44">
        <v>4</v>
      </c>
      <c r="E29" s="53">
        <v>3.1150000000000001E-3</v>
      </c>
      <c r="F29" s="44">
        <v>161042.75</v>
      </c>
      <c r="G29" s="66">
        <v>0.75</v>
      </c>
      <c r="H29" s="43">
        <v>3</v>
      </c>
      <c r="I29" s="44">
        <v>130028</v>
      </c>
      <c r="J29" s="74">
        <v>0.66666700000000001</v>
      </c>
      <c r="K29" s="44">
        <v>1</v>
      </c>
      <c r="L29" s="44">
        <v>254087</v>
      </c>
      <c r="M29" s="66">
        <v>1</v>
      </c>
      <c r="N29" s="43">
        <v>0</v>
      </c>
      <c r="O29" s="44">
        <v>0</v>
      </c>
      <c r="P29" s="74">
        <v>0</v>
      </c>
    </row>
    <row r="30" spans="1:16" s="3" customFormat="1" ht="15" customHeight="1" x14ac:dyDescent="0.2">
      <c r="A30" s="120"/>
      <c r="B30" s="123"/>
      <c r="C30" s="84" t="s">
        <v>56</v>
      </c>
      <c r="D30" s="35">
        <v>11</v>
      </c>
      <c r="E30" s="55">
        <v>5.5030000000000001E-3</v>
      </c>
      <c r="F30" s="35">
        <v>201117.36363599999</v>
      </c>
      <c r="G30" s="68">
        <v>9.0909000000000004E-2</v>
      </c>
      <c r="H30" s="43">
        <v>9</v>
      </c>
      <c r="I30" s="44">
        <v>202459.55555600001</v>
      </c>
      <c r="J30" s="74">
        <v>0</v>
      </c>
      <c r="K30" s="35">
        <v>2</v>
      </c>
      <c r="L30" s="35">
        <v>195077.5</v>
      </c>
      <c r="M30" s="68">
        <v>0.5</v>
      </c>
      <c r="N30" s="43">
        <v>0</v>
      </c>
      <c r="O30" s="44">
        <v>0</v>
      </c>
      <c r="P30" s="74">
        <v>0</v>
      </c>
    </row>
    <row r="31" spans="1:16" s="3" customFormat="1" ht="15" customHeight="1" x14ac:dyDescent="0.2">
      <c r="A31" s="121"/>
      <c r="B31" s="124"/>
      <c r="C31" s="85" t="s">
        <v>9</v>
      </c>
      <c r="D31" s="46">
        <v>283</v>
      </c>
      <c r="E31" s="54">
        <v>1.9428999999999998E-2</v>
      </c>
      <c r="F31" s="46">
        <v>161442.42402800001</v>
      </c>
      <c r="G31" s="67">
        <v>0.23321600000000001</v>
      </c>
      <c r="H31" s="87">
        <v>137</v>
      </c>
      <c r="I31" s="46">
        <v>160495.90510900001</v>
      </c>
      <c r="J31" s="75">
        <v>0.20438000000000001</v>
      </c>
      <c r="K31" s="46">
        <v>146</v>
      </c>
      <c r="L31" s="46">
        <v>162330.59589</v>
      </c>
      <c r="M31" s="67">
        <v>0.26027400000000001</v>
      </c>
      <c r="N31" s="87">
        <v>0</v>
      </c>
      <c r="O31" s="46">
        <v>0</v>
      </c>
      <c r="P31" s="75">
        <v>0</v>
      </c>
    </row>
    <row r="32" spans="1:16" ht="15" customHeight="1" x14ac:dyDescent="0.2">
      <c r="A32" s="119">
        <v>3</v>
      </c>
      <c r="B32" s="122" t="s">
        <v>58</v>
      </c>
      <c r="C32" s="84" t="s">
        <v>46</v>
      </c>
      <c r="D32" s="44">
        <v>2</v>
      </c>
      <c r="E32" s="44">
        <v>0</v>
      </c>
      <c r="F32" s="44">
        <v>-6163.2411439999996</v>
      </c>
      <c r="G32" s="66">
        <v>-1.5</v>
      </c>
      <c r="H32" s="43">
        <v>3</v>
      </c>
      <c r="I32" s="44">
        <v>26780</v>
      </c>
      <c r="J32" s="74">
        <v>0</v>
      </c>
      <c r="K32" s="44">
        <v>-1</v>
      </c>
      <c r="L32" s="44">
        <v>-22498.241144</v>
      </c>
      <c r="M32" s="66">
        <v>-1.5</v>
      </c>
      <c r="N32" s="43">
        <v>0</v>
      </c>
      <c r="O32" s="44">
        <v>0</v>
      </c>
      <c r="P32" s="74">
        <v>0</v>
      </c>
    </row>
    <row r="33" spans="1:16" ht="15" customHeight="1" x14ac:dyDescent="0.2">
      <c r="A33" s="120"/>
      <c r="B33" s="123"/>
      <c r="C33" s="84" t="s">
        <v>47</v>
      </c>
      <c r="D33" s="44">
        <v>-26</v>
      </c>
      <c r="E33" s="44">
        <v>0</v>
      </c>
      <c r="F33" s="44">
        <v>20368.038401000002</v>
      </c>
      <c r="G33" s="66">
        <v>0</v>
      </c>
      <c r="H33" s="43">
        <v>-10</v>
      </c>
      <c r="I33" s="44">
        <v>13316.048623999999</v>
      </c>
      <c r="J33" s="74">
        <v>0</v>
      </c>
      <c r="K33" s="44">
        <v>-16</v>
      </c>
      <c r="L33" s="44">
        <v>25357.863386000001</v>
      </c>
      <c r="M33" s="66">
        <v>0</v>
      </c>
      <c r="N33" s="43">
        <v>0</v>
      </c>
      <c r="O33" s="44">
        <v>0</v>
      </c>
      <c r="P33" s="74">
        <v>0</v>
      </c>
    </row>
    <row r="34" spans="1:16" ht="15" customHeight="1" x14ac:dyDescent="0.2">
      <c r="A34" s="120"/>
      <c r="B34" s="123"/>
      <c r="C34" s="84" t="s">
        <v>48</v>
      </c>
      <c r="D34" s="44">
        <v>-76</v>
      </c>
      <c r="E34" s="44">
        <v>0</v>
      </c>
      <c r="F34" s="44">
        <v>49196.505759</v>
      </c>
      <c r="G34" s="66">
        <v>-3.2097000000000001E-2</v>
      </c>
      <c r="H34" s="43">
        <v>-22</v>
      </c>
      <c r="I34" s="44">
        <v>32776.241585000003</v>
      </c>
      <c r="J34" s="74">
        <v>-0.114035</v>
      </c>
      <c r="K34" s="44">
        <v>-54</v>
      </c>
      <c r="L34" s="44">
        <v>61884.625642999999</v>
      </c>
      <c r="M34" s="66">
        <v>2.6123E-2</v>
      </c>
      <c r="N34" s="43">
        <v>0</v>
      </c>
      <c r="O34" s="44">
        <v>0</v>
      </c>
      <c r="P34" s="74">
        <v>0</v>
      </c>
    </row>
    <row r="35" spans="1:16" ht="15" customHeight="1" x14ac:dyDescent="0.2">
      <c r="A35" s="120"/>
      <c r="B35" s="123"/>
      <c r="C35" s="84" t="s">
        <v>49</v>
      </c>
      <c r="D35" s="44">
        <v>-215</v>
      </c>
      <c r="E35" s="44">
        <v>0</v>
      </c>
      <c r="F35" s="44">
        <v>33413.352027000001</v>
      </c>
      <c r="G35" s="66">
        <v>-0.14172599999999999</v>
      </c>
      <c r="H35" s="43">
        <v>-89</v>
      </c>
      <c r="I35" s="44">
        <v>21333.795741999998</v>
      </c>
      <c r="J35" s="74">
        <v>-0.16456100000000001</v>
      </c>
      <c r="K35" s="44">
        <v>-126</v>
      </c>
      <c r="L35" s="44">
        <v>41805.69227</v>
      </c>
      <c r="M35" s="66">
        <v>-0.12502099999999999</v>
      </c>
      <c r="N35" s="43">
        <v>0</v>
      </c>
      <c r="O35" s="44">
        <v>0</v>
      </c>
      <c r="P35" s="74">
        <v>0</v>
      </c>
    </row>
    <row r="36" spans="1:16" ht="15" customHeight="1" x14ac:dyDescent="0.2">
      <c r="A36" s="120"/>
      <c r="B36" s="123"/>
      <c r="C36" s="84" t="s">
        <v>50</v>
      </c>
      <c r="D36" s="44">
        <v>-270</v>
      </c>
      <c r="E36" s="44">
        <v>0</v>
      </c>
      <c r="F36" s="44">
        <v>46414.498056999997</v>
      </c>
      <c r="G36" s="66">
        <v>-0.155471</v>
      </c>
      <c r="H36" s="43">
        <v>-109</v>
      </c>
      <c r="I36" s="44">
        <v>31440.890077</v>
      </c>
      <c r="J36" s="74">
        <v>-0.31666699999999998</v>
      </c>
      <c r="K36" s="44">
        <v>-161</v>
      </c>
      <c r="L36" s="44">
        <v>52862.883526999998</v>
      </c>
      <c r="M36" s="66">
        <v>-6.2459000000000001E-2</v>
      </c>
      <c r="N36" s="43">
        <v>0</v>
      </c>
      <c r="O36" s="44">
        <v>0</v>
      </c>
      <c r="P36" s="74">
        <v>0</v>
      </c>
    </row>
    <row r="37" spans="1:16" ht="15" customHeight="1" x14ac:dyDescent="0.2">
      <c r="A37" s="120"/>
      <c r="B37" s="123"/>
      <c r="C37" s="84" t="s">
        <v>51</v>
      </c>
      <c r="D37" s="44">
        <v>-233</v>
      </c>
      <c r="E37" s="44">
        <v>0</v>
      </c>
      <c r="F37" s="44">
        <v>62490.013453</v>
      </c>
      <c r="G37" s="66">
        <v>0.122723</v>
      </c>
      <c r="H37" s="43">
        <v>-92</v>
      </c>
      <c r="I37" s="44">
        <v>41819.618954999998</v>
      </c>
      <c r="J37" s="74">
        <v>9.1575000000000004E-2</v>
      </c>
      <c r="K37" s="44">
        <v>-141</v>
      </c>
      <c r="L37" s="44">
        <v>74899.791563000006</v>
      </c>
      <c r="M37" s="66">
        <v>0.13939399999999999</v>
      </c>
      <c r="N37" s="43">
        <v>0</v>
      </c>
      <c r="O37" s="44">
        <v>0</v>
      </c>
      <c r="P37" s="74">
        <v>0</v>
      </c>
    </row>
    <row r="38" spans="1:16" s="3" customFormat="1" ht="15" customHeight="1" x14ac:dyDescent="0.2">
      <c r="A38" s="120"/>
      <c r="B38" s="123"/>
      <c r="C38" s="84" t="s">
        <v>52</v>
      </c>
      <c r="D38" s="35">
        <v>-164</v>
      </c>
      <c r="E38" s="35">
        <v>0</v>
      </c>
      <c r="F38" s="35">
        <v>58651.302467000001</v>
      </c>
      <c r="G38" s="68">
        <v>-0.18828800000000001</v>
      </c>
      <c r="H38" s="43">
        <v>-46</v>
      </c>
      <c r="I38" s="44">
        <v>46273.872638000001</v>
      </c>
      <c r="J38" s="74">
        <v>-0.24152999999999999</v>
      </c>
      <c r="K38" s="35">
        <v>-118</v>
      </c>
      <c r="L38" s="35">
        <v>71778.815522999997</v>
      </c>
      <c r="M38" s="68">
        <v>3.3333000000000002E-2</v>
      </c>
      <c r="N38" s="43">
        <v>0</v>
      </c>
      <c r="O38" s="44">
        <v>0</v>
      </c>
      <c r="P38" s="74">
        <v>0</v>
      </c>
    </row>
    <row r="39" spans="1:16" ht="15" customHeight="1" x14ac:dyDescent="0.2">
      <c r="A39" s="120"/>
      <c r="B39" s="123"/>
      <c r="C39" s="84" t="s">
        <v>53</v>
      </c>
      <c r="D39" s="44">
        <v>-114</v>
      </c>
      <c r="E39" s="44">
        <v>0</v>
      </c>
      <c r="F39" s="44">
        <v>15027.210997</v>
      </c>
      <c r="G39" s="66">
        <v>-0.44276199999999999</v>
      </c>
      <c r="H39" s="43">
        <v>-39</v>
      </c>
      <c r="I39" s="44">
        <v>38473.301642999999</v>
      </c>
      <c r="J39" s="74">
        <v>-0.168605</v>
      </c>
      <c r="K39" s="44">
        <v>-75</v>
      </c>
      <c r="L39" s="44">
        <v>4635.9706850000002</v>
      </c>
      <c r="M39" s="66">
        <v>-0.57142899999999996</v>
      </c>
      <c r="N39" s="43">
        <v>0</v>
      </c>
      <c r="O39" s="44">
        <v>0</v>
      </c>
      <c r="P39" s="74">
        <v>0</v>
      </c>
    </row>
    <row r="40" spans="1:16" ht="15" customHeight="1" x14ac:dyDescent="0.2">
      <c r="A40" s="120"/>
      <c r="B40" s="123"/>
      <c r="C40" s="84" t="s">
        <v>54</v>
      </c>
      <c r="D40" s="44">
        <v>-118</v>
      </c>
      <c r="E40" s="44">
        <v>0</v>
      </c>
      <c r="F40" s="44">
        <v>52284.604951000001</v>
      </c>
      <c r="G40" s="66">
        <v>-0.53225800000000001</v>
      </c>
      <c r="H40" s="43">
        <v>-47</v>
      </c>
      <c r="I40" s="44">
        <v>104356.332712</v>
      </c>
      <c r="J40" s="74">
        <v>-0.48979600000000001</v>
      </c>
      <c r="K40" s="44">
        <v>-71</v>
      </c>
      <c r="L40" s="44">
        <v>27868.289481</v>
      </c>
      <c r="M40" s="66">
        <v>-0.56000000000000005</v>
      </c>
      <c r="N40" s="43">
        <v>0</v>
      </c>
      <c r="O40" s="44">
        <v>0</v>
      </c>
      <c r="P40" s="74">
        <v>0</v>
      </c>
    </row>
    <row r="41" spans="1:16" ht="15" customHeight="1" x14ac:dyDescent="0.2">
      <c r="A41" s="120"/>
      <c r="B41" s="123"/>
      <c r="C41" s="84" t="s">
        <v>55</v>
      </c>
      <c r="D41" s="44">
        <v>-142</v>
      </c>
      <c r="E41" s="44">
        <v>0</v>
      </c>
      <c r="F41" s="44">
        <v>6362.3242490000002</v>
      </c>
      <c r="G41" s="66">
        <v>0.33219199999999999</v>
      </c>
      <c r="H41" s="43">
        <v>-52</v>
      </c>
      <c r="I41" s="44">
        <v>-25174.256341</v>
      </c>
      <c r="J41" s="74">
        <v>0.41212100000000002</v>
      </c>
      <c r="K41" s="44">
        <v>-90</v>
      </c>
      <c r="L41" s="44">
        <v>99721.966363</v>
      </c>
      <c r="M41" s="66">
        <v>0.483516</v>
      </c>
      <c r="N41" s="43">
        <v>0</v>
      </c>
      <c r="O41" s="44">
        <v>0</v>
      </c>
      <c r="P41" s="74">
        <v>0</v>
      </c>
    </row>
    <row r="42" spans="1:16" s="3" customFormat="1" ht="15" customHeight="1" x14ac:dyDescent="0.2">
      <c r="A42" s="120"/>
      <c r="B42" s="123"/>
      <c r="C42" s="84" t="s">
        <v>56</v>
      </c>
      <c r="D42" s="35">
        <v>-216</v>
      </c>
      <c r="E42" s="35">
        <v>0</v>
      </c>
      <c r="F42" s="35">
        <v>10067.771687</v>
      </c>
      <c r="G42" s="68">
        <v>-0.30556699999999998</v>
      </c>
      <c r="H42" s="43">
        <v>-77</v>
      </c>
      <c r="I42" s="44">
        <v>43024.879578</v>
      </c>
      <c r="J42" s="74">
        <v>-2.3255999999999999E-2</v>
      </c>
      <c r="K42" s="35">
        <v>-139</v>
      </c>
      <c r="L42" s="35">
        <v>-15254.9485</v>
      </c>
      <c r="M42" s="68">
        <v>-0.124113</v>
      </c>
      <c r="N42" s="43">
        <v>0</v>
      </c>
      <c r="O42" s="44">
        <v>0</v>
      </c>
      <c r="P42" s="74">
        <v>0</v>
      </c>
    </row>
    <row r="43" spans="1:16" s="3" customFormat="1" ht="15" customHeight="1" x14ac:dyDescent="0.2">
      <c r="A43" s="121"/>
      <c r="B43" s="124"/>
      <c r="C43" s="85" t="s">
        <v>9</v>
      </c>
      <c r="D43" s="46">
        <v>-1572</v>
      </c>
      <c r="E43" s="46">
        <v>0</v>
      </c>
      <c r="F43" s="46">
        <v>24087.305246</v>
      </c>
      <c r="G43" s="67">
        <v>-0.19266</v>
      </c>
      <c r="H43" s="87">
        <v>-580</v>
      </c>
      <c r="I43" s="46">
        <v>17576.983700000001</v>
      </c>
      <c r="J43" s="75">
        <v>-0.181952</v>
      </c>
      <c r="K43" s="46">
        <v>-992</v>
      </c>
      <c r="L43" s="46">
        <v>28480.966110000001</v>
      </c>
      <c r="M43" s="67">
        <v>-0.19051699999999999</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2</v>
      </c>
      <c r="E45" s="53">
        <v>4.0815999999999998E-2</v>
      </c>
      <c r="F45" s="44">
        <v>113320</v>
      </c>
      <c r="G45" s="66">
        <v>0</v>
      </c>
      <c r="H45" s="43">
        <v>2</v>
      </c>
      <c r="I45" s="44">
        <v>113320</v>
      </c>
      <c r="J45" s="74">
        <v>0</v>
      </c>
      <c r="K45" s="44">
        <v>0</v>
      </c>
      <c r="L45" s="44">
        <v>0</v>
      </c>
      <c r="M45" s="66">
        <v>0</v>
      </c>
      <c r="N45" s="43">
        <v>0</v>
      </c>
      <c r="O45" s="44">
        <v>0</v>
      </c>
      <c r="P45" s="74">
        <v>0</v>
      </c>
    </row>
    <row r="46" spans="1:16" ht="15" customHeight="1" x14ac:dyDescent="0.2">
      <c r="A46" s="120"/>
      <c r="B46" s="123"/>
      <c r="C46" s="84" t="s">
        <v>48</v>
      </c>
      <c r="D46" s="44">
        <v>11</v>
      </c>
      <c r="E46" s="53">
        <v>2.1277000000000001E-2</v>
      </c>
      <c r="F46" s="44">
        <v>142423.63636400001</v>
      </c>
      <c r="G46" s="66">
        <v>9.0909000000000004E-2</v>
      </c>
      <c r="H46" s="43">
        <v>4</v>
      </c>
      <c r="I46" s="44">
        <v>173699</v>
      </c>
      <c r="J46" s="74">
        <v>0.25</v>
      </c>
      <c r="K46" s="44">
        <v>7</v>
      </c>
      <c r="L46" s="44">
        <v>124552</v>
      </c>
      <c r="M46" s="66">
        <v>0</v>
      </c>
      <c r="N46" s="43">
        <v>0</v>
      </c>
      <c r="O46" s="44">
        <v>0</v>
      </c>
      <c r="P46" s="74">
        <v>0</v>
      </c>
    </row>
    <row r="47" spans="1:16" ht="15" customHeight="1" x14ac:dyDescent="0.2">
      <c r="A47" s="120"/>
      <c r="B47" s="123"/>
      <c r="C47" s="84" t="s">
        <v>49</v>
      </c>
      <c r="D47" s="44">
        <v>55</v>
      </c>
      <c r="E47" s="53">
        <v>3.5876999999999999E-2</v>
      </c>
      <c r="F47" s="44">
        <v>184460.709091</v>
      </c>
      <c r="G47" s="66">
        <v>0.309091</v>
      </c>
      <c r="H47" s="43">
        <v>33</v>
      </c>
      <c r="I47" s="44">
        <v>183420.272727</v>
      </c>
      <c r="J47" s="74">
        <v>0.242424</v>
      </c>
      <c r="K47" s="44">
        <v>22</v>
      </c>
      <c r="L47" s="44">
        <v>186021.36363599999</v>
      </c>
      <c r="M47" s="66">
        <v>0.40909099999999998</v>
      </c>
      <c r="N47" s="43">
        <v>0</v>
      </c>
      <c r="O47" s="44">
        <v>0</v>
      </c>
      <c r="P47" s="74">
        <v>0</v>
      </c>
    </row>
    <row r="48" spans="1:16" ht="15" customHeight="1" x14ac:dyDescent="0.2">
      <c r="A48" s="120"/>
      <c r="B48" s="123"/>
      <c r="C48" s="84" t="s">
        <v>50</v>
      </c>
      <c r="D48" s="44">
        <v>56</v>
      </c>
      <c r="E48" s="53">
        <v>2.7106000000000002E-2</v>
      </c>
      <c r="F48" s="44">
        <v>213197.321429</v>
      </c>
      <c r="G48" s="66">
        <v>0.71428599999999998</v>
      </c>
      <c r="H48" s="43">
        <v>16</v>
      </c>
      <c r="I48" s="44">
        <v>202026.5</v>
      </c>
      <c r="J48" s="74">
        <v>0.625</v>
      </c>
      <c r="K48" s="44">
        <v>40</v>
      </c>
      <c r="L48" s="44">
        <v>217665.65</v>
      </c>
      <c r="M48" s="66">
        <v>0.75</v>
      </c>
      <c r="N48" s="43">
        <v>0</v>
      </c>
      <c r="O48" s="44">
        <v>0</v>
      </c>
      <c r="P48" s="74">
        <v>0</v>
      </c>
    </row>
    <row r="49" spans="1:16" ht="15" customHeight="1" x14ac:dyDescent="0.2">
      <c r="A49" s="120"/>
      <c r="B49" s="123"/>
      <c r="C49" s="84" t="s">
        <v>51</v>
      </c>
      <c r="D49" s="44">
        <v>56</v>
      </c>
      <c r="E49" s="53">
        <v>2.6578000000000001E-2</v>
      </c>
      <c r="F49" s="44">
        <v>235542.589286</v>
      </c>
      <c r="G49" s="66">
        <v>0.80357100000000004</v>
      </c>
      <c r="H49" s="43">
        <v>19</v>
      </c>
      <c r="I49" s="44">
        <v>216680.73684200001</v>
      </c>
      <c r="J49" s="74">
        <v>0.57894699999999999</v>
      </c>
      <c r="K49" s="44">
        <v>37</v>
      </c>
      <c r="L49" s="44">
        <v>245228.405405</v>
      </c>
      <c r="M49" s="66">
        <v>0.91891900000000004</v>
      </c>
      <c r="N49" s="43">
        <v>0</v>
      </c>
      <c r="O49" s="44">
        <v>0</v>
      </c>
      <c r="P49" s="74">
        <v>0</v>
      </c>
    </row>
    <row r="50" spans="1:16" s="3" customFormat="1" ht="15" customHeight="1" x14ac:dyDescent="0.2">
      <c r="A50" s="120"/>
      <c r="B50" s="123"/>
      <c r="C50" s="84" t="s">
        <v>52</v>
      </c>
      <c r="D50" s="35">
        <v>33</v>
      </c>
      <c r="E50" s="55">
        <v>1.6296000000000001E-2</v>
      </c>
      <c r="F50" s="35">
        <v>254867.93939399999</v>
      </c>
      <c r="G50" s="68">
        <v>1.0909089999999999</v>
      </c>
      <c r="H50" s="43">
        <v>11</v>
      </c>
      <c r="I50" s="44">
        <v>259682.272727</v>
      </c>
      <c r="J50" s="74">
        <v>1.181818</v>
      </c>
      <c r="K50" s="35">
        <v>22</v>
      </c>
      <c r="L50" s="35">
        <v>252460.772727</v>
      </c>
      <c r="M50" s="68">
        <v>1.045455</v>
      </c>
      <c r="N50" s="43">
        <v>0</v>
      </c>
      <c r="O50" s="44">
        <v>0</v>
      </c>
      <c r="P50" s="74">
        <v>0</v>
      </c>
    </row>
    <row r="51" spans="1:16" ht="15" customHeight="1" x14ac:dyDescent="0.2">
      <c r="A51" s="120"/>
      <c r="B51" s="123"/>
      <c r="C51" s="84" t="s">
        <v>53</v>
      </c>
      <c r="D51" s="44">
        <v>27</v>
      </c>
      <c r="E51" s="53">
        <v>1.7099E-2</v>
      </c>
      <c r="F51" s="44">
        <v>242754.18518500001</v>
      </c>
      <c r="G51" s="66">
        <v>0.77777799999999997</v>
      </c>
      <c r="H51" s="43">
        <v>9</v>
      </c>
      <c r="I51" s="44">
        <v>251021</v>
      </c>
      <c r="J51" s="74">
        <v>0.66666700000000001</v>
      </c>
      <c r="K51" s="44">
        <v>18</v>
      </c>
      <c r="L51" s="44">
        <v>238620.77777799999</v>
      </c>
      <c r="M51" s="66">
        <v>0.83333299999999999</v>
      </c>
      <c r="N51" s="43">
        <v>0</v>
      </c>
      <c r="O51" s="44">
        <v>0</v>
      </c>
      <c r="P51" s="74">
        <v>0</v>
      </c>
    </row>
    <row r="52" spans="1:16" ht="15" customHeight="1" x14ac:dyDescent="0.2">
      <c r="A52" s="120"/>
      <c r="B52" s="123"/>
      <c r="C52" s="84" t="s">
        <v>54</v>
      </c>
      <c r="D52" s="44">
        <v>13</v>
      </c>
      <c r="E52" s="53">
        <v>9.3259999999999992E-3</v>
      </c>
      <c r="F52" s="44">
        <v>274925.15384599997</v>
      </c>
      <c r="G52" s="66">
        <v>0.61538499999999996</v>
      </c>
      <c r="H52" s="43">
        <v>4</v>
      </c>
      <c r="I52" s="44">
        <v>220684.25</v>
      </c>
      <c r="J52" s="74">
        <v>0</v>
      </c>
      <c r="K52" s="44">
        <v>9</v>
      </c>
      <c r="L52" s="44">
        <v>299032.22222200001</v>
      </c>
      <c r="M52" s="66">
        <v>0.88888900000000004</v>
      </c>
      <c r="N52" s="43">
        <v>0</v>
      </c>
      <c r="O52" s="44">
        <v>0</v>
      </c>
      <c r="P52" s="74">
        <v>0</v>
      </c>
    </row>
    <row r="53" spans="1:16" ht="15" customHeight="1" x14ac:dyDescent="0.2">
      <c r="A53" s="120"/>
      <c r="B53" s="123"/>
      <c r="C53" s="84" t="s">
        <v>55</v>
      </c>
      <c r="D53" s="44">
        <v>11</v>
      </c>
      <c r="E53" s="53">
        <v>8.567E-3</v>
      </c>
      <c r="F53" s="44">
        <v>282887.272727</v>
      </c>
      <c r="G53" s="66">
        <v>0.54545500000000002</v>
      </c>
      <c r="H53" s="43">
        <v>3</v>
      </c>
      <c r="I53" s="44">
        <v>225003.66666700001</v>
      </c>
      <c r="J53" s="74">
        <v>0.33333299999999999</v>
      </c>
      <c r="K53" s="44">
        <v>8</v>
      </c>
      <c r="L53" s="44">
        <v>304593.625</v>
      </c>
      <c r="M53" s="66">
        <v>0.625</v>
      </c>
      <c r="N53" s="43">
        <v>0</v>
      </c>
      <c r="O53" s="44">
        <v>0</v>
      </c>
      <c r="P53" s="74">
        <v>0</v>
      </c>
    </row>
    <row r="54" spans="1:16" s="3" customFormat="1" ht="15" customHeight="1" x14ac:dyDescent="0.2">
      <c r="A54" s="120"/>
      <c r="B54" s="123"/>
      <c r="C54" s="84" t="s">
        <v>56</v>
      </c>
      <c r="D54" s="35">
        <v>4</v>
      </c>
      <c r="E54" s="55">
        <v>2.0010000000000002E-3</v>
      </c>
      <c r="F54" s="35">
        <v>263129.5</v>
      </c>
      <c r="G54" s="68">
        <v>0.25</v>
      </c>
      <c r="H54" s="43">
        <v>2</v>
      </c>
      <c r="I54" s="44">
        <v>246046</v>
      </c>
      <c r="J54" s="74">
        <v>0</v>
      </c>
      <c r="K54" s="35">
        <v>2</v>
      </c>
      <c r="L54" s="35">
        <v>280213</v>
      </c>
      <c r="M54" s="68">
        <v>0.5</v>
      </c>
      <c r="N54" s="43">
        <v>0</v>
      </c>
      <c r="O54" s="44">
        <v>0</v>
      </c>
      <c r="P54" s="74">
        <v>0</v>
      </c>
    </row>
    <row r="55" spans="1:16" s="3" customFormat="1" ht="15" customHeight="1" x14ac:dyDescent="0.2">
      <c r="A55" s="121"/>
      <c r="B55" s="124"/>
      <c r="C55" s="85" t="s">
        <v>9</v>
      </c>
      <c r="D55" s="46">
        <v>268</v>
      </c>
      <c r="E55" s="54">
        <v>1.8398999999999999E-2</v>
      </c>
      <c r="F55" s="46">
        <v>223027.55223900001</v>
      </c>
      <c r="G55" s="67">
        <v>0.65298500000000004</v>
      </c>
      <c r="H55" s="87">
        <v>103</v>
      </c>
      <c r="I55" s="46">
        <v>208632.980583</v>
      </c>
      <c r="J55" s="75">
        <v>0.48543700000000001</v>
      </c>
      <c r="K55" s="46">
        <v>165</v>
      </c>
      <c r="L55" s="46">
        <v>232013.254545</v>
      </c>
      <c r="M55" s="67">
        <v>0.75757600000000003</v>
      </c>
      <c r="N55" s="87">
        <v>0</v>
      </c>
      <c r="O55" s="46">
        <v>0</v>
      </c>
      <c r="P55" s="75">
        <v>0</v>
      </c>
    </row>
    <row r="56" spans="1:16" ht="15" customHeight="1" x14ac:dyDescent="0.2">
      <c r="A56" s="119">
        <v>5</v>
      </c>
      <c r="B56" s="122" t="s">
        <v>60</v>
      </c>
      <c r="C56" s="84" t="s">
        <v>46</v>
      </c>
      <c r="D56" s="44">
        <v>13</v>
      </c>
      <c r="E56" s="53">
        <v>1</v>
      </c>
      <c r="F56" s="44">
        <v>35309.153846000001</v>
      </c>
      <c r="G56" s="66">
        <v>0</v>
      </c>
      <c r="H56" s="43">
        <v>7</v>
      </c>
      <c r="I56" s="44">
        <v>28176.714285999999</v>
      </c>
      <c r="J56" s="74">
        <v>0</v>
      </c>
      <c r="K56" s="44">
        <v>6</v>
      </c>
      <c r="L56" s="44">
        <v>43630.333333000002</v>
      </c>
      <c r="M56" s="66">
        <v>0</v>
      </c>
      <c r="N56" s="43">
        <v>0</v>
      </c>
      <c r="O56" s="44">
        <v>0</v>
      </c>
      <c r="P56" s="74">
        <v>0</v>
      </c>
    </row>
    <row r="57" spans="1:16" ht="15" customHeight="1" x14ac:dyDescent="0.2">
      <c r="A57" s="120"/>
      <c r="B57" s="123"/>
      <c r="C57" s="84" t="s">
        <v>47</v>
      </c>
      <c r="D57" s="44">
        <v>49</v>
      </c>
      <c r="E57" s="53">
        <v>1</v>
      </c>
      <c r="F57" s="44">
        <v>109402.51020400001</v>
      </c>
      <c r="G57" s="66">
        <v>8.1632999999999997E-2</v>
      </c>
      <c r="H57" s="43">
        <v>18</v>
      </c>
      <c r="I57" s="44">
        <v>99632.111111000006</v>
      </c>
      <c r="J57" s="74">
        <v>5.5556000000000001E-2</v>
      </c>
      <c r="K57" s="44">
        <v>31</v>
      </c>
      <c r="L57" s="44">
        <v>115075.64516099999</v>
      </c>
      <c r="M57" s="66">
        <v>9.6773999999999999E-2</v>
      </c>
      <c r="N57" s="43">
        <v>0</v>
      </c>
      <c r="O57" s="44">
        <v>0</v>
      </c>
      <c r="P57" s="74">
        <v>0</v>
      </c>
    </row>
    <row r="58" spans="1:16" ht="15" customHeight="1" x14ac:dyDescent="0.2">
      <c r="A58" s="120"/>
      <c r="B58" s="123"/>
      <c r="C58" s="84" t="s">
        <v>48</v>
      </c>
      <c r="D58" s="44">
        <v>517</v>
      </c>
      <c r="E58" s="53">
        <v>1</v>
      </c>
      <c r="F58" s="44">
        <v>125929.500967</v>
      </c>
      <c r="G58" s="66">
        <v>7.7368999999999993E-2</v>
      </c>
      <c r="H58" s="43">
        <v>201</v>
      </c>
      <c r="I58" s="44">
        <v>135610.07960200001</v>
      </c>
      <c r="J58" s="74">
        <v>8.9552000000000007E-2</v>
      </c>
      <c r="K58" s="44">
        <v>316</v>
      </c>
      <c r="L58" s="44">
        <v>119771.917722</v>
      </c>
      <c r="M58" s="66">
        <v>6.9620000000000001E-2</v>
      </c>
      <c r="N58" s="43">
        <v>0</v>
      </c>
      <c r="O58" s="44">
        <v>0</v>
      </c>
      <c r="P58" s="74">
        <v>0</v>
      </c>
    </row>
    <row r="59" spans="1:16" ht="15" customHeight="1" x14ac:dyDescent="0.2">
      <c r="A59" s="120"/>
      <c r="B59" s="123"/>
      <c r="C59" s="84" t="s">
        <v>49</v>
      </c>
      <c r="D59" s="44">
        <v>1533</v>
      </c>
      <c r="E59" s="53">
        <v>1</v>
      </c>
      <c r="F59" s="44">
        <v>143430.10110900001</v>
      </c>
      <c r="G59" s="66">
        <v>0.16894999999999999</v>
      </c>
      <c r="H59" s="43">
        <v>591</v>
      </c>
      <c r="I59" s="44">
        <v>151646.72588799999</v>
      </c>
      <c r="J59" s="74">
        <v>0.19627700000000001</v>
      </c>
      <c r="K59" s="44">
        <v>942</v>
      </c>
      <c r="L59" s="44">
        <v>138275.08492600001</v>
      </c>
      <c r="M59" s="66">
        <v>0.151805</v>
      </c>
      <c r="N59" s="43">
        <v>0</v>
      </c>
      <c r="O59" s="44">
        <v>0</v>
      </c>
      <c r="P59" s="74">
        <v>0</v>
      </c>
    </row>
    <row r="60" spans="1:16" ht="15" customHeight="1" x14ac:dyDescent="0.2">
      <c r="A60" s="120"/>
      <c r="B60" s="123"/>
      <c r="C60" s="84" t="s">
        <v>50</v>
      </c>
      <c r="D60" s="44">
        <v>2066</v>
      </c>
      <c r="E60" s="53">
        <v>1</v>
      </c>
      <c r="F60" s="44">
        <v>166393.32574999999</v>
      </c>
      <c r="G60" s="66">
        <v>0.410939</v>
      </c>
      <c r="H60" s="43">
        <v>748</v>
      </c>
      <c r="I60" s="44">
        <v>182296.51470599999</v>
      </c>
      <c r="J60" s="74">
        <v>0.49331599999999998</v>
      </c>
      <c r="K60" s="44">
        <v>1318</v>
      </c>
      <c r="L60" s="44">
        <v>157367.84370299999</v>
      </c>
      <c r="M60" s="66">
        <v>0.36418800000000001</v>
      </c>
      <c r="N60" s="43">
        <v>0</v>
      </c>
      <c r="O60" s="44">
        <v>0</v>
      </c>
      <c r="P60" s="74">
        <v>0</v>
      </c>
    </row>
    <row r="61" spans="1:16" ht="15" customHeight="1" x14ac:dyDescent="0.2">
      <c r="A61" s="120"/>
      <c r="B61" s="123"/>
      <c r="C61" s="84" t="s">
        <v>51</v>
      </c>
      <c r="D61" s="44">
        <v>2107</v>
      </c>
      <c r="E61" s="53">
        <v>1</v>
      </c>
      <c r="F61" s="44">
        <v>188493.16136699999</v>
      </c>
      <c r="G61" s="66">
        <v>0.62268599999999996</v>
      </c>
      <c r="H61" s="43">
        <v>787</v>
      </c>
      <c r="I61" s="44">
        <v>197216.65946600001</v>
      </c>
      <c r="J61" s="74">
        <v>0.59593399999999996</v>
      </c>
      <c r="K61" s="44">
        <v>1320</v>
      </c>
      <c r="L61" s="44">
        <v>183292.106061</v>
      </c>
      <c r="M61" s="66">
        <v>0.63863599999999998</v>
      </c>
      <c r="N61" s="43">
        <v>0</v>
      </c>
      <c r="O61" s="44">
        <v>0</v>
      </c>
      <c r="P61" s="74">
        <v>0</v>
      </c>
    </row>
    <row r="62" spans="1:16" s="3" customFormat="1" ht="15" customHeight="1" x14ac:dyDescent="0.2">
      <c r="A62" s="120"/>
      <c r="B62" s="123"/>
      <c r="C62" s="84" t="s">
        <v>52</v>
      </c>
      <c r="D62" s="35">
        <v>2025</v>
      </c>
      <c r="E62" s="55">
        <v>1</v>
      </c>
      <c r="F62" s="35">
        <v>193219.97728399999</v>
      </c>
      <c r="G62" s="68">
        <v>0.69975299999999996</v>
      </c>
      <c r="H62" s="43">
        <v>744</v>
      </c>
      <c r="I62" s="44">
        <v>201770</v>
      </c>
      <c r="J62" s="74">
        <v>0.62365599999999999</v>
      </c>
      <c r="K62" s="35">
        <v>1281</v>
      </c>
      <c r="L62" s="35">
        <v>188254.156128</v>
      </c>
      <c r="M62" s="68">
        <v>0.74395</v>
      </c>
      <c r="N62" s="43">
        <v>0</v>
      </c>
      <c r="O62" s="44">
        <v>0</v>
      </c>
      <c r="P62" s="74">
        <v>0</v>
      </c>
    </row>
    <row r="63" spans="1:16" ht="15" customHeight="1" x14ac:dyDescent="0.2">
      <c r="A63" s="120"/>
      <c r="B63" s="123"/>
      <c r="C63" s="84" t="s">
        <v>53</v>
      </c>
      <c r="D63" s="44">
        <v>1579</v>
      </c>
      <c r="E63" s="53">
        <v>1</v>
      </c>
      <c r="F63" s="44">
        <v>205660.79354000001</v>
      </c>
      <c r="G63" s="66">
        <v>0.76060799999999995</v>
      </c>
      <c r="H63" s="43">
        <v>562</v>
      </c>
      <c r="I63" s="44">
        <v>200244.82206400001</v>
      </c>
      <c r="J63" s="74">
        <v>0.48932399999999998</v>
      </c>
      <c r="K63" s="44">
        <v>1017</v>
      </c>
      <c r="L63" s="44">
        <v>208653.69026500001</v>
      </c>
      <c r="M63" s="66">
        <v>0.91052100000000002</v>
      </c>
      <c r="N63" s="43">
        <v>0</v>
      </c>
      <c r="O63" s="44">
        <v>0</v>
      </c>
      <c r="P63" s="74">
        <v>0</v>
      </c>
    </row>
    <row r="64" spans="1:16" ht="15" customHeight="1" x14ac:dyDescent="0.2">
      <c r="A64" s="120"/>
      <c r="B64" s="123"/>
      <c r="C64" s="84" t="s">
        <v>54</v>
      </c>
      <c r="D64" s="44">
        <v>1394</v>
      </c>
      <c r="E64" s="53">
        <v>1</v>
      </c>
      <c r="F64" s="44">
        <v>205657.90387400001</v>
      </c>
      <c r="G64" s="66">
        <v>0.61621199999999998</v>
      </c>
      <c r="H64" s="43">
        <v>524</v>
      </c>
      <c r="I64" s="44">
        <v>203520.48282400001</v>
      </c>
      <c r="J64" s="74">
        <v>0.38167899999999999</v>
      </c>
      <c r="K64" s="44">
        <v>870</v>
      </c>
      <c r="L64" s="44">
        <v>206945.27011499999</v>
      </c>
      <c r="M64" s="66">
        <v>0.75747100000000001</v>
      </c>
      <c r="N64" s="43">
        <v>0</v>
      </c>
      <c r="O64" s="44">
        <v>0</v>
      </c>
      <c r="P64" s="74">
        <v>0</v>
      </c>
    </row>
    <row r="65" spans="1:16" ht="15" customHeight="1" x14ac:dyDescent="0.2">
      <c r="A65" s="120"/>
      <c r="B65" s="123"/>
      <c r="C65" s="84" t="s">
        <v>55</v>
      </c>
      <c r="D65" s="44">
        <v>1284</v>
      </c>
      <c r="E65" s="53">
        <v>1</v>
      </c>
      <c r="F65" s="44">
        <v>219056.78894100001</v>
      </c>
      <c r="G65" s="66">
        <v>0.55373799999999995</v>
      </c>
      <c r="H65" s="43">
        <v>426</v>
      </c>
      <c r="I65" s="44">
        <v>206179.59389700001</v>
      </c>
      <c r="J65" s="74">
        <v>0.23943700000000001</v>
      </c>
      <c r="K65" s="44">
        <v>858</v>
      </c>
      <c r="L65" s="44">
        <v>225450.361305</v>
      </c>
      <c r="M65" s="66">
        <v>0.70979000000000003</v>
      </c>
      <c r="N65" s="43">
        <v>0</v>
      </c>
      <c r="O65" s="44">
        <v>0</v>
      </c>
      <c r="P65" s="74">
        <v>0</v>
      </c>
    </row>
    <row r="66" spans="1:16" s="3" customFormat="1" ht="15" customHeight="1" x14ac:dyDescent="0.2">
      <c r="A66" s="120"/>
      <c r="B66" s="123"/>
      <c r="C66" s="84" t="s">
        <v>56</v>
      </c>
      <c r="D66" s="35">
        <v>1999</v>
      </c>
      <c r="E66" s="55">
        <v>1</v>
      </c>
      <c r="F66" s="35">
        <v>227814.05953</v>
      </c>
      <c r="G66" s="68">
        <v>0.38018999999999997</v>
      </c>
      <c r="H66" s="43">
        <v>688</v>
      </c>
      <c r="I66" s="44">
        <v>196930.5</v>
      </c>
      <c r="J66" s="74">
        <v>7.1221000000000007E-2</v>
      </c>
      <c r="K66" s="35">
        <v>1311</v>
      </c>
      <c r="L66" s="35">
        <v>244021.45003800001</v>
      </c>
      <c r="M66" s="68">
        <v>0.54233399999999998</v>
      </c>
      <c r="N66" s="43">
        <v>0</v>
      </c>
      <c r="O66" s="44">
        <v>0</v>
      </c>
      <c r="P66" s="74">
        <v>0</v>
      </c>
    </row>
    <row r="67" spans="1:16" s="3" customFormat="1" ht="15" customHeight="1" x14ac:dyDescent="0.2">
      <c r="A67" s="121"/>
      <c r="B67" s="124"/>
      <c r="C67" s="85" t="s">
        <v>9</v>
      </c>
      <c r="D67" s="46">
        <v>14566</v>
      </c>
      <c r="E67" s="54">
        <v>1</v>
      </c>
      <c r="F67" s="46">
        <v>190243.89180300001</v>
      </c>
      <c r="G67" s="67">
        <v>0.50885599999999998</v>
      </c>
      <c r="H67" s="87">
        <v>5296</v>
      </c>
      <c r="I67" s="46">
        <v>189399.292674</v>
      </c>
      <c r="J67" s="75">
        <v>0.38953900000000002</v>
      </c>
      <c r="K67" s="46">
        <v>9270</v>
      </c>
      <c r="L67" s="46">
        <v>190726.41574999999</v>
      </c>
      <c r="M67" s="67">
        <v>0.57702299999999995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45588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30" priority="30" operator="notEqual">
      <formula>H8+K8+N8</formula>
    </cfRule>
  </conditionalFormatting>
  <conditionalFormatting sqref="D20:D30">
    <cfRule type="cellIs" dxfId="129" priority="29" operator="notEqual">
      <formula>H20+K20+N20</formula>
    </cfRule>
  </conditionalFormatting>
  <conditionalFormatting sqref="D32:D42">
    <cfRule type="cellIs" dxfId="128" priority="28" operator="notEqual">
      <formula>H32+K32+N32</formula>
    </cfRule>
  </conditionalFormatting>
  <conditionalFormatting sqref="D44:D54">
    <cfRule type="cellIs" dxfId="127" priority="27" operator="notEqual">
      <formula>H44+K44+N44</formula>
    </cfRule>
  </conditionalFormatting>
  <conditionalFormatting sqref="D56:D66">
    <cfRule type="cellIs" dxfId="126" priority="26" operator="notEqual">
      <formula>H56+K56+N56</formula>
    </cfRule>
  </conditionalFormatting>
  <conditionalFormatting sqref="D19">
    <cfRule type="cellIs" dxfId="125" priority="25" operator="notEqual">
      <formula>SUM(D8:D18)</formula>
    </cfRule>
  </conditionalFormatting>
  <conditionalFormatting sqref="D31">
    <cfRule type="cellIs" dxfId="124" priority="24" operator="notEqual">
      <formula>H31+K31+N31</formula>
    </cfRule>
  </conditionalFormatting>
  <conditionalFormatting sqref="D31">
    <cfRule type="cellIs" dxfId="123" priority="23" operator="notEqual">
      <formula>SUM(D20:D30)</formula>
    </cfRule>
  </conditionalFormatting>
  <conditionalFormatting sqref="D43">
    <cfRule type="cellIs" dxfId="122" priority="22" operator="notEqual">
      <formula>H43+K43+N43</formula>
    </cfRule>
  </conditionalFormatting>
  <conditionalFormatting sqref="D43">
    <cfRule type="cellIs" dxfId="121" priority="21" operator="notEqual">
      <formula>SUM(D32:D42)</formula>
    </cfRule>
  </conditionalFormatting>
  <conditionalFormatting sqref="D55">
    <cfRule type="cellIs" dxfId="120" priority="20" operator="notEqual">
      <formula>H55+K55+N55</formula>
    </cfRule>
  </conditionalFormatting>
  <conditionalFormatting sqref="D55">
    <cfRule type="cellIs" dxfId="119" priority="19" operator="notEqual">
      <formula>SUM(D44:D54)</formula>
    </cfRule>
  </conditionalFormatting>
  <conditionalFormatting sqref="D67">
    <cfRule type="cellIs" dxfId="118" priority="18" operator="notEqual">
      <formula>H67+K67+N67</formula>
    </cfRule>
  </conditionalFormatting>
  <conditionalFormatting sqref="D67">
    <cfRule type="cellIs" dxfId="117" priority="17" operator="notEqual">
      <formula>SUM(D56:D66)</formula>
    </cfRule>
  </conditionalFormatting>
  <conditionalFormatting sqref="H19">
    <cfRule type="cellIs" dxfId="116" priority="16" operator="notEqual">
      <formula>SUM(H8:H18)</formula>
    </cfRule>
  </conditionalFormatting>
  <conditionalFormatting sqref="K19">
    <cfRule type="cellIs" dxfId="115" priority="15" operator="notEqual">
      <formula>SUM(K8:K18)</formula>
    </cfRule>
  </conditionalFormatting>
  <conditionalFormatting sqref="N19">
    <cfRule type="cellIs" dxfId="114" priority="14" operator="notEqual">
      <formula>SUM(N8:N18)</formula>
    </cfRule>
  </conditionalFormatting>
  <conditionalFormatting sqref="H31">
    <cfRule type="cellIs" dxfId="113" priority="13" operator="notEqual">
      <formula>SUM(H20:H30)</formula>
    </cfRule>
  </conditionalFormatting>
  <conditionalFormatting sqref="K31">
    <cfRule type="cellIs" dxfId="112" priority="12" operator="notEqual">
      <formula>SUM(K20:K30)</formula>
    </cfRule>
  </conditionalFormatting>
  <conditionalFormatting sqref="N31">
    <cfRule type="cellIs" dxfId="111" priority="11" operator="notEqual">
      <formula>SUM(N20:N30)</formula>
    </cfRule>
  </conditionalFormatting>
  <conditionalFormatting sqref="H43">
    <cfRule type="cellIs" dxfId="110" priority="10" operator="notEqual">
      <formula>SUM(H32:H42)</formula>
    </cfRule>
  </conditionalFormatting>
  <conditionalFormatting sqref="K43">
    <cfRule type="cellIs" dxfId="109" priority="9" operator="notEqual">
      <formula>SUM(K32:K42)</formula>
    </cfRule>
  </conditionalFormatting>
  <conditionalFormatting sqref="N43">
    <cfRule type="cellIs" dxfId="108" priority="8" operator="notEqual">
      <formula>SUM(N32:N42)</formula>
    </cfRule>
  </conditionalFormatting>
  <conditionalFormatting sqref="H55">
    <cfRule type="cellIs" dxfId="107" priority="7" operator="notEqual">
      <formula>SUM(H44:H54)</formula>
    </cfRule>
  </conditionalFormatting>
  <conditionalFormatting sqref="K55">
    <cfRule type="cellIs" dxfId="106" priority="6" operator="notEqual">
      <formula>SUM(K44:K54)</formula>
    </cfRule>
  </conditionalFormatting>
  <conditionalFormatting sqref="N55">
    <cfRule type="cellIs" dxfId="105" priority="5" operator="notEqual">
      <formula>SUM(N44:N54)</formula>
    </cfRule>
  </conditionalFormatting>
  <conditionalFormatting sqref="H67">
    <cfRule type="cellIs" dxfId="104" priority="4" operator="notEqual">
      <formula>SUM(H56:H66)</formula>
    </cfRule>
  </conditionalFormatting>
  <conditionalFormatting sqref="K67">
    <cfRule type="cellIs" dxfId="103" priority="3" operator="notEqual">
      <formula>SUM(K56:K66)</formula>
    </cfRule>
  </conditionalFormatting>
  <conditionalFormatting sqref="N67">
    <cfRule type="cellIs" dxfId="102" priority="2" operator="notEqual">
      <formula>SUM(N56:N66)</formula>
    </cfRule>
  </conditionalFormatting>
  <conditionalFormatting sqref="D32:D43">
    <cfRule type="cellIs" dxfId="1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76</v>
      </c>
      <c r="B2" s="110"/>
      <c r="C2" s="110"/>
      <c r="D2" s="110"/>
      <c r="E2" s="110"/>
      <c r="F2" s="110"/>
      <c r="G2" s="110"/>
      <c r="H2" s="110"/>
      <c r="I2" s="110"/>
      <c r="J2" s="110"/>
      <c r="K2" s="110"/>
      <c r="L2" s="110"/>
      <c r="M2" s="110"/>
      <c r="N2" s="110"/>
      <c r="O2" s="110"/>
      <c r="P2" s="110"/>
    </row>
    <row r="3" spans="1:16" s="21" customFormat="1" ht="15" customHeight="1" x14ac:dyDescent="0.2">
      <c r="A3" s="111" t="str">
        <f>+Notas!C6</f>
        <v>SEPTIEMBRE 2023 Y SEPTIEMBRE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142</v>
      </c>
      <c r="E8" s="53">
        <v>0.139901</v>
      </c>
      <c r="F8" s="44">
        <v>72455.516726999995</v>
      </c>
      <c r="G8" s="66">
        <v>0.20422499999999999</v>
      </c>
      <c r="H8" s="43">
        <v>64</v>
      </c>
      <c r="I8" s="44">
        <v>79169.187380000003</v>
      </c>
      <c r="J8" s="74">
        <v>0.265625</v>
      </c>
      <c r="K8" s="44">
        <v>78</v>
      </c>
      <c r="L8" s="44">
        <v>66946.863884000006</v>
      </c>
      <c r="M8" s="66">
        <v>0.15384600000000001</v>
      </c>
      <c r="N8" s="43">
        <v>0</v>
      </c>
      <c r="O8" s="44">
        <v>0</v>
      </c>
      <c r="P8" s="74">
        <v>0</v>
      </c>
    </row>
    <row r="9" spans="1:16" ht="15" customHeight="1" x14ac:dyDescent="0.2">
      <c r="A9" s="120"/>
      <c r="B9" s="123"/>
      <c r="C9" s="84" t="s">
        <v>47</v>
      </c>
      <c r="D9" s="44">
        <v>2017</v>
      </c>
      <c r="E9" s="53">
        <v>0.25140200000000001</v>
      </c>
      <c r="F9" s="44">
        <v>95066.823711000005</v>
      </c>
      <c r="G9" s="66">
        <v>0.14724799999999999</v>
      </c>
      <c r="H9" s="43">
        <v>781</v>
      </c>
      <c r="I9" s="44">
        <v>108826.55385900001</v>
      </c>
      <c r="J9" s="74">
        <v>0.24327799999999999</v>
      </c>
      <c r="K9" s="44">
        <v>1236</v>
      </c>
      <c r="L9" s="44">
        <v>86372.366393000004</v>
      </c>
      <c r="M9" s="66">
        <v>8.6569999999999994E-2</v>
      </c>
      <c r="N9" s="43">
        <v>0</v>
      </c>
      <c r="O9" s="44">
        <v>0</v>
      </c>
      <c r="P9" s="74">
        <v>0</v>
      </c>
    </row>
    <row r="10" spans="1:16" ht="15" customHeight="1" x14ac:dyDescent="0.2">
      <c r="A10" s="120"/>
      <c r="B10" s="123"/>
      <c r="C10" s="84" t="s">
        <v>48</v>
      </c>
      <c r="D10" s="44">
        <v>10373</v>
      </c>
      <c r="E10" s="53">
        <v>0.14916599999999999</v>
      </c>
      <c r="F10" s="44">
        <v>102231.31305300001</v>
      </c>
      <c r="G10" s="66">
        <v>0.16369400000000001</v>
      </c>
      <c r="H10" s="43">
        <v>4457</v>
      </c>
      <c r="I10" s="44">
        <v>115003.597213</v>
      </c>
      <c r="J10" s="74">
        <v>0.24859800000000001</v>
      </c>
      <c r="K10" s="44">
        <v>5916</v>
      </c>
      <c r="L10" s="44">
        <v>92608.921149000002</v>
      </c>
      <c r="M10" s="66">
        <v>9.9729999999999999E-2</v>
      </c>
      <c r="N10" s="43">
        <v>0</v>
      </c>
      <c r="O10" s="44">
        <v>0</v>
      </c>
      <c r="P10" s="74">
        <v>0</v>
      </c>
    </row>
    <row r="11" spans="1:16" ht="15" customHeight="1" x14ac:dyDescent="0.2">
      <c r="A11" s="120"/>
      <c r="B11" s="123"/>
      <c r="C11" s="84" t="s">
        <v>49</v>
      </c>
      <c r="D11" s="44">
        <v>16620</v>
      </c>
      <c r="E11" s="53">
        <v>0.11472400000000001</v>
      </c>
      <c r="F11" s="44">
        <v>118467.64064</v>
      </c>
      <c r="G11" s="66">
        <v>0.34879700000000002</v>
      </c>
      <c r="H11" s="43">
        <v>7001</v>
      </c>
      <c r="I11" s="44">
        <v>136724.37339600001</v>
      </c>
      <c r="J11" s="74">
        <v>0.47878900000000002</v>
      </c>
      <c r="K11" s="44">
        <v>9619</v>
      </c>
      <c r="L11" s="44">
        <v>105179.83670699999</v>
      </c>
      <c r="M11" s="66">
        <v>0.25418400000000002</v>
      </c>
      <c r="N11" s="43">
        <v>0</v>
      </c>
      <c r="O11" s="44">
        <v>0</v>
      </c>
      <c r="P11" s="74">
        <v>0</v>
      </c>
    </row>
    <row r="12" spans="1:16" ht="15" customHeight="1" x14ac:dyDescent="0.2">
      <c r="A12" s="120"/>
      <c r="B12" s="123"/>
      <c r="C12" s="84" t="s">
        <v>50</v>
      </c>
      <c r="D12" s="44">
        <v>14592</v>
      </c>
      <c r="E12" s="53">
        <v>9.1727000000000003E-2</v>
      </c>
      <c r="F12" s="44">
        <v>142185.46069800001</v>
      </c>
      <c r="G12" s="66">
        <v>0.56599500000000003</v>
      </c>
      <c r="H12" s="43">
        <v>6026</v>
      </c>
      <c r="I12" s="44">
        <v>165671.56278899999</v>
      </c>
      <c r="J12" s="74">
        <v>0.69648200000000005</v>
      </c>
      <c r="K12" s="44">
        <v>8566</v>
      </c>
      <c r="L12" s="44">
        <v>125663.48414</v>
      </c>
      <c r="M12" s="66">
        <v>0.47420000000000001</v>
      </c>
      <c r="N12" s="43">
        <v>0</v>
      </c>
      <c r="O12" s="44">
        <v>0</v>
      </c>
      <c r="P12" s="74">
        <v>0</v>
      </c>
    </row>
    <row r="13" spans="1:16" ht="15" customHeight="1" x14ac:dyDescent="0.2">
      <c r="A13" s="120"/>
      <c r="B13" s="123"/>
      <c r="C13" s="84" t="s">
        <v>51</v>
      </c>
      <c r="D13" s="44">
        <v>11409</v>
      </c>
      <c r="E13" s="53">
        <v>8.2505999999999996E-2</v>
      </c>
      <c r="F13" s="44">
        <v>158363.03971099999</v>
      </c>
      <c r="G13" s="66">
        <v>0.77193400000000001</v>
      </c>
      <c r="H13" s="43">
        <v>4348</v>
      </c>
      <c r="I13" s="44">
        <v>175174.35477400001</v>
      </c>
      <c r="J13" s="74">
        <v>0.796458</v>
      </c>
      <c r="K13" s="44">
        <v>7061</v>
      </c>
      <c r="L13" s="44">
        <v>148011.021882</v>
      </c>
      <c r="M13" s="66">
        <v>0.75683299999999998</v>
      </c>
      <c r="N13" s="43">
        <v>0</v>
      </c>
      <c r="O13" s="44">
        <v>0</v>
      </c>
      <c r="P13" s="74">
        <v>0</v>
      </c>
    </row>
    <row r="14" spans="1:16" s="3" customFormat="1" ht="15" customHeight="1" x14ac:dyDescent="0.2">
      <c r="A14" s="120"/>
      <c r="B14" s="123"/>
      <c r="C14" s="84" t="s">
        <v>52</v>
      </c>
      <c r="D14" s="35">
        <v>8589</v>
      </c>
      <c r="E14" s="55">
        <v>7.5440999999999994E-2</v>
      </c>
      <c r="F14" s="35">
        <v>163850.12338500001</v>
      </c>
      <c r="G14" s="68">
        <v>0.84503399999999995</v>
      </c>
      <c r="H14" s="43">
        <v>3254</v>
      </c>
      <c r="I14" s="44">
        <v>168343.389108</v>
      </c>
      <c r="J14" s="74">
        <v>0.714198</v>
      </c>
      <c r="K14" s="35">
        <v>5335</v>
      </c>
      <c r="L14" s="35">
        <v>161109.52607200001</v>
      </c>
      <c r="M14" s="68">
        <v>0.92483599999999999</v>
      </c>
      <c r="N14" s="43">
        <v>0</v>
      </c>
      <c r="O14" s="44">
        <v>0</v>
      </c>
      <c r="P14" s="74">
        <v>0</v>
      </c>
    </row>
    <row r="15" spans="1:16" ht="15" customHeight="1" x14ac:dyDescent="0.2">
      <c r="A15" s="120"/>
      <c r="B15" s="123"/>
      <c r="C15" s="84" t="s">
        <v>53</v>
      </c>
      <c r="D15" s="44">
        <v>6827</v>
      </c>
      <c r="E15" s="53">
        <v>6.9390999999999994E-2</v>
      </c>
      <c r="F15" s="44">
        <v>165443.526507</v>
      </c>
      <c r="G15" s="66">
        <v>0.822909</v>
      </c>
      <c r="H15" s="43">
        <v>2433</v>
      </c>
      <c r="I15" s="44">
        <v>162887.84416000001</v>
      </c>
      <c r="J15" s="74">
        <v>0.59145099999999995</v>
      </c>
      <c r="K15" s="44">
        <v>4394</v>
      </c>
      <c r="L15" s="44">
        <v>166858.63236700001</v>
      </c>
      <c r="M15" s="66">
        <v>0.95106999999999997</v>
      </c>
      <c r="N15" s="43">
        <v>0</v>
      </c>
      <c r="O15" s="44">
        <v>0</v>
      </c>
      <c r="P15" s="74">
        <v>0</v>
      </c>
    </row>
    <row r="16" spans="1:16" ht="15" customHeight="1" x14ac:dyDescent="0.2">
      <c r="A16" s="120"/>
      <c r="B16" s="123"/>
      <c r="C16" s="84" t="s">
        <v>54</v>
      </c>
      <c r="D16" s="44">
        <v>5284</v>
      </c>
      <c r="E16" s="53">
        <v>6.7885000000000001E-2</v>
      </c>
      <c r="F16" s="44">
        <v>165291.10581099999</v>
      </c>
      <c r="G16" s="66">
        <v>0.68887200000000004</v>
      </c>
      <c r="H16" s="43">
        <v>1993</v>
      </c>
      <c r="I16" s="44">
        <v>158357.18635599999</v>
      </c>
      <c r="J16" s="74">
        <v>0.43401899999999999</v>
      </c>
      <c r="K16" s="44">
        <v>3291</v>
      </c>
      <c r="L16" s="44">
        <v>169490.225068</v>
      </c>
      <c r="M16" s="66">
        <v>0.84320899999999999</v>
      </c>
      <c r="N16" s="43">
        <v>0</v>
      </c>
      <c r="O16" s="44">
        <v>0</v>
      </c>
      <c r="P16" s="74">
        <v>0</v>
      </c>
    </row>
    <row r="17" spans="1:16" ht="15" customHeight="1" x14ac:dyDescent="0.2">
      <c r="A17" s="120"/>
      <c r="B17" s="123"/>
      <c r="C17" s="84" t="s">
        <v>55</v>
      </c>
      <c r="D17" s="44">
        <v>4569</v>
      </c>
      <c r="E17" s="53">
        <v>7.1167999999999995E-2</v>
      </c>
      <c r="F17" s="44">
        <v>165579.89220599999</v>
      </c>
      <c r="G17" s="66">
        <v>0.524841</v>
      </c>
      <c r="H17" s="43">
        <v>1891</v>
      </c>
      <c r="I17" s="44">
        <v>152409.57382600001</v>
      </c>
      <c r="J17" s="74">
        <v>0.222105</v>
      </c>
      <c r="K17" s="44">
        <v>2678</v>
      </c>
      <c r="L17" s="44">
        <v>174879.76974799999</v>
      </c>
      <c r="M17" s="66">
        <v>0.73861100000000002</v>
      </c>
      <c r="N17" s="43">
        <v>0</v>
      </c>
      <c r="O17" s="44">
        <v>0</v>
      </c>
      <c r="P17" s="74">
        <v>0</v>
      </c>
    </row>
    <row r="18" spans="1:16" s="3" customFormat="1" ht="15" customHeight="1" x14ac:dyDescent="0.2">
      <c r="A18" s="120"/>
      <c r="B18" s="123"/>
      <c r="C18" s="84" t="s">
        <v>56</v>
      </c>
      <c r="D18" s="35">
        <v>6983</v>
      </c>
      <c r="E18" s="55">
        <v>5.6120000000000003E-2</v>
      </c>
      <c r="F18" s="35">
        <v>201054.91896099999</v>
      </c>
      <c r="G18" s="68">
        <v>0.388658</v>
      </c>
      <c r="H18" s="43">
        <v>2795</v>
      </c>
      <c r="I18" s="44">
        <v>174978.93914100001</v>
      </c>
      <c r="J18" s="74">
        <v>9.0519000000000002E-2</v>
      </c>
      <c r="K18" s="35">
        <v>4188</v>
      </c>
      <c r="L18" s="35">
        <v>218457.58457599999</v>
      </c>
      <c r="M18" s="68">
        <v>0.58763100000000001</v>
      </c>
      <c r="N18" s="43">
        <v>0</v>
      </c>
      <c r="O18" s="44">
        <v>0</v>
      </c>
      <c r="P18" s="74">
        <v>0</v>
      </c>
    </row>
    <row r="19" spans="1:16" s="3" customFormat="1" ht="15" customHeight="1" x14ac:dyDescent="0.2">
      <c r="A19" s="121"/>
      <c r="B19" s="124"/>
      <c r="C19" s="85" t="s">
        <v>9</v>
      </c>
      <c r="D19" s="46">
        <v>87405</v>
      </c>
      <c r="E19" s="54">
        <v>8.7447999999999998E-2</v>
      </c>
      <c r="F19" s="46">
        <v>145113.45028300001</v>
      </c>
      <c r="G19" s="67">
        <v>0.53217800000000004</v>
      </c>
      <c r="H19" s="87">
        <v>35043</v>
      </c>
      <c r="I19" s="46">
        <v>152863.844243</v>
      </c>
      <c r="J19" s="75">
        <v>0.50303900000000001</v>
      </c>
      <c r="K19" s="46">
        <v>52362</v>
      </c>
      <c r="L19" s="46">
        <v>139926.538868</v>
      </c>
      <c r="M19" s="67">
        <v>0.55167900000000003</v>
      </c>
      <c r="N19" s="87">
        <v>0</v>
      </c>
      <c r="O19" s="46">
        <v>0</v>
      </c>
      <c r="P19" s="75">
        <v>0</v>
      </c>
    </row>
    <row r="20" spans="1:16" ht="15" customHeight="1" x14ac:dyDescent="0.2">
      <c r="A20" s="119">
        <v>2</v>
      </c>
      <c r="B20" s="122" t="s">
        <v>57</v>
      </c>
      <c r="C20" s="84" t="s">
        <v>46</v>
      </c>
      <c r="D20" s="44">
        <v>334</v>
      </c>
      <c r="E20" s="53">
        <v>0.32906400000000002</v>
      </c>
      <c r="F20" s="44">
        <v>93057.994011999996</v>
      </c>
      <c r="G20" s="66">
        <v>0.122754</v>
      </c>
      <c r="H20" s="43">
        <v>156</v>
      </c>
      <c r="I20" s="44">
        <v>94707.192307999998</v>
      </c>
      <c r="J20" s="74">
        <v>0.115385</v>
      </c>
      <c r="K20" s="44">
        <v>178</v>
      </c>
      <c r="L20" s="44">
        <v>91612.629212999993</v>
      </c>
      <c r="M20" s="66">
        <v>0.12921299999999999</v>
      </c>
      <c r="N20" s="43">
        <v>0</v>
      </c>
      <c r="O20" s="44">
        <v>0</v>
      </c>
      <c r="P20" s="74">
        <v>0</v>
      </c>
    </row>
    <row r="21" spans="1:16" ht="15" customHeight="1" x14ac:dyDescent="0.2">
      <c r="A21" s="120"/>
      <c r="B21" s="123"/>
      <c r="C21" s="84" t="s">
        <v>47</v>
      </c>
      <c r="D21" s="44">
        <v>3354</v>
      </c>
      <c r="E21" s="53">
        <v>0.41804799999999998</v>
      </c>
      <c r="F21" s="44">
        <v>131313.33512199999</v>
      </c>
      <c r="G21" s="66">
        <v>7.1555999999999995E-2</v>
      </c>
      <c r="H21" s="43">
        <v>1561</v>
      </c>
      <c r="I21" s="44">
        <v>133747.464446</v>
      </c>
      <c r="J21" s="74">
        <v>7.7514E-2</v>
      </c>
      <c r="K21" s="44">
        <v>1793</v>
      </c>
      <c r="L21" s="44">
        <v>129194.162856</v>
      </c>
      <c r="M21" s="66">
        <v>6.6368999999999997E-2</v>
      </c>
      <c r="N21" s="43">
        <v>0</v>
      </c>
      <c r="O21" s="44">
        <v>0</v>
      </c>
      <c r="P21" s="74">
        <v>0</v>
      </c>
    </row>
    <row r="22" spans="1:16" ht="15" customHeight="1" x14ac:dyDescent="0.2">
      <c r="A22" s="120"/>
      <c r="B22" s="123"/>
      <c r="C22" s="84" t="s">
        <v>48</v>
      </c>
      <c r="D22" s="44">
        <v>12434</v>
      </c>
      <c r="E22" s="53">
        <v>0.17880399999999999</v>
      </c>
      <c r="F22" s="44">
        <v>142292.314621</v>
      </c>
      <c r="G22" s="66">
        <v>6.1443999999999999E-2</v>
      </c>
      <c r="H22" s="43">
        <v>6035</v>
      </c>
      <c r="I22" s="44">
        <v>145069.105882</v>
      </c>
      <c r="J22" s="74">
        <v>6.7605999999999999E-2</v>
      </c>
      <c r="K22" s="44">
        <v>6399</v>
      </c>
      <c r="L22" s="44">
        <v>139673.47804300001</v>
      </c>
      <c r="M22" s="66">
        <v>5.5634000000000003E-2</v>
      </c>
      <c r="N22" s="43">
        <v>0</v>
      </c>
      <c r="O22" s="44">
        <v>0</v>
      </c>
      <c r="P22" s="74">
        <v>0</v>
      </c>
    </row>
    <row r="23" spans="1:16" ht="15" customHeight="1" x14ac:dyDescent="0.2">
      <c r="A23" s="120"/>
      <c r="B23" s="123"/>
      <c r="C23" s="84" t="s">
        <v>49</v>
      </c>
      <c r="D23" s="44">
        <v>8422</v>
      </c>
      <c r="E23" s="53">
        <v>5.8134999999999999E-2</v>
      </c>
      <c r="F23" s="44">
        <v>156633.28318699999</v>
      </c>
      <c r="G23" s="66">
        <v>0.192472</v>
      </c>
      <c r="H23" s="43">
        <v>4074</v>
      </c>
      <c r="I23" s="44">
        <v>159257.12273</v>
      </c>
      <c r="J23" s="74">
        <v>0.205204</v>
      </c>
      <c r="K23" s="44">
        <v>4348</v>
      </c>
      <c r="L23" s="44">
        <v>154174.791398</v>
      </c>
      <c r="M23" s="66">
        <v>0.18054300000000001</v>
      </c>
      <c r="N23" s="43">
        <v>0</v>
      </c>
      <c r="O23" s="44">
        <v>0</v>
      </c>
      <c r="P23" s="74">
        <v>0</v>
      </c>
    </row>
    <row r="24" spans="1:16" ht="15" customHeight="1" x14ac:dyDescent="0.2">
      <c r="A24" s="120"/>
      <c r="B24" s="123"/>
      <c r="C24" s="84" t="s">
        <v>50</v>
      </c>
      <c r="D24" s="44">
        <v>4923</v>
      </c>
      <c r="E24" s="53">
        <v>3.0946999999999999E-2</v>
      </c>
      <c r="F24" s="44">
        <v>189161.17144000001</v>
      </c>
      <c r="G24" s="66">
        <v>0.370506</v>
      </c>
      <c r="H24" s="43">
        <v>2271</v>
      </c>
      <c r="I24" s="44">
        <v>191386.67327200001</v>
      </c>
      <c r="J24" s="74">
        <v>0.36283599999999999</v>
      </c>
      <c r="K24" s="44">
        <v>2652</v>
      </c>
      <c r="L24" s="44">
        <v>187255.39668199999</v>
      </c>
      <c r="M24" s="66">
        <v>0.37707400000000002</v>
      </c>
      <c r="N24" s="43">
        <v>0</v>
      </c>
      <c r="O24" s="44">
        <v>0</v>
      </c>
      <c r="P24" s="74">
        <v>0</v>
      </c>
    </row>
    <row r="25" spans="1:16" ht="15" customHeight="1" x14ac:dyDescent="0.2">
      <c r="A25" s="120"/>
      <c r="B25" s="123"/>
      <c r="C25" s="84" t="s">
        <v>51</v>
      </c>
      <c r="D25" s="44">
        <v>3371</v>
      </c>
      <c r="E25" s="53">
        <v>2.4378E-2</v>
      </c>
      <c r="F25" s="44">
        <v>207902.33343200001</v>
      </c>
      <c r="G25" s="66">
        <v>0.47552699999999998</v>
      </c>
      <c r="H25" s="43">
        <v>1513</v>
      </c>
      <c r="I25" s="44">
        <v>203253.38136199999</v>
      </c>
      <c r="J25" s="74">
        <v>0.39920699999999998</v>
      </c>
      <c r="K25" s="44">
        <v>1858</v>
      </c>
      <c r="L25" s="44">
        <v>211688.051668</v>
      </c>
      <c r="M25" s="66">
        <v>0.53767500000000001</v>
      </c>
      <c r="N25" s="43">
        <v>0</v>
      </c>
      <c r="O25" s="44">
        <v>0</v>
      </c>
      <c r="P25" s="74">
        <v>0</v>
      </c>
    </row>
    <row r="26" spans="1:16" s="3" customFormat="1" ht="15" customHeight="1" x14ac:dyDescent="0.2">
      <c r="A26" s="120"/>
      <c r="B26" s="123"/>
      <c r="C26" s="84" t="s">
        <v>52</v>
      </c>
      <c r="D26" s="35">
        <v>2194</v>
      </c>
      <c r="E26" s="55">
        <v>1.9271E-2</v>
      </c>
      <c r="F26" s="35">
        <v>218077.63810400001</v>
      </c>
      <c r="G26" s="68">
        <v>0.50227900000000003</v>
      </c>
      <c r="H26" s="43">
        <v>1025</v>
      </c>
      <c r="I26" s="44">
        <v>211023.89561000001</v>
      </c>
      <c r="J26" s="74">
        <v>0.40487800000000002</v>
      </c>
      <c r="K26" s="35">
        <v>1169</v>
      </c>
      <c r="L26" s="35">
        <v>224262.48503000001</v>
      </c>
      <c r="M26" s="68">
        <v>0.58768200000000004</v>
      </c>
      <c r="N26" s="43">
        <v>0</v>
      </c>
      <c r="O26" s="44">
        <v>0</v>
      </c>
      <c r="P26" s="74">
        <v>0</v>
      </c>
    </row>
    <row r="27" spans="1:16" ht="15" customHeight="1" x14ac:dyDescent="0.2">
      <c r="A27" s="120"/>
      <c r="B27" s="123"/>
      <c r="C27" s="84" t="s">
        <v>53</v>
      </c>
      <c r="D27" s="44">
        <v>1468</v>
      </c>
      <c r="E27" s="53">
        <v>1.4921E-2</v>
      </c>
      <c r="F27" s="44">
        <v>218139.63351499999</v>
      </c>
      <c r="G27" s="66">
        <v>0.47411399999999998</v>
      </c>
      <c r="H27" s="43">
        <v>725</v>
      </c>
      <c r="I27" s="44">
        <v>209999.91586199999</v>
      </c>
      <c r="J27" s="74">
        <v>0.35172399999999998</v>
      </c>
      <c r="K27" s="44">
        <v>743</v>
      </c>
      <c r="L27" s="44">
        <v>226082.15747000001</v>
      </c>
      <c r="M27" s="66">
        <v>0.59353999999999996</v>
      </c>
      <c r="N27" s="43">
        <v>0</v>
      </c>
      <c r="O27" s="44">
        <v>0</v>
      </c>
      <c r="P27" s="74">
        <v>0</v>
      </c>
    </row>
    <row r="28" spans="1:16" ht="15" customHeight="1" x14ac:dyDescent="0.2">
      <c r="A28" s="120"/>
      <c r="B28" s="123"/>
      <c r="C28" s="84" t="s">
        <v>54</v>
      </c>
      <c r="D28" s="44">
        <v>705</v>
      </c>
      <c r="E28" s="53">
        <v>9.0570000000000008E-3</v>
      </c>
      <c r="F28" s="44">
        <v>249570.40709200001</v>
      </c>
      <c r="G28" s="66">
        <v>0.401418</v>
      </c>
      <c r="H28" s="43">
        <v>374</v>
      </c>
      <c r="I28" s="44">
        <v>229470.029412</v>
      </c>
      <c r="J28" s="74">
        <v>0.26203199999999999</v>
      </c>
      <c r="K28" s="44">
        <v>331</v>
      </c>
      <c r="L28" s="44">
        <v>272282.01208499999</v>
      </c>
      <c r="M28" s="66">
        <v>0.55891199999999996</v>
      </c>
      <c r="N28" s="43">
        <v>0</v>
      </c>
      <c r="O28" s="44">
        <v>0</v>
      </c>
      <c r="P28" s="74">
        <v>0</v>
      </c>
    </row>
    <row r="29" spans="1:16" ht="15" customHeight="1" x14ac:dyDescent="0.2">
      <c r="A29" s="120"/>
      <c r="B29" s="123"/>
      <c r="C29" s="84" t="s">
        <v>55</v>
      </c>
      <c r="D29" s="44">
        <v>431</v>
      </c>
      <c r="E29" s="53">
        <v>6.7130000000000002E-3</v>
      </c>
      <c r="F29" s="44">
        <v>239176.17865399999</v>
      </c>
      <c r="G29" s="66">
        <v>0.31554500000000002</v>
      </c>
      <c r="H29" s="43">
        <v>238</v>
      </c>
      <c r="I29" s="44">
        <v>216194.546218</v>
      </c>
      <c r="J29" s="74">
        <v>0.17647099999999999</v>
      </c>
      <c r="K29" s="44">
        <v>193</v>
      </c>
      <c r="L29" s="44">
        <v>267516.22279799997</v>
      </c>
      <c r="M29" s="66">
        <v>0.48704700000000001</v>
      </c>
      <c r="N29" s="43">
        <v>0</v>
      </c>
      <c r="O29" s="44">
        <v>0</v>
      </c>
      <c r="P29" s="74">
        <v>0</v>
      </c>
    </row>
    <row r="30" spans="1:16" s="3" customFormat="1" ht="15" customHeight="1" x14ac:dyDescent="0.2">
      <c r="A30" s="120"/>
      <c r="B30" s="123"/>
      <c r="C30" s="84" t="s">
        <v>56</v>
      </c>
      <c r="D30" s="35">
        <v>725</v>
      </c>
      <c r="E30" s="55">
        <v>5.8269999999999997E-3</v>
      </c>
      <c r="F30" s="35">
        <v>162756.00827600001</v>
      </c>
      <c r="G30" s="68">
        <v>7.1723999999999996E-2</v>
      </c>
      <c r="H30" s="43">
        <v>631</v>
      </c>
      <c r="I30" s="44">
        <v>142288.95879599999</v>
      </c>
      <c r="J30" s="74">
        <v>4.1203999999999998E-2</v>
      </c>
      <c r="K30" s="35">
        <v>94</v>
      </c>
      <c r="L30" s="35">
        <v>300146.52127700002</v>
      </c>
      <c r="M30" s="68">
        <v>0.27659600000000001</v>
      </c>
      <c r="N30" s="43">
        <v>0</v>
      </c>
      <c r="O30" s="44">
        <v>0</v>
      </c>
      <c r="P30" s="74">
        <v>0</v>
      </c>
    </row>
    <row r="31" spans="1:16" s="3" customFormat="1" ht="15" customHeight="1" x14ac:dyDescent="0.2">
      <c r="A31" s="121"/>
      <c r="B31" s="124"/>
      <c r="C31" s="85" t="s">
        <v>9</v>
      </c>
      <c r="D31" s="46">
        <v>38361</v>
      </c>
      <c r="E31" s="54">
        <v>3.8379999999999997E-2</v>
      </c>
      <c r="F31" s="46">
        <v>166516.38789400001</v>
      </c>
      <c r="G31" s="67">
        <v>0.21798200000000001</v>
      </c>
      <c r="H31" s="87">
        <v>18603</v>
      </c>
      <c r="I31" s="46">
        <v>165867.38939999999</v>
      </c>
      <c r="J31" s="75">
        <v>0.196044</v>
      </c>
      <c r="K31" s="46">
        <v>19758</v>
      </c>
      <c r="L31" s="46">
        <v>167127.447667</v>
      </c>
      <c r="M31" s="67">
        <v>0.23863799999999999</v>
      </c>
      <c r="N31" s="87">
        <v>0</v>
      </c>
      <c r="O31" s="46">
        <v>0</v>
      </c>
      <c r="P31" s="75">
        <v>0</v>
      </c>
    </row>
    <row r="32" spans="1:16" ht="15" customHeight="1" x14ac:dyDescent="0.2">
      <c r="A32" s="119">
        <v>3</v>
      </c>
      <c r="B32" s="122" t="s">
        <v>58</v>
      </c>
      <c r="C32" s="84" t="s">
        <v>46</v>
      </c>
      <c r="D32" s="44">
        <v>192</v>
      </c>
      <c r="E32" s="44">
        <v>0</v>
      </c>
      <c r="F32" s="44">
        <v>20602.477285000001</v>
      </c>
      <c r="G32" s="66">
        <v>-8.1471000000000002E-2</v>
      </c>
      <c r="H32" s="43">
        <v>92</v>
      </c>
      <c r="I32" s="44">
        <v>15538.004927</v>
      </c>
      <c r="J32" s="74">
        <v>-0.15024000000000001</v>
      </c>
      <c r="K32" s="44">
        <v>100</v>
      </c>
      <c r="L32" s="44">
        <v>24665.765329999998</v>
      </c>
      <c r="M32" s="66">
        <v>-2.4632999999999999E-2</v>
      </c>
      <c r="N32" s="43">
        <v>0</v>
      </c>
      <c r="O32" s="44">
        <v>0</v>
      </c>
      <c r="P32" s="74">
        <v>0</v>
      </c>
    </row>
    <row r="33" spans="1:16" ht="15" customHeight="1" x14ac:dyDescent="0.2">
      <c r="A33" s="120"/>
      <c r="B33" s="123"/>
      <c r="C33" s="84" t="s">
        <v>47</v>
      </c>
      <c r="D33" s="44">
        <v>1337</v>
      </c>
      <c r="E33" s="44">
        <v>0</v>
      </c>
      <c r="F33" s="44">
        <v>36246.511410999999</v>
      </c>
      <c r="G33" s="66">
        <v>-7.5691999999999995E-2</v>
      </c>
      <c r="H33" s="43">
        <v>780</v>
      </c>
      <c r="I33" s="44">
        <v>24920.910586999998</v>
      </c>
      <c r="J33" s="74">
        <v>-0.16576299999999999</v>
      </c>
      <c r="K33" s="44">
        <v>557</v>
      </c>
      <c r="L33" s="44">
        <v>42821.796462999999</v>
      </c>
      <c r="M33" s="66">
        <v>-2.0199999999999999E-2</v>
      </c>
      <c r="N33" s="43">
        <v>0</v>
      </c>
      <c r="O33" s="44">
        <v>0</v>
      </c>
      <c r="P33" s="74">
        <v>0</v>
      </c>
    </row>
    <row r="34" spans="1:16" ht="15" customHeight="1" x14ac:dyDescent="0.2">
      <c r="A34" s="120"/>
      <c r="B34" s="123"/>
      <c r="C34" s="84" t="s">
        <v>48</v>
      </c>
      <c r="D34" s="44">
        <v>2061</v>
      </c>
      <c r="E34" s="44">
        <v>0</v>
      </c>
      <c r="F34" s="44">
        <v>40061.001569</v>
      </c>
      <c r="G34" s="66">
        <v>-0.10224999999999999</v>
      </c>
      <c r="H34" s="43">
        <v>1578</v>
      </c>
      <c r="I34" s="44">
        <v>30065.508668999999</v>
      </c>
      <c r="J34" s="74">
        <v>-0.18099199999999999</v>
      </c>
      <c r="K34" s="44">
        <v>483</v>
      </c>
      <c r="L34" s="44">
        <v>47064.556895000002</v>
      </c>
      <c r="M34" s="66">
        <v>-4.4096000000000003E-2</v>
      </c>
      <c r="N34" s="43">
        <v>0</v>
      </c>
      <c r="O34" s="44">
        <v>0</v>
      </c>
      <c r="P34" s="74">
        <v>0</v>
      </c>
    </row>
    <row r="35" spans="1:16" ht="15" customHeight="1" x14ac:dyDescent="0.2">
      <c r="A35" s="120"/>
      <c r="B35" s="123"/>
      <c r="C35" s="84" t="s">
        <v>49</v>
      </c>
      <c r="D35" s="44">
        <v>-8198</v>
      </c>
      <c r="E35" s="44">
        <v>0</v>
      </c>
      <c r="F35" s="44">
        <v>38165.642547000003</v>
      </c>
      <c r="G35" s="66">
        <v>-0.15632499999999999</v>
      </c>
      <c r="H35" s="43">
        <v>-2927</v>
      </c>
      <c r="I35" s="44">
        <v>22532.749333</v>
      </c>
      <c r="J35" s="74">
        <v>-0.27358500000000002</v>
      </c>
      <c r="K35" s="44">
        <v>-5271</v>
      </c>
      <c r="L35" s="44">
        <v>48994.954690999999</v>
      </c>
      <c r="M35" s="66">
        <v>-7.3641999999999999E-2</v>
      </c>
      <c r="N35" s="43">
        <v>0</v>
      </c>
      <c r="O35" s="44">
        <v>0</v>
      </c>
      <c r="P35" s="74">
        <v>0</v>
      </c>
    </row>
    <row r="36" spans="1:16" ht="15" customHeight="1" x14ac:dyDescent="0.2">
      <c r="A36" s="120"/>
      <c r="B36" s="123"/>
      <c r="C36" s="84" t="s">
        <v>50</v>
      </c>
      <c r="D36" s="44">
        <v>-9669</v>
      </c>
      <c r="E36" s="44">
        <v>0</v>
      </c>
      <c r="F36" s="44">
        <v>46975.710742000003</v>
      </c>
      <c r="G36" s="66">
        <v>-0.195489</v>
      </c>
      <c r="H36" s="43">
        <v>-3755</v>
      </c>
      <c r="I36" s="44">
        <v>25715.110482</v>
      </c>
      <c r="J36" s="74">
        <v>-0.333646</v>
      </c>
      <c r="K36" s="44">
        <v>-5914</v>
      </c>
      <c r="L36" s="44">
        <v>61591.912541999998</v>
      </c>
      <c r="M36" s="66">
        <v>-9.7126000000000004E-2</v>
      </c>
      <c r="N36" s="43">
        <v>0</v>
      </c>
      <c r="O36" s="44">
        <v>0</v>
      </c>
      <c r="P36" s="74">
        <v>0</v>
      </c>
    </row>
    <row r="37" spans="1:16" ht="15" customHeight="1" x14ac:dyDescent="0.2">
      <c r="A37" s="120"/>
      <c r="B37" s="123"/>
      <c r="C37" s="84" t="s">
        <v>51</v>
      </c>
      <c r="D37" s="44">
        <v>-8038</v>
      </c>
      <c r="E37" s="44">
        <v>0</v>
      </c>
      <c r="F37" s="44">
        <v>49539.293721000002</v>
      </c>
      <c r="G37" s="66">
        <v>-0.296408</v>
      </c>
      <c r="H37" s="43">
        <v>-2835</v>
      </c>
      <c r="I37" s="44">
        <v>28079.026587</v>
      </c>
      <c r="J37" s="74">
        <v>-0.39725100000000002</v>
      </c>
      <c r="K37" s="44">
        <v>-5203</v>
      </c>
      <c r="L37" s="44">
        <v>63677.029786999999</v>
      </c>
      <c r="M37" s="66">
        <v>-0.21915799999999999</v>
      </c>
      <c r="N37" s="43">
        <v>0</v>
      </c>
      <c r="O37" s="44">
        <v>0</v>
      </c>
      <c r="P37" s="74">
        <v>0</v>
      </c>
    </row>
    <row r="38" spans="1:16" s="3" customFormat="1" ht="15" customHeight="1" x14ac:dyDescent="0.2">
      <c r="A38" s="120"/>
      <c r="B38" s="123"/>
      <c r="C38" s="84" t="s">
        <v>52</v>
      </c>
      <c r="D38" s="35">
        <v>-6395</v>
      </c>
      <c r="E38" s="35">
        <v>0</v>
      </c>
      <c r="F38" s="35">
        <v>54227.514718999999</v>
      </c>
      <c r="G38" s="68">
        <v>-0.34275499999999998</v>
      </c>
      <c r="H38" s="43">
        <v>-2229</v>
      </c>
      <c r="I38" s="44">
        <v>42680.506501999997</v>
      </c>
      <c r="J38" s="74">
        <v>-0.30931999999999998</v>
      </c>
      <c r="K38" s="35">
        <v>-4166</v>
      </c>
      <c r="L38" s="35">
        <v>63152.958958000003</v>
      </c>
      <c r="M38" s="68">
        <v>-0.33715400000000001</v>
      </c>
      <c r="N38" s="43">
        <v>0</v>
      </c>
      <c r="O38" s="44">
        <v>0</v>
      </c>
      <c r="P38" s="74">
        <v>0</v>
      </c>
    </row>
    <row r="39" spans="1:16" ht="15" customHeight="1" x14ac:dyDescent="0.2">
      <c r="A39" s="120"/>
      <c r="B39" s="123"/>
      <c r="C39" s="84" t="s">
        <v>53</v>
      </c>
      <c r="D39" s="44">
        <v>-5359</v>
      </c>
      <c r="E39" s="44">
        <v>0</v>
      </c>
      <c r="F39" s="44">
        <v>52696.107007999999</v>
      </c>
      <c r="G39" s="66">
        <v>-0.34879500000000002</v>
      </c>
      <c r="H39" s="43">
        <v>-1708</v>
      </c>
      <c r="I39" s="44">
        <v>47112.071702000001</v>
      </c>
      <c r="J39" s="74">
        <v>-0.239727</v>
      </c>
      <c r="K39" s="44">
        <v>-3651</v>
      </c>
      <c r="L39" s="44">
        <v>59223.525103</v>
      </c>
      <c r="M39" s="66">
        <v>-0.35753000000000001</v>
      </c>
      <c r="N39" s="43">
        <v>0</v>
      </c>
      <c r="O39" s="44">
        <v>0</v>
      </c>
      <c r="P39" s="74">
        <v>0</v>
      </c>
    </row>
    <row r="40" spans="1:16" ht="15" customHeight="1" x14ac:dyDescent="0.2">
      <c r="A40" s="120"/>
      <c r="B40" s="123"/>
      <c r="C40" s="84" t="s">
        <v>54</v>
      </c>
      <c r="D40" s="44">
        <v>-4579</v>
      </c>
      <c r="E40" s="44">
        <v>0</v>
      </c>
      <c r="F40" s="44">
        <v>84279.301280999993</v>
      </c>
      <c r="G40" s="66">
        <v>-0.28745399999999999</v>
      </c>
      <c r="H40" s="43">
        <v>-1619</v>
      </c>
      <c r="I40" s="44">
        <v>71112.843055999998</v>
      </c>
      <c r="J40" s="74">
        <v>-0.171987</v>
      </c>
      <c r="K40" s="44">
        <v>-2960</v>
      </c>
      <c r="L40" s="44">
        <v>102791.787017</v>
      </c>
      <c r="M40" s="66">
        <v>-0.28429599999999999</v>
      </c>
      <c r="N40" s="43">
        <v>0</v>
      </c>
      <c r="O40" s="44">
        <v>0</v>
      </c>
      <c r="P40" s="74">
        <v>0</v>
      </c>
    </row>
    <row r="41" spans="1:16" ht="15" customHeight="1" x14ac:dyDescent="0.2">
      <c r="A41" s="120"/>
      <c r="B41" s="123"/>
      <c r="C41" s="84" t="s">
        <v>55</v>
      </c>
      <c r="D41" s="44">
        <v>-4138</v>
      </c>
      <c r="E41" s="44">
        <v>0</v>
      </c>
      <c r="F41" s="44">
        <v>73596.286449000007</v>
      </c>
      <c r="G41" s="66">
        <v>-0.20929600000000001</v>
      </c>
      <c r="H41" s="43">
        <v>-1653</v>
      </c>
      <c r="I41" s="44">
        <v>63784.972392999996</v>
      </c>
      <c r="J41" s="74">
        <v>-4.5634000000000001E-2</v>
      </c>
      <c r="K41" s="44">
        <v>-2485</v>
      </c>
      <c r="L41" s="44">
        <v>92636.453049999996</v>
      </c>
      <c r="M41" s="66">
        <v>-0.25156400000000001</v>
      </c>
      <c r="N41" s="43">
        <v>0</v>
      </c>
      <c r="O41" s="44">
        <v>0</v>
      </c>
      <c r="P41" s="74">
        <v>0</v>
      </c>
    </row>
    <row r="42" spans="1:16" s="3" customFormat="1" ht="15" customHeight="1" x14ac:dyDescent="0.2">
      <c r="A42" s="120"/>
      <c r="B42" s="123"/>
      <c r="C42" s="84" t="s">
        <v>56</v>
      </c>
      <c r="D42" s="35">
        <v>-6258</v>
      </c>
      <c r="E42" s="35">
        <v>0</v>
      </c>
      <c r="F42" s="35">
        <v>-38298.910685000003</v>
      </c>
      <c r="G42" s="68">
        <v>-0.31693399999999999</v>
      </c>
      <c r="H42" s="43">
        <v>-2164</v>
      </c>
      <c r="I42" s="44">
        <v>-32689.980346</v>
      </c>
      <c r="J42" s="74">
        <v>-4.9313999999999997E-2</v>
      </c>
      <c r="K42" s="35">
        <v>-4094</v>
      </c>
      <c r="L42" s="35">
        <v>81688.936700999999</v>
      </c>
      <c r="M42" s="68">
        <v>-0.31103599999999998</v>
      </c>
      <c r="N42" s="43">
        <v>0</v>
      </c>
      <c r="O42" s="44">
        <v>0</v>
      </c>
      <c r="P42" s="74">
        <v>0</v>
      </c>
    </row>
    <row r="43" spans="1:16" s="3" customFormat="1" ht="15" customHeight="1" x14ac:dyDescent="0.2">
      <c r="A43" s="121"/>
      <c r="B43" s="124"/>
      <c r="C43" s="85" t="s">
        <v>9</v>
      </c>
      <c r="D43" s="46">
        <v>-49044</v>
      </c>
      <c r="E43" s="46">
        <v>0</v>
      </c>
      <c r="F43" s="46">
        <v>21402.937611000001</v>
      </c>
      <c r="G43" s="67">
        <v>-0.31419599999999998</v>
      </c>
      <c r="H43" s="87">
        <v>-16440</v>
      </c>
      <c r="I43" s="46">
        <v>13003.545156</v>
      </c>
      <c r="J43" s="75">
        <v>-0.30699500000000002</v>
      </c>
      <c r="K43" s="46">
        <v>-32604</v>
      </c>
      <c r="L43" s="46">
        <v>27200.908799000001</v>
      </c>
      <c r="M43" s="67">
        <v>-0.31304100000000001</v>
      </c>
      <c r="N43" s="87">
        <v>0</v>
      </c>
      <c r="O43" s="46">
        <v>0</v>
      </c>
      <c r="P43" s="75">
        <v>0</v>
      </c>
    </row>
    <row r="44" spans="1:16" ht="15" customHeight="1" x14ac:dyDescent="0.2">
      <c r="A44" s="119">
        <v>4</v>
      </c>
      <c r="B44" s="122" t="s">
        <v>59</v>
      </c>
      <c r="C44" s="84" t="s">
        <v>46</v>
      </c>
      <c r="D44" s="44">
        <v>6</v>
      </c>
      <c r="E44" s="53">
        <v>5.9109999999999996E-3</v>
      </c>
      <c r="F44" s="44">
        <v>197367.66666700001</v>
      </c>
      <c r="G44" s="66">
        <v>0.66666700000000001</v>
      </c>
      <c r="H44" s="43">
        <v>4</v>
      </c>
      <c r="I44" s="44">
        <v>245545.5</v>
      </c>
      <c r="J44" s="74">
        <v>1</v>
      </c>
      <c r="K44" s="44">
        <v>2</v>
      </c>
      <c r="L44" s="44">
        <v>101012</v>
      </c>
      <c r="M44" s="66">
        <v>0</v>
      </c>
      <c r="N44" s="43">
        <v>0</v>
      </c>
      <c r="O44" s="44">
        <v>0</v>
      </c>
      <c r="P44" s="74">
        <v>0</v>
      </c>
    </row>
    <row r="45" spans="1:16" ht="15" customHeight="1" x14ac:dyDescent="0.2">
      <c r="A45" s="120"/>
      <c r="B45" s="123"/>
      <c r="C45" s="84" t="s">
        <v>47</v>
      </c>
      <c r="D45" s="44">
        <v>241</v>
      </c>
      <c r="E45" s="53">
        <v>3.0039E-2</v>
      </c>
      <c r="F45" s="44">
        <v>146050.178423</v>
      </c>
      <c r="G45" s="66">
        <v>0.21576799999999999</v>
      </c>
      <c r="H45" s="43">
        <v>94</v>
      </c>
      <c r="I45" s="44">
        <v>141369.48936199999</v>
      </c>
      <c r="J45" s="74">
        <v>0.19148899999999999</v>
      </c>
      <c r="K45" s="44">
        <v>147</v>
      </c>
      <c r="L45" s="44">
        <v>149043.27210900001</v>
      </c>
      <c r="M45" s="66">
        <v>0.231293</v>
      </c>
      <c r="N45" s="43">
        <v>0</v>
      </c>
      <c r="O45" s="44">
        <v>0</v>
      </c>
      <c r="P45" s="74">
        <v>0</v>
      </c>
    </row>
    <row r="46" spans="1:16" ht="15" customHeight="1" x14ac:dyDescent="0.2">
      <c r="A46" s="120"/>
      <c r="B46" s="123"/>
      <c r="C46" s="84" t="s">
        <v>48</v>
      </c>
      <c r="D46" s="44">
        <v>3748</v>
      </c>
      <c r="E46" s="53">
        <v>5.3897E-2</v>
      </c>
      <c r="F46" s="44">
        <v>161698.806297</v>
      </c>
      <c r="G46" s="66">
        <v>0.18383099999999999</v>
      </c>
      <c r="H46" s="43">
        <v>1760</v>
      </c>
      <c r="I46" s="44">
        <v>164265.26022699999</v>
      </c>
      <c r="J46" s="74">
        <v>0.17727299999999999</v>
      </c>
      <c r="K46" s="44">
        <v>1988</v>
      </c>
      <c r="L46" s="44">
        <v>159426.69416499999</v>
      </c>
      <c r="M46" s="66">
        <v>0.189638</v>
      </c>
      <c r="N46" s="43">
        <v>0</v>
      </c>
      <c r="O46" s="44">
        <v>0</v>
      </c>
      <c r="P46" s="74">
        <v>0</v>
      </c>
    </row>
    <row r="47" spans="1:16" ht="15" customHeight="1" x14ac:dyDescent="0.2">
      <c r="A47" s="120"/>
      <c r="B47" s="123"/>
      <c r="C47" s="84" t="s">
        <v>49</v>
      </c>
      <c r="D47" s="44">
        <v>9200</v>
      </c>
      <c r="E47" s="53">
        <v>6.3506000000000007E-2</v>
      </c>
      <c r="F47" s="44">
        <v>186272.83641300001</v>
      </c>
      <c r="G47" s="66">
        <v>0.40184799999999998</v>
      </c>
      <c r="H47" s="43">
        <v>4582</v>
      </c>
      <c r="I47" s="44">
        <v>187527.84744700001</v>
      </c>
      <c r="J47" s="74">
        <v>0.37538199999999999</v>
      </c>
      <c r="K47" s="44">
        <v>4618</v>
      </c>
      <c r="L47" s="44">
        <v>185027.60892200001</v>
      </c>
      <c r="M47" s="66">
        <v>0.42810700000000002</v>
      </c>
      <c r="N47" s="43">
        <v>0</v>
      </c>
      <c r="O47" s="44">
        <v>0</v>
      </c>
      <c r="P47" s="74">
        <v>0</v>
      </c>
    </row>
    <row r="48" spans="1:16" ht="15" customHeight="1" x14ac:dyDescent="0.2">
      <c r="A48" s="120"/>
      <c r="B48" s="123"/>
      <c r="C48" s="84" t="s">
        <v>50</v>
      </c>
      <c r="D48" s="44">
        <v>7821</v>
      </c>
      <c r="E48" s="53">
        <v>4.9163999999999999E-2</v>
      </c>
      <c r="F48" s="44">
        <v>229023.56386699999</v>
      </c>
      <c r="G48" s="66">
        <v>0.70707100000000001</v>
      </c>
      <c r="H48" s="43">
        <v>3647</v>
      </c>
      <c r="I48" s="44">
        <v>231715.84480399999</v>
      </c>
      <c r="J48" s="74">
        <v>0.68659199999999998</v>
      </c>
      <c r="K48" s="44">
        <v>4174</v>
      </c>
      <c r="L48" s="44">
        <v>226671.20436</v>
      </c>
      <c r="M48" s="66">
        <v>0.72496400000000005</v>
      </c>
      <c r="N48" s="43">
        <v>0</v>
      </c>
      <c r="O48" s="44">
        <v>0</v>
      </c>
      <c r="P48" s="74">
        <v>0</v>
      </c>
    </row>
    <row r="49" spans="1:16" ht="15" customHeight="1" x14ac:dyDescent="0.2">
      <c r="A49" s="120"/>
      <c r="B49" s="123"/>
      <c r="C49" s="84" t="s">
        <v>51</v>
      </c>
      <c r="D49" s="44">
        <v>6010</v>
      </c>
      <c r="E49" s="53">
        <v>4.3462000000000001E-2</v>
      </c>
      <c r="F49" s="44">
        <v>255463.59450899999</v>
      </c>
      <c r="G49" s="66">
        <v>0.93444300000000002</v>
      </c>
      <c r="H49" s="43">
        <v>2693</v>
      </c>
      <c r="I49" s="44">
        <v>252336.58225000001</v>
      </c>
      <c r="J49" s="74">
        <v>0.84663900000000003</v>
      </c>
      <c r="K49" s="44">
        <v>3317</v>
      </c>
      <c r="L49" s="44">
        <v>258002.347603</v>
      </c>
      <c r="M49" s="66">
        <v>1.005728</v>
      </c>
      <c r="N49" s="43">
        <v>0</v>
      </c>
      <c r="O49" s="44">
        <v>0</v>
      </c>
      <c r="P49" s="74">
        <v>0</v>
      </c>
    </row>
    <row r="50" spans="1:16" s="3" customFormat="1" ht="15" customHeight="1" x14ac:dyDescent="0.2">
      <c r="A50" s="120"/>
      <c r="B50" s="123"/>
      <c r="C50" s="84" t="s">
        <v>52</v>
      </c>
      <c r="D50" s="35">
        <v>3773</v>
      </c>
      <c r="E50" s="55">
        <v>3.3140000000000003E-2</v>
      </c>
      <c r="F50" s="35">
        <v>270566.15398900001</v>
      </c>
      <c r="G50" s="68">
        <v>1.0021199999999999</v>
      </c>
      <c r="H50" s="43">
        <v>1680</v>
      </c>
      <c r="I50" s="44">
        <v>258350.07440499999</v>
      </c>
      <c r="J50" s="74">
        <v>0.81726200000000004</v>
      </c>
      <c r="K50" s="35">
        <v>2093</v>
      </c>
      <c r="L50" s="35">
        <v>280371.702819</v>
      </c>
      <c r="M50" s="68">
        <v>1.1505019999999999</v>
      </c>
      <c r="N50" s="43">
        <v>0</v>
      </c>
      <c r="O50" s="44">
        <v>0</v>
      </c>
      <c r="P50" s="74">
        <v>0</v>
      </c>
    </row>
    <row r="51" spans="1:16" ht="15" customHeight="1" x14ac:dyDescent="0.2">
      <c r="A51" s="120"/>
      <c r="B51" s="123"/>
      <c r="C51" s="84" t="s">
        <v>53</v>
      </c>
      <c r="D51" s="44">
        <v>2537</v>
      </c>
      <c r="E51" s="53">
        <v>2.5787000000000001E-2</v>
      </c>
      <c r="F51" s="44">
        <v>274287.11036699999</v>
      </c>
      <c r="G51" s="66">
        <v>0.95545899999999995</v>
      </c>
      <c r="H51" s="43">
        <v>1148</v>
      </c>
      <c r="I51" s="44">
        <v>252473.04965199999</v>
      </c>
      <c r="J51" s="74">
        <v>0.67944300000000002</v>
      </c>
      <c r="K51" s="44">
        <v>1389</v>
      </c>
      <c r="L51" s="44">
        <v>292316.29805600003</v>
      </c>
      <c r="M51" s="66">
        <v>1.1835850000000001</v>
      </c>
      <c r="N51" s="43">
        <v>0</v>
      </c>
      <c r="O51" s="44">
        <v>0</v>
      </c>
      <c r="P51" s="74">
        <v>0</v>
      </c>
    </row>
    <row r="52" spans="1:16" ht="15" customHeight="1" x14ac:dyDescent="0.2">
      <c r="A52" s="120"/>
      <c r="B52" s="123"/>
      <c r="C52" s="84" t="s">
        <v>54</v>
      </c>
      <c r="D52" s="44">
        <v>1099</v>
      </c>
      <c r="E52" s="53">
        <v>1.4119E-2</v>
      </c>
      <c r="F52" s="44">
        <v>312992.69244800002</v>
      </c>
      <c r="G52" s="66">
        <v>0.83985399999999999</v>
      </c>
      <c r="H52" s="43">
        <v>450</v>
      </c>
      <c r="I52" s="44">
        <v>280146.78000000003</v>
      </c>
      <c r="J52" s="74">
        <v>0.526667</v>
      </c>
      <c r="K52" s="44">
        <v>649</v>
      </c>
      <c r="L52" s="44">
        <v>335767.20801200002</v>
      </c>
      <c r="M52" s="66">
        <v>1.0570109999999999</v>
      </c>
      <c r="N52" s="43">
        <v>0</v>
      </c>
      <c r="O52" s="44">
        <v>0</v>
      </c>
      <c r="P52" s="74">
        <v>0</v>
      </c>
    </row>
    <row r="53" spans="1:16" ht="15" customHeight="1" x14ac:dyDescent="0.2">
      <c r="A53" s="120"/>
      <c r="B53" s="123"/>
      <c r="C53" s="84" t="s">
        <v>55</v>
      </c>
      <c r="D53" s="44">
        <v>539</v>
      </c>
      <c r="E53" s="53">
        <v>8.3960000000000007E-3</v>
      </c>
      <c r="F53" s="44">
        <v>334213.37847900001</v>
      </c>
      <c r="G53" s="66">
        <v>0.60667899999999997</v>
      </c>
      <c r="H53" s="43">
        <v>228</v>
      </c>
      <c r="I53" s="44">
        <v>291092.71929799998</v>
      </c>
      <c r="J53" s="74">
        <v>0.19736799999999999</v>
      </c>
      <c r="K53" s="44">
        <v>311</v>
      </c>
      <c r="L53" s="44">
        <v>365825.95176800003</v>
      </c>
      <c r="M53" s="66">
        <v>0.906752</v>
      </c>
      <c r="N53" s="43">
        <v>0</v>
      </c>
      <c r="O53" s="44">
        <v>0</v>
      </c>
      <c r="P53" s="74">
        <v>0</v>
      </c>
    </row>
    <row r="54" spans="1:16" s="3" customFormat="1" ht="15" customHeight="1" x14ac:dyDescent="0.2">
      <c r="A54" s="120"/>
      <c r="B54" s="123"/>
      <c r="C54" s="84" t="s">
        <v>56</v>
      </c>
      <c r="D54" s="35">
        <v>242</v>
      </c>
      <c r="E54" s="55">
        <v>1.9449999999999999E-3</v>
      </c>
      <c r="F54" s="35">
        <v>432878.68181799998</v>
      </c>
      <c r="G54" s="68">
        <v>0.48347099999999998</v>
      </c>
      <c r="H54" s="43">
        <v>108</v>
      </c>
      <c r="I54" s="44">
        <v>376086.20370399999</v>
      </c>
      <c r="J54" s="74">
        <v>0.18518499999999999</v>
      </c>
      <c r="K54" s="35">
        <v>134</v>
      </c>
      <c r="L54" s="35">
        <v>478651.72388100001</v>
      </c>
      <c r="M54" s="68">
        <v>0.723881</v>
      </c>
      <c r="N54" s="43">
        <v>0</v>
      </c>
      <c r="O54" s="44">
        <v>0</v>
      </c>
      <c r="P54" s="74">
        <v>0</v>
      </c>
    </row>
    <row r="55" spans="1:16" s="3" customFormat="1" ht="15" customHeight="1" x14ac:dyDescent="0.2">
      <c r="A55" s="121"/>
      <c r="B55" s="124"/>
      <c r="C55" s="85" t="s">
        <v>9</v>
      </c>
      <c r="D55" s="46">
        <v>35216</v>
      </c>
      <c r="E55" s="54">
        <v>3.5233E-2</v>
      </c>
      <c r="F55" s="46">
        <v>227971.89161200001</v>
      </c>
      <c r="G55" s="67">
        <v>0.65765600000000002</v>
      </c>
      <c r="H55" s="87">
        <v>16394</v>
      </c>
      <c r="I55" s="46">
        <v>222286.21190699999</v>
      </c>
      <c r="J55" s="75">
        <v>0.56685399999999997</v>
      </c>
      <c r="K55" s="46">
        <v>18822</v>
      </c>
      <c r="L55" s="46">
        <v>232924.130114</v>
      </c>
      <c r="M55" s="67">
        <v>0.73674399999999995</v>
      </c>
      <c r="N55" s="87">
        <v>0</v>
      </c>
      <c r="O55" s="46">
        <v>0</v>
      </c>
      <c r="P55" s="75">
        <v>0</v>
      </c>
    </row>
    <row r="56" spans="1:16" ht="15" customHeight="1" x14ac:dyDescent="0.2">
      <c r="A56" s="119">
        <v>5</v>
      </c>
      <c r="B56" s="122" t="s">
        <v>60</v>
      </c>
      <c r="C56" s="84" t="s">
        <v>46</v>
      </c>
      <c r="D56" s="44">
        <v>1015</v>
      </c>
      <c r="E56" s="53">
        <v>1</v>
      </c>
      <c r="F56" s="44">
        <v>58626.016749000002</v>
      </c>
      <c r="G56" s="66">
        <v>8.1772999999999998E-2</v>
      </c>
      <c r="H56" s="43">
        <v>484</v>
      </c>
      <c r="I56" s="44">
        <v>61081.487603000001</v>
      </c>
      <c r="J56" s="74">
        <v>9.2975000000000002E-2</v>
      </c>
      <c r="K56" s="44">
        <v>531</v>
      </c>
      <c r="L56" s="44">
        <v>56387.885122</v>
      </c>
      <c r="M56" s="66">
        <v>7.1563000000000002E-2</v>
      </c>
      <c r="N56" s="43">
        <v>0</v>
      </c>
      <c r="O56" s="44">
        <v>0</v>
      </c>
      <c r="P56" s="74">
        <v>0</v>
      </c>
    </row>
    <row r="57" spans="1:16" ht="15" customHeight="1" x14ac:dyDescent="0.2">
      <c r="A57" s="120"/>
      <c r="B57" s="123"/>
      <c r="C57" s="84" t="s">
        <v>47</v>
      </c>
      <c r="D57" s="44">
        <v>8023</v>
      </c>
      <c r="E57" s="53">
        <v>1</v>
      </c>
      <c r="F57" s="44">
        <v>123988.740496</v>
      </c>
      <c r="G57" s="66">
        <v>0.106569</v>
      </c>
      <c r="H57" s="43">
        <v>3470</v>
      </c>
      <c r="I57" s="44">
        <v>129203.888473</v>
      </c>
      <c r="J57" s="74">
        <v>0.12881799999999999</v>
      </c>
      <c r="K57" s="44">
        <v>4553</v>
      </c>
      <c r="L57" s="44">
        <v>120014.09444299999</v>
      </c>
      <c r="M57" s="66">
        <v>8.9610999999999996E-2</v>
      </c>
      <c r="N57" s="43">
        <v>0</v>
      </c>
      <c r="O57" s="44">
        <v>0</v>
      </c>
      <c r="P57" s="74">
        <v>0</v>
      </c>
    </row>
    <row r="58" spans="1:16" ht="15" customHeight="1" x14ac:dyDescent="0.2">
      <c r="A58" s="120"/>
      <c r="B58" s="123"/>
      <c r="C58" s="84" t="s">
        <v>48</v>
      </c>
      <c r="D58" s="44">
        <v>69540</v>
      </c>
      <c r="E58" s="53">
        <v>1</v>
      </c>
      <c r="F58" s="44">
        <v>139170.39710999999</v>
      </c>
      <c r="G58" s="66">
        <v>0.10158200000000001</v>
      </c>
      <c r="H58" s="43">
        <v>32332</v>
      </c>
      <c r="I58" s="44">
        <v>145061.364933</v>
      </c>
      <c r="J58" s="74">
        <v>0.12615999999999999</v>
      </c>
      <c r="K58" s="44">
        <v>37208</v>
      </c>
      <c r="L58" s="44">
        <v>134051.423457</v>
      </c>
      <c r="M58" s="66">
        <v>8.0225000000000005E-2</v>
      </c>
      <c r="N58" s="43">
        <v>0</v>
      </c>
      <c r="O58" s="44">
        <v>0</v>
      </c>
      <c r="P58" s="74">
        <v>0</v>
      </c>
    </row>
    <row r="59" spans="1:16" ht="15" customHeight="1" x14ac:dyDescent="0.2">
      <c r="A59" s="120"/>
      <c r="B59" s="123"/>
      <c r="C59" s="84" t="s">
        <v>49</v>
      </c>
      <c r="D59" s="44">
        <v>144869</v>
      </c>
      <c r="E59" s="53">
        <v>1</v>
      </c>
      <c r="F59" s="44">
        <v>158578.825587</v>
      </c>
      <c r="G59" s="66">
        <v>0.269478</v>
      </c>
      <c r="H59" s="43">
        <v>65841</v>
      </c>
      <c r="I59" s="44">
        <v>170643.54540500001</v>
      </c>
      <c r="J59" s="74">
        <v>0.34478500000000001</v>
      </c>
      <c r="K59" s="44">
        <v>79028</v>
      </c>
      <c r="L59" s="44">
        <v>148527.28414</v>
      </c>
      <c r="M59" s="66">
        <v>0.206737</v>
      </c>
      <c r="N59" s="43">
        <v>0</v>
      </c>
      <c r="O59" s="44">
        <v>0</v>
      </c>
      <c r="P59" s="74">
        <v>0</v>
      </c>
    </row>
    <row r="60" spans="1:16" ht="15" customHeight="1" x14ac:dyDescent="0.2">
      <c r="A60" s="120"/>
      <c r="B60" s="123"/>
      <c r="C60" s="84" t="s">
        <v>50</v>
      </c>
      <c r="D60" s="44">
        <v>159080</v>
      </c>
      <c r="E60" s="53">
        <v>1</v>
      </c>
      <c r="F60" s="44">
        <v>189717.08231699999</v>
      </c>
      <c r="G60" s="66">
        <v>0.53713900000000003</v>
      </c>
      <c r="H60" s="43">
        <v>69751</v>
      </c>
      <c r="I60" s="44">
        <v>207916.72657</v>
      </c>
      <c r="J60" s="74">
        <v>0.620278</v>
      </c>
      <c r="K60" s="44">
        <v>89329</v>
      </c>
      <c r="L60" s="44">
        <v>175506.205823</v>
      </c>
      <c r="M60" s="66">
        <v>0.472221</v>
      </c>
      <c r="N60" s="43">
        <v>0</v>
      </c>
      <c r="O60" s="44">
        <v>0</v>
      </c>
      <c r="P60" s="74">
        <v>0</v>
      </c>
    </row>
    <row r="61" spans="1:16" ht="15" customHeight="1" x14ac:dyDescent="0.2">
      <c r="A61" s="120"/>
      <c r="B61" s="123"/>
      <c r="C61" s="84" t="s">
        <v>51</v>
      </c>
      <c r="D61" s="44">
        <v>138281</v>
      </c>
      <c r="E61" s="53">
        <v>1</v>
      </c>
      <c r="F61" s="44">
        <v>218285.594312</v>
      </c>
      <c r="G61" s="66">
        <v>0.81401599999999996</v>
      </c>
      <c r="H61" s="43">
        <v>59111</v>
      </c>
      <c r="I61" s="44">
        <v>230585.32323899999</v>
      </c>
      <c r="J61" s="74">
        <v>0.75754100000000002</v>
      </c>
      <c r="K61" s="44">
        <v>79170</v>
      </c>
      <c r="L61" s="44">
        <v>209102.200644</v>
      </c>
      <c r="M61" s="66">
        <v>0.85618300000000003</v>
      </c>
      <c r="N61" s="43">
        <v>0</v>
      </c>
      <c r="O61" s="44">
        <v>0</v>
      </c>
      <c r="P61" s="74">
        <v>0</v>
      </c>
    </row>
    <row r="62" spans="1:16" s="3" customFormat="1" ht="15" customHeight="1" x14ac:dyDescent="0.2">
      <c r="A62" s="120"/>
      <c r="B62" s="123"/>
      <c r="C62" s="84" t="s">
        <v>52</v>
      </c>
      <c r="D62" s="35">
        <v>113851</v>
      </c>
      <c r="E62" s="55">
        <v>1</v>
      </c>
      <c r="F62" s="35">
        <v>234676.93476599999</v>
      </c>
      <c r="G62" s="68">
        <v>0.99157700000000004</v>
      </c>
      <c r="H62" s="43">
        <v>48271</v>
      </c>
      <c r="I62" s="44">
        <v>234895.66087299999</v>
      </c>
      <c r="J62" s="74">
        <v>0.78347199999999995</v>
      </c>
      <c r="K62" s="35">
        <v>65580</v>
      </c>
      <c r="L62" s="35">
        <v>234515.938609</v>
      </c>
      <c r="M62" s="68">
        <v>1.144754</v>
      </c>
      <c r="N62" s="43">
        <v>0</v>
      </c>
      <c r="O62" s="44">
        <v>0</v>
      </c>
      <c r="P62" s="74">
        <v>0</v>
      </c>
    </row>
    <row r="63" spans="1:16" ht="15" customHeight="1" x14ac:dyDescent="0.2">
      <c r="A63" s="120"/>
      <c r="B63" s="123"/>
      <c r="C63" s="84" t="s">
        <v>53</v>
      </c>
      <c r="D63" s="44">
        <v>98384</v>
      </c>
      <c r="E63" s="53">
        <v>1</v>
      </c>
      <c r="F63" s="44">
        <v>240583.816647</v>
      </c>
      <c r="G63" s="66">
        <v>1.035636</v>
      </c>
      <c r="H63" s="43">
        <v>41324</v>
      </c>
      <c r="I63" s="44">
        <v>231215.306989</v>
      </c>
      <c r="J63" s="74">
        <v>0.724688</v>
      </c>
      <c r="K63" s="44">
        <v>57060</v>
      </c>
      <c r="L63" s="44">
        <v>247368.67982799999</v>
      </c>
      <c r="M63" s="66">
        <v>1.260831</v>
      </c>
      <c r="N63" s="43">
        <v>0</v>
      </c>
      <c r="O63" s="44">
        <v>0</v>
      </c>
      <c r="P63" s="74">
        <v>0</v>
      </c>
    </row>
    <row r="64" spans="1:16" ht="15" customHeight="1" x14ac:dyDescent="0.2">
      <c r="A64" s="120"/>
      <c r="B64" s="123"/>
      <c r="C64" s="84" t="s">
        <v>54</v>
      </c>
      <c r="D64" s="44">
        <v>77837</v>
      </c>
      <c r="E64" s="53">
        <v>1</v>
      </c>
      <c r="F64" s="44">
        <v>237985.41651099999</v>
      </c>
      <c r="G64" s="66">
        <v>0.89970099999999997</v>
      </c>
      <c r="H64" s="43">
        <v>31798</v>
      </c>
      <c r="I64" s="44">
        <v>217786.111516</v>
      </c>
      <c r="J64" s="74">
        <v>0.51890099999999995</v>
      </c>
      <c r="K64" s="44">
        <v>46039</v>
      </c>
      <c r="L64" s="44">
        <v>251936.57748899999</v>
      </c>
      <c r="M64" s="66">
        <v>1.1627099999999999</v>
      </c>
      <c r="N64" s="43">
        <v>0</v>
      </c>
      <c r="O64" s="44">
        <v>0</v>
      </c>
      <c r="P64" s="74">
        <v>0</v>
      </c>
    </row>
    <row r="65" spans="1:16" ht="15" customHeight="1" x14ac:dyDescent="0.2">
      <c r="A65" s="120"/>
      <c r="B65" s="123"/>
      <c r="C65" s="84" t="s">
        <v>55</v>
      </c>
      <c r="D65" s="44">
        <v>64200</v>
      </c>
      <c r="E65" s="53">
        <v>1</v>
      </c>
      <c r="F65" s="44">
        <v>239496.32062300001</v>
      </c>
      <c r="G65" s="66">
        <v>0.69805300000000003</v>
      </c>
      <c r="H65" s="43">
        <v>25496</v>
      </c>
      <c r="I65" s="44">
        <v>212534.517689</v>
      </c>
      <c r="J65" s="74">
        <v>0.31267600000000001</v>
      </c>
      <c r="K65" s="44">
        <v>38704</v>
      </c>
      <c r="L65" s="44">
        <v>257257.227186</v>
      </c>
      <c r="M65" s="66">
        <v>0.95191700000000001</v>
      </c>
      <c r="N65" s="43">
        <v>0</v>
      </c>
      <c r="O65" s="44">
        <v>0</v>
      </c>
      <c r="P65" s="74">
        <v>0</v>
      </c>
    </row>
    <row r="66" spans="1:16" s="3" customFormat="1" ht="15" customHeight="1" x14ac:dyDescent="0.2">
      <c r="A66" s="120"/>
      <c r="B66" s="123"/>
      <c r="C66" s="84" t="s">
        <v>56</v>
      </c>
      <c r="D66" s="35">
        <v>124429</v>
      </c>
      <c r="E66" s="55">
        <v>1</v>
      </c>
      <c r="F66" s="35">
        <v>252983.409117</v>
      </c>
      <c r="G66" s="68">
        <v>0.39446599999999998</v>
      </c>
      <c r="H66" s="43">
        <v>55558</v>
      </c>
      <c r="I66" s="44">
        <v>209153.45671200001</v>
      </c>
      <c r="J66" s="74">
        <v>9.8348000000000005E-2</v>
      </c>
      <c r="K66" s="35">
        <v>68871</v>
      </c>
      <c r="L66" s="35">
        <v>288340.88172100001</v>
      </c>
      <c r="M66" s="68">
        <v>0.63334299999999999</v>
      </c>
      <c r="N66" s="43">
        <v>0</v>
      </c>
      <c r="O66" s="44">
        <v>0</v>
      </c>
      <c r="P66" s="74">
        <v>0</v>
      </c>
    </row>
    <row r="67" spans="1:16" s="3" customFormat="1" ht="15" customHeight="1" x14ac:dyDescent="0.2">
      <c r="A67" s="121"/>
      <c r="B67" s="124"/>
      <c r="C67" s="85" t="s">
        <v>9</v>
      </c>
      <c r="D67" s="46">
        <v>999509</v>
      </c>
      <c r="E67" s="54">
        <v>1</v>
      </c>
      <c r="F67" s="46">
        <v>209939.36550000001</v>
      </c>
      <c r="G67" s="67">
        <v>0.62406799999999996</v>
      </c>
      <c r="H67" s="87">
        <v>433436</v>
      </c>
      <c r="I67" s="46">
        <v>206243.54154000001</v>
      </c>
      <c r="J67" s="75">
        <v>0.49146400000000001</v>
      </c>
      <c r="K67" s="46">
        <v>566073</v>
      </c>
      <c r="L67" s="46">
        <v>212769.21810599999</v>
      </c>
      <c r="M67" s="67">
        <v>0.725603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45588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00" priority="30" operator="notEqual">
      <formula>H8+K8+N8</formula>
    </cfRule>
  </conditionalFormatting>
  <conditionalFormatting sqref="D20:D30">
    <cfRule type="cellIs" dxfId="99" priority="29" operator="notEqual">
      <formula>H20+K20+N20</formula>
    </cfRule>
  </conditionalFormatting>
  <conditionalFormatting sqref="D32:D42">
    <cfRule type="cellIs" dxfId="98" priority="28" operator="notEqual">
      <formula>H32+K32+N32</formula>
    </cfRule>
  </conditionalFormatting>
  <conditionalFormatting sqref="D44:D54">
    <cfRule type="cellIs" dxfId="97" priority="27" operator="notEqual">
      <formula>H44+K44+N44</formula>
    </cfRule>
  </conditionalFormatting>
  <conditionalFormatting sqref="D56:D66">
    <cfRule type="cellIs" dxfId="96" priority="26" operator="notEqual">
      <formula>H56+K56+N56</formula>
    </cfRule>
  </conditionalFormatting>
  <conditionalFormatting sqref="D19">
    <cfRule type="cellIs" dxfId="95" priority="25" operator="notEqual">
      <formula>SUM(D8:D18)</formula>
    </cfRule>
  </conditionalFormatting>
  <conditionalFormatting sqref="D31">
    <cfRule type="cellIs" dxfId="94" priority="24" operator="notEqual">
      <formula>H31+K31+N31</formula>
    </cfRule>
  </conditionalFormatting>
  <conditionalFormatting sqref="D31">
    <cfRule type="cellIs" dxfId="93" priority="23" operator="notEqual">
      <formula>SUM(D20:D30)</formula>
    </cfRule>
  </conditionalFormatting>
  <conditionalFormatting sqref="D43">
    <cfRule type="cellIs" dxfId="92" priority="22" operator="notEqual">
      <formula>H43+K43+N43</formula>
    </cfRule>
  </conditionalFormatting>
  <conditionalFormatting sqref="D43">
    <cfRule type="cellIs" dxfId="91" priority="21" operator="notEqual">
      <formula>SUM(D32:D42)</formula>
    </cfRule>
  </conditionalFormatting>
  <conditionalFormatting sqref="D55">
    <cfRule type="cellIs" dxfId="90" priority="20" operator="notEqual">
      <formula>H55+K55+N55</formula>
    </cfRule>
  </conditionalFormatting>
  <conditionalFormatting sqref="D55">
    <cfRule type="cellIs" dxfId="89" priority="19" operator="notEqual">
      <formula>SUM(D44:D54)</formula>
    </cfRule>
  </conditionalFormatting>
  <conditionalFormatting sqref="D67">
    <cfRule type="cellIs" dxfId="88" priority="18" operator="notEqual">
      <formula>H67+K67+N67</formula>
    </cfRule>
  </conditionalFormatting>
  <conditionalFormatting sqref="D67">
    <cfRule type="cellIs" dxfId="87" priority="17" operator="notEqual">
      <formula>SUM(D56:D66)</formula>
    </cfRule>
  </conditionalFormatting>
  <conditionalFormatting sqref="H19">
    <cfRule type="cellIs" dxfId="86" priority="16" operator="notEqual">
      <formula>SUM(H8:H18)</formula>
    </cfRule>
  </conditionalFormatting>
  <conditionalFormatting sqref="K19">
    <cfRule type="cellIs" dxfId="85" priority="15" operator="notEqual">
      <formula>SUM(K8:K18)</formula>
    </cfRule>
  </conditionalFormatting>
  <conditionalFormatting sqref="N19">
    <cfRule type="cellIs" dxfId="84" priority="14" operator="notEqual">
      <formula>SUM(N8:N18)</formula>
    </cfRule>
  </conditionalFormatting>
  <conditionalFormatting sqref="H31">
    <cfRule type="cellIs" dxfId="83" priority="13" operator="notEqual">
      <formula>SUM(H20:H30)</formula>
    </cfRule>
  </conditionalFormatting>
  <conditionalFormatting sqref="K31">
    <cfRule type="cellIs" dxfId="82" priority="12" operator="notEqual">
      <formula>SUM(K20:K30)</formula>
    </cfRule>
  </conditionalFormatting>
  <conditionalFormatting sqref="N31">
    <cfRule type="cellIs" dxfId="81" priority="11" operator="notEqual">
      <formula>SUM(N20:N30)</formula>
    </cfRule>
  </conditionalFormatting>
  <conditionalFormatting sqref="H43">
    <cfRule type="cellIs" dxfId="80" priority="10" operator="notEqual">
      <formula>SUM(H32:H42)</formula>
    </cfRule>
  </conditionalFormatting>
  <conditionalFormatting sqref="K43">
    <cfRule type="cellIs" dxfId="79" priority="9" operator="notEqual">
      <formula>SUM(K32:K42)</formula>
    </cfRule>
  </conditionalFormatting>
  <conditionalFormatting sqref="N43">
    <cfRule type="cellIs" dxfId="78" priority="8" operator="notEqual">
      <formula>SUM(N32:N42)</formula>
    </cfRule>
  </conditionalFormatting>
  <conditionalFormatting sqref="H55">
    <cfRule type="cellIs" dxfId="77" priority="7" operator="notEqual">
      <formula>SUM(H44:H54)</formula>
    </cfRule>
  </conditionalFormatting>
  <conditionalFormatting sqref="K55">
    <cfRule type="cellIs" dxfId="76" priority="6" operator="notEqual">
      <formula>SUM(K44:K54)</formula>
    </cfRule>
  </conditionalFormatting>
  <conditionalFormatting sqref="N55">
    <cfRule type="cellIs" dxfId="75" priority="5" operator="notEqual">
      <formula>SUM(N44:N54)</formula>
    </cfRule>
  </conditionalFormatting>
  <conditionalFormatting sqref="H67">
    <cfRule type="cellIs" dxfId="74" priority="4" operator="notEqual">
      <formula>SUM(H56:H66)</formula>
    </cfRule>
  </conditionalFormatting>
  <conditionalFormatting sqref="K67">
    <cfRule type="cellIs" dxfId="73" priority="3" operator="notEqual">
      <formula>SUM(K56:K66)</formula>
    </cfRule>
  </conditionalFormatting>
  <conditionalFormatting sqref="N67">
    <cfRule type="cellIs" dxfId="72" priority="2" operator="notEqual">
      <formula>SUM(N56:N66)</formula>
    </cfRule>
  </conditionalFormatting>
  <conditionalFormatting sqref="D32:D43">
    <cfRule type="cellIs" dxfId="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M34"/>
  <sheetViews>
    <sheetView workbookViewId="0"/>
  </sheetViews>
  <sheetFormatPr baseColWidth="10" defaultColWidth="15.6640625" defaultRowHeight="11.25" x14ac:dyDescent="0.2"/>
  <cols>
    <col min="1" max="1" width="6.6640625" style="6" customWidth="1"/>
    <col min="2" max="2" width="35.83203125" style="6"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5" customFormat="1" ht="16.149999999999999" customHeight="1" x14ac:dyDescent="0.2">
      <c r="C5" s="99"/>
      <c r="D5" s="99"/>
      <c r="E5" s="99"/>
      <c r="F5" s="99"/>
      <c r="G5" s="99"/>
      <c r="H5" s="99"/>
      <c r="I5" s="99"/>
    </row>
    <row r="6" spans="1:9" ht="15" x14ac:dyDescent="0.2">
      <c r="C6" s="103" t="str">
        <f>CONCATENATE(Indice!D6," ",Indice!E6)</f>
        <v>SEPTIEMBRE 2023 Y SEPTIEMBRE 2024</v>
      </c>
      <c r="D6" s="103"/>
      <c r="E6" s="103"/>
      <c r="F6" s="103"/>
      <c r="G6" s="103"/>
      <c r="H6" s="103"/>
      <c r="I6" s="103"/>
    </row>
    <row r="7" spans="1:9" ht="20.25" x14ac:dyDescent="0.2">
      <c r="A7" s="98"/>
      <c r="B7" s="98"/>
      <c r="C7" s="98"/>
      <c r="D7" s="98"/>
      <c r="E7" s="98"/>
    </row>
    <row r="8" spans="1:9" s="5" customFormat="1" ht="18" x14ac:dyDescent="0.2">
      <c r="B8" s="16" t="s">
        <v>4</v>
      </c>
      <c r="C8" s="12"/>
    </row>
    <row r="9" spans="1:9" x14ac:dyDescent="0.2">
      <c r="B9" s="7"/>
      <c r="C9" s="7"/>
    </row>
    <row r="10" spans="1:9" s="14" customFormat="1" ht="20.45" customHeight="1" thickBot="1" x14ac:dyDescent="0.25">
      <c r="B10" s="25" t="s">
        <v>5</v>
      </c>
      <c r="C10" s="101" t="s">
        <v>6</v>
      </c>
      <c r="D10" s="102"/>
      <c r="E10" s="102"/>
      <c r="F10" s="102"/>
      <c r="G10" s="102"/>
      <c r="H10" s="102"/>
    </row>
    <row r="11" spans="1:9" s="14" customFormat="1" ht="7.15" customHeight="1" thickTop="1" x14ac:dyDescent="0.2">
      <c r="B11" s="18"/>
      <c r="C11" s="29"/>
      <c r="D11" s="18"/>
      <c r="E11" s="18"/>
      <c r="F11" s="30"/>
      <c r="G11" s="30"/>
      <c r="H11" s="30"/>
    </row>
    <row r="12" spans="1:9" s="14" customFormat="1" ht="88.15" customHeight="1" x14ac:dyDescent="0.2">
      <c r="B12" s="31">
        <v>1</v>
      </c>
      <c r="C12" s="106" t="s">
        <v>79</v>
      </c>
      <c r="D12" s="107"/>
      <c r="E12" s="107"/>
      <c r="F12" s="107"/>
      <c r="G12" s="107"/>
      <c r="H12" s="107"/>
    </row>
    <row r="13" spans="1:9" s="14" customFormat="1" ht="88.15" customHeight="1" x14ac:dyDescent="0.2">
      <c r="B13" s="32">
        <v>2</v>
      </c>
      <c r="C13" s="104" t="s">
        <v>80</v>
      </c>
      <c r="D13" s="105"/>
      <c r="E13" s="105"/>
      <c r="F13" s="105"/>
      <c r="G13" s="105"/>
      <c r="H13" s="105"/>
    </row>
    <row r="14" spans="1:9" s="14" customFormat="1" ht="46.15" customHeight="1" x14ac:dyDescent="0.2">
      <c r="B14" s="32">
        <v>3</v>
      </c>
      <c r="C14" s="104" t="s">
        <v>32</v>
      </c>
      <c r="D14" s="105"/>
      <c r="E14" s="105"/>
      <c r="F14" s="105"/>
      <c r="G14" s="105"/>
      <c r="H14" s="105"/>
    </row>
    <row r="15" spans="1:9" s="14" customFormat="1" ht="75.599999999999994" customHeight="1" x14ac:dyDescent="0.2">
      <c r="B15" s="32">
        <v>4</v>
      </c>
      <c r="C15" s="104" t="s">
        <v>81</v>
      </c>
      <c r="D15" s="105"/>
      <c r="E15" s="105"/>
      <c r="F15" s="105"/>
      <c r="G15" s="105"/>
      <c r="H15" s="105"/>
    </row>
    <row r="16" spans="1:9" s="14" customFormat="1" ht="46.9" customHeight="1" x14ac:dyDescent="0.2">
      <c r="B16" s="32">
        <v>5</v>
      </c>
      <c r="C16" s="104" t="s">
        <v>102</v>
      </c>
      <c r="D16" s="105"/>
      <c r="E16" s="105"/>
      <c r="F16" s="105"/>
      <c r="G16" s="105"/>
      <c r="H16" s="105"/>
    </row>
    <row r="17" spans="2:9" s="14" customFormat="1" ht="46.15" customHeight="1" x14ac:dyDescent="0.2">
      <c r="B17" s="32">
        <v>6</v>
      </c>
      <c r="C17" s="108" t="s">
        <v>10</v>
      </c>
      <c r="D17" s="109"/>
      <c r="E17" s="109"/>
      <c r="F17" s="109"/>
      <c r="G17" s="109"/>
      <c r="H17" s="109"/>
    </row>
    <row r="18" spans="2:9" s="14" customFormat="1" ht="46.15" customHeight="1" x14ac:dyDescent="0.2">
      <c r="B18" s="32">
        <v>7</v>
      </c>
      <c r="C18" s="104" t="s">
        <v>7</v>
      </c>
      <c r="D18" s="105"/>
      <c r="E18" s="105"/>
      <c r="F18" s="105"/>
      <c r="G18" s="105"/>
      <c r="H18" s="105"/>
    </row>
    <row r="19" spans="2:9" s="14" customFormat="1" ht="46.15" customHeight="1" x14ac:dyDescent="0.2">
      <c r="B19" s="32">
        <v>8</v>
      </c>
      <c r="C19" s="104" t="s">
        <v>8</v>
      </c>
      <c r="D19" s="105"/>
      <c r="E19" s="105"/>
      <c r="F19" s="105"/>
      <c r="G19" s="105"/>
      <c r="H19" s="105"/>
    </row>
    <row r="20" spans="2:9" ht="10.15" customHeight="1" x14ac:dyDescent="0.2">
      <c r="B20" s="13"/>
      <c r="C20" s="17"/>
      <c r="D20" s="17"/>
      <c r="E20" s="17"/>
      <c r="F20" s="17"/>
      <c r="G20" s="17"/>
      <c r="H20" s="17"/>
      <c r="I20" s="33"/>
    </row>
    <row r="22" spans="2:9" s="22" customFormat="1" ht="15" customHeight="1" x14ac:dyDescent="0.2">
      <c r="B22" s="8"/>
      <c r="C22" s="8"/>
      <c r="D22" s="8"/>
      <c r="E22" s="8"/>
      <c r="F22" s="8"/>
      <c r="G22" s="8"/>
    </row>
    <row r="23" spans="2:9" ht="15" customHeight="1" x14ac:dyDescent="0.2">
      <c r="B23" s="8"/>
      <c r="C23" s="8"/>
      <c r="D23" s="8"/>
      <c r="E23" s="8"/>
      <c r="F23" s="8"/>
      <c r="G23" s="8"/>
    </row>
    <row r="24" spans="2:9" ht="15" customHeight="1" x14ac:dyDescent="0.2">
      <c r="B24" s="8"/>
      <c r="C24" s="8"/>
      <c r="D24" s="8"/>
      <c r="E24" s="8"/>
      <c r="F24" s="8"/>
      <c r="G24" s="8"/>
    </row>
    <row r="31" spans="2:9" x14ac:dyDescent="0.2">
      <c r="F31" s="9"/>
      <c r="G31" s="9"/>
    </row>
    <row r="32" spans="2:9" x14ac:dyDescent="0.2">
      <c r="C32" s="10"/>
      <c r="D32" s="10"/>
      <c r="E32" s="10"/>
      <c r="F32" s="10"/>
      <c r="G32" s="9"/>
    </row>
    <row r="33" spans="3:13" x14ac:dyDescent="0.2">
      <c r="C33" s="10"/>
      <c r="D33" s="10"/>
      <c r="E33" s="10"/>
      <c r="F33" s="10"/>
      <c r="G33" s="9"/>
    </row>
    <row r="34" spans="3:13" x14ac:dyDescent="0.2">
      <c r="C34" s="11"/>
      <c r="D34" s="11"/>
      <c r="E34" s="11"/>
      <c r="F34" s="11"/>
      <c r="G34" s="11"/>
      <c r="H34" s="11"/>
      <c r="I34" s="11"/>
      <c r="J34" s="11"/>
      <c r="K34" s="11"/>
      <c r="L34" s="11"/>
      <c r="M34" s="11"/>
    </row>
  </sheetData>
  <mergeCells count="12">
    <mergeCell ref="C19:H19"/>
    <mergeCell ref="A7:E7"/>
    <mergeCell ref="C10:H10"/>
    <mergeCell ref="C12:H12"/>
    <mergeCell ref="C13:H13"/>
    <mergeCell ref="C14:H14"/>
    <mergeCell ref="C17:H17"/>
    <mergeCell ref="C4:I5"/>
    <mergeCell ref="C6:I6"/>
    <mergeCell ref="C15:H15"/>
    <mergeCell ref="C16:H16"/>
    <mergeCell ref="C18:H18"/>
  </mergeCells>
  <printOptions horizontalCentered="1"/>
  <pageMargins left="0.31496062992125984" right="0.31496062992125984" top="0.74803149606299213" bottom="0.74803149606299213" header="0.31496062992125984" footer="0.31496062992125984"/>
  <pageSetup scale="6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77</v>
      </c>
      <c r="B2" s="110"/>
      <c r="C2" s="110"/>
      <c r="D2" s="110"/>
      <c r="E2" s="110"/>
      <c r="F2" s="110"/>
      <c r="G2" s="110"/>
      <c r="H2" s="110"/>
      <c r="I2" s="110"/>
      <c r="J2" s="110"/>
      <c r="K2" s="110"/>
      <c r="L2" s="110"/>
      <c r="M2" s="110"/>
      <c r="N2" s="110"/>
      <c r="O2" s="110"/>
      <c r="P2" s="110"/>
    </row>
    <row r="3" spans="1:16" s="21" customFormat="1" ht="15" customHeight="1" x14ac:dyDescent="0.2">
      <c r="A3" s="111" t="str">
        <f>+Notas!C6</f>
        <v>SEPTIEMBRE 2023 Y SEPTIEMBRE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0</v>
      </c>
      <c r="E8" s="53">
        <v>0</v>
      </c>
      <c r="F8" s="44">
        <v>0</v>
      </c>
      <c r="G8" s="66">
        <v>0</v>
      </c>
      <c r="H8" s="43">
        <v>0</v>
      </c>
      <c r="I8" s="44">
        <v>0</v>
      </c>
      <c r="J8" s="74">
        <v>0</v>
      </c>
      <c r="K8" s="44">
        <v>0</v>
      </c>
      <c r="L8" s="44">
        <v>0</v>
      </c>
      <c r="M8" s="66">
        <v>0</v>
      </c>
      <c r="N8" s="43">
        <v>0</v>
      </c>
      <c r="O8" s="44">
        <v>0</v>
      </c>
      <c r="P8" s="74">
        <v>0</v>
      </c>
    </row>
    <row r="9" spans="1:16" ht="15" customHeight="1" x14ac:dyDescent="0.2">
      <c r="A9" s="120"/>
      <c r="B9" s="123"/>
      <c r="C9" s="84" t="s">
        <v>47</v>
      </c>
      <c r="D9" s="44">
        <v>0</v>
      </c>
      <c r="E9" s="53">
        <v>0</v>
      </c>
      <c r="F9" s="44">
        <v>0</v>
      </c>
      <c r="G9" s="66">
        <v>0</v>
      </c>
      <c r="H9" s="43">
        <v>0</v>
      </c>
      <c r="I9" s="44">
        <v>0</v>
      </c>
      <c r="J9" s="74">
        <v>0</v>
      </c>
      <c r="K9" s="44">
        <v>0</v>
      </c>
      <c r="L9" s="44">
        <v>0</v>
      </c>
      <c r="M9" s="66">
        <v>0</v>
      </c>
      <c r="N9" s="43">
        <v>0</v>
      </c>
      <c r="O9" s="44">
        <v>0</v>
      </c>
      <c r="P9" s="74">
        <v>0</v>
      </c>
    </row>
    <row r="10" spans="1:16" ht="15" customHeight="1" x14ac:dyDescent="0.2">
      <c r="A10" s="120"/>
      <c r="B10" s="123"/>
      <c r="C10" s="84" t="s">
        <v>48</v>
      </c>
      <c r="D10" s="44">
        <v>0</v>
      </c>
      <c r="E10" s="53">
        <v>0</v>
      </c>
      <c r="F10" s="44">
        <v>0</v>
      </c>
      <c r="G10" s="66">
        <v>0</v>
      </c>
      <c r="H10" s="43">
        <v>0</v>
      </c>
      <c r="I10" s="44">
        <v>0</v>
      </c>
      <c r="J10" s="74">
        <v>0</v>
      </c>
      <c r="K10" s="44">
        <v>0</v>
      </c>
      <c r="L10" s="44">
        <v>0</v>
      </c>
      <c r="M10" s="66">
        <v>0</v>
      </c>
      <c r="N10" s="43">
        <v>0</v>
      </c>
      <c r="O10" s="44">
        <v>0</v>
      </c>
      <c r="P10" s="74">
        <v>0</v>
      </c>
    </row>
    <row r="11" spans="1:16" ht="15" customHeight="1" x14ac:dyDescent="0.2">
      <c r="A11" s="120"/>
      <c r="B11" s="123"/>
      <c r="C11" s="84" t="s">
        <v>49</v>
      </c>
      <c r="D11" s="44">
        <v>0</v>
      </c>
      <c r="E11" s="53">
        <v>0</v>
      </c>
      <c r="F11" s="44">
        <v>0</v>
      </c>
      <c r="G11" s="66">
        <v>0</v>
      </c>
      <c r="H11" s="43">
        <v>0</v>
      </c>
      <c r="I11" s="44">
        <v>0</v>
      </c>
      <c r="J11" s="74">
        <v>0</v>
      </c>
      <c r="K11" s="44">
        <v>0</v>
      </c>
      <c r="L11" s="44">
        <v>0</v>
      </c>
      <c r="M11" s="66">
        <v>0</v>
      </c>
      <c r="N11" s="43">
        <v>0</v>
      </c>
      <c r="O11" s="44">
        <v>0</v>
      </c>
      <c r="P11" s="74">
        <v>0</v>
      </c>
    </row>
    <row r="12" spans="1:16" ht="15" customHeight="1" x14ac:dyDescent="0.2">
      <c r="A12" s="120"/>
      <c r="B12" s="123"/>
      <c r="C12" s="84" t="s">
        <v>50</v>
      </c>
      <c r="D12" s="44">
        <v>0</v>
      </c>
      <c r="E12" s="53">
        <v>0</v>
      </c>
      <c r="F12" s="44">
        <v>0</v>
      </c>
      <c r="G12" s="66">
        <v>0</v>
      </c>
      <c r="H12" s="43">
        <v>0</v>
      </c>
      <c r="I12" s="44">
        <v>0</v>
      </c>
      <c r="J12" s="74">
        <v>0</v>
      </c>
      <c r="K12" s="44">
        <v>0</v>
      </c>
      <c r="L12" s="44">
        <v>0</v>
      </c>
      <c r="M12" s="66">
        <v>0</v>
      </c>
      <c r="N12" s="43">
        <v>0</v>
      </c>
      <c r="O12" s="44">
        <v>0</v>
      </c>
      <c r="P12" s="74">
        <v>0</v>
      </c>
    </row>
    <row r="13" spans="1:16" ht="15" customHeight="1" x14ac:dyDescent="0.2">
      <c r="A13" s="120"/>
      <c r="B13" s="123"/>
      <c r="C13" s="84" t="s">
        <v>51</v>
      </c>
      <c r="D13" s="44">
        <v>0</v>
      </c>
      <c r="E13" s="53">
        <v>0</v>
      </c>
      <c r="F13" s="44">
        <v>0</v>
      </c>
      <c r="G13" s="66">
        <v>0</v>
      </c>
      <c r="H13" s="43">
        <v>0</v>
      </c>
      <c r="I13" s="44">
        <v>0</v>
      </c>
      <c r="J13" s="74">
        <v>0</v>
      </c>
      <c r="K13" s="44">
        <v>0</v>
      </c>
      <c r="L13" s="44">
        <v>0</v>
      </c>
      <c r="M13" s="66">
        <v>0</v>
      </c>
      <c r="N13" s="43">
        <v>0</v>
      </c>
      <c r="O13" s="44">
        <v>0</v>
      </c>
      <c r="P13" s="74">
        <v>0</v>
      </c>
    </row>
    <row r="14" spans="1:16" s="3" customFormat="1" ht="15" customHeight="1" x14ac:dyDescent="0.2">
      <c r="A14" s="120"/>
      <c r="B14" s="123"/>
      <c r="C14" s="84" t="s">
        <v>52</v>
      </c>
      <c r="D14" s="35">
        <v>0</v>
      </c>
      <c r="E14" s="55">
        <v>0</v>
      </c>
      <c r="F14" s="35">
        <v>0</v>
      </c>
      <c r="G14" s="68">
        <v>0</v>
      </c>
      <c r="H14" s="43">
        <v>0</v>
      </c>
      <c r="I14" s="44">
        <v>0</v>
      </c>
      <c r="J14" s="74">
        <v>0</v>
      </c>
      <c r="K14" s="35">
        <v>0</v>
      </c>
      <c r="L14" s="35">
        <v>0</v>
      </c>
      <c r="M14" s="68">
        <v>0</v>
      </c>
      <c r="N14" s="43">
        <v>0</v>
      </c>
      <c r="O14" s="44">
        <v>0</v>
      </c>
      <c r="P14" s="74">
        <v>0</v>
      </c>
    </row>
    <row r="15" spans="1:16" ht="15" customHeight="1" x14ac:dyDescent="0.2">
      <c r="A15" s="120"/>
      <c r="B15" s="123"/>
      <c r="C15" s="84" t="s">
        <v>53</v>
      </c>
      <c r="D15" s="44">
        <v>0</v>
      </c>
      <c r="E15" s="53">
        <v>0</v>
      </c>
      <c r="F15" s="44">
        <v>0</v>
      </c>
      <c r="G15" s="66">
        <v>0</v>
      </c>
      <c r="H15" s="43">
        <v>0</v>
      </c>
      <c r="I15" s="44">
        <v>0</v>
      </c>
      <c r="J15" s="74">
        <v>0</v>
      </c>
      <c r="K15" s="44">
        <v>0</v>
      </c>
      <c r="L15" s="44">
        <v>0</v>
      </c>
      <c r="M15" s="66">
        <v>0</v>
      </c>
      <c r="N15" s="43">
        <v>0</v>
      </c>
      <c r="O15" s="44">
        <v>0</v>
      </c>
      <c r="P15" s="74">
        <v>0</v>
      </c>
    </row>
    <row r="16" spans="1:16" ht="15" customHeight="1" x14ac:dyDescent="0.2">
      <c r="A16" s="120"/>
      <c r="B16" s="123"/>
      <c r="C16" s="84" t="s">
        <v>54</v>
      </c>
      <c r="D16" s="44">
        <v>0</v>
      </c>
      <c r="E16" s="53">
        <v>0</v>
      </c>
      <c r="F16" s="44">
        <v>0</v>
      </c>
      <c r="G16" s="66">
        <v>0</v>
      </c>
      <c r="H16" s="43">
        <v>0</v>
      </c>
      <c r="I16" s="44">
        <v>0</v>
      </c>
      <c r="J16" s="74">
        <v>0</v>
      </c>
      <c r="K16" s="44">
        <v>0</v>
      </c>
      <c r="L16" s="44">
        <v>0</v>
      </c>
      <c r="M16" s="66">
        <v>0</v>
      </c>
      <c r="N16" s="43">
        <v>0</v>
      </c>
      <c r="O16" s="44">
        <v>0</v>
      </c>
      <c r="P16" s="74">
        <v>0</v>
      </c>
    </row>
    <row r="17" spans="1:16" ht="15" customHeight="1" x14ac:dyDescent="0.2">
      <c r="A17" s="120"/>
      <c r="B17" s="123"/>
      <c r="C17" s="84" t="s">
        <v>55</v>
      </c>
      <c r="D17" s="44">
        <v>0</v>
      </c>
      <c r="E17" s="53">
        <v>0</v>
      </c>
      <c r="F17" s="44">
        <v>0</v>
      </c>
      <c r="G17" s="66">
        <v>0</v>
      </c>
      <c r="H17" s="43">
        <v>0</v>
      </c>
      <c r="I17" s="44">
        <v>0</v>
      </c>
      <c r="J17" s="74">
        <v>0</v>
      </c>
      <c r="K17" s="44">
        <v>0</v>
      </c>
      <c r="L17" s="44">
        <v>0</v>
      </c>
      <c r="M17" s="66">
        <v>0</v>
      </c>
      <c r="N17" s="43">
        <v>0</v>
      </c>
      <c r="O17" s="44">
        <v>0</v>
      </c>
      <c r="P17" s="74">
        <v>0</v>
      </c>
    </row>
    <row r="18" spans="1:16" s="3" customFormat="1" ht="15" customHeight="1" x14ac:dyDescent="0.2">
      <c r="A18" s="120"/>
      <c r="B18" s="123"/>
      <c r="C18" s="84" t="s">
        <v>56</v>
      </c>
      <c r="D18" s="35">
        <v>0</v>
      </c>
      <c r="E18" s="55">
        <v>0</v>
      </c>
      <c r="F18" s="35">
        <v>0</v>
      </c>
      <c r="G18" s="68">
        <v>0</v>
      </c>
      <c r="H18" s="43">
        <v>0</v>
      </c>
      <c r="I18" s="44">
        <v>0</v>
      </c>
      <c r="J18" s="74">
        <v>0</v>
      </c>
      <c r="K18" s="35">
        <v>0</v>
      </c>
      <c r="L18" s="35">
        <v>0</v>
      </c>
      <c r="M18" s="68">
        <v>0</v>
      </c>
      <c r="N18" s="43">
        <v>0</v>
      </c>
      <c r="O18" s="44">
        <v>0</v>
      </c>
      <c r="P18" s="74">
        <v>0</v>
      </c>
    </row>
    <row r="19" spans="1:16" s="3" customFormat="1" ht="15" customHeight="1" x14ac:dyDescent="0.2">
      <c r="A19" s="121"/>
      <c r="B19" s="124"/>
      <c r="C19" s="85" t="s">
        <v>9</v>
      </c>
      <c r="D19" s="46">
        <v>0</v>
      </c>
      <c r="E19" s="54">
        <v>0</v>
      </c>
      <c r="F19" s="46">
        <v>0</v>
      </c>
      <c r="G19" s="67">
        <v>0</v>
      </c>
      <c r="H19" s="87">
        <v>0</v>
      </c>
      <c r="I19" s="46">
        <v>0</v>
      </c>
      <c r="J19" s="75">
        <v>0</v>
      </c>
      <c r="K19" s="46">
        <v>0</v>
      </c>
      <c r="L19" s="46">
        <v>0</v>
      </c>
      <c r="M19" s="67">
        <v>0</v>
      </c>
      <c r="N19" s="87">
        <v>0</v>
      </c>
      <c r="O19" s="46">
        <v>0</v>
      </c>
      <c r="P19" s="75">
        <v>0</v>
      </c>
    </row>
    <row r="20" spans="1:16" ht="15" customHeight="1" x14ac:dyDescent="0.2">
      <c r="A20" s="119">
        <v>2</v>
      </c>
      <c r="B20" s="122"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
      <c r="A21" s="120"/>
      <c r="B21" s="123"/>
      <c r="C21" s="84" t="s">
        <v>47</v>
      </c>
      <c r="D21" s="44">
        <v>0</v>
      </c>
      <c r="E21" s="53">
        <v>0</v>
      </c>
      <c r="F21" s="44">
        <v>0</v>
      </c>
      <c r="G21" s="66">
        <v>0</v>
      </c>
      <c r="H21" s="43">
        <v>0</v>
      </c>
      <c r="I21" s="44">
        <v>0</v>
      </c>
      <c r="J21" s="74">
        <v>0</v>
      </c>
      <c r="K21" s="44">
        <v>0</v>
      </c>
      <c r="L21" s="44">
        <v>0</v>
      </c>
      <c r="M21" s="66">
        <v>0</v>
      </c>
      <c r="N21" s="43">
        <v>0</v>
      </c>
      <c r="O21" s="44">
        <v>0</v>
      </c>
      <c r="P21" s="74">
        <v>0</v>
      </c>
    </row>
    <row r="22" spans="1:16" ht="15" customHeight="1" x14ac:dyDescent="0.2">
      <c r="A22" s="120"/>
      <c r="B22" s="123"/>
      <c r="C22" s="84" t="s">
        <v>48</v>
      </c>
      <c r="D22" s="44">
        <v>0</v>
      </c>
      <c r="E22" s="53">
        <v>0</v>
      </c>
      <c r="F22" s="44">
        <v>0</v>
      </c>
      <c r="G22" s="66">
        <v>0</v>
      </c>
      <c r="H22" s="43">
        <v>0</v>
      </c>
      <c r="I22" s="44">
        <v>0</v>
      </c>
      <c r="J22" s="74">
        <v>0</v>
      </c>
      <c r="K22" s="44">
        <v>0</v>
      </c>
      <c r="L22" s="44">
        <v>0</v>
      </c>
      <c r="M22" s="66">
        <v>0</v>
      </c>
      <c r="N22" s="43">
        <v>0</v>
      </c>
      <c r="O22" s="44">
        <v>0</v>
      </c>
      <c r="P22" s="74">
        <v>0</v>
      </c>
    </row>
    <row r="23" spans="1:16" ht="15" customHeight="1" x14ac:dyDescent="0.2">
      <c r="A23" s="120"/>
      <c r="B23" s="123"/>
      <c r="C23" s="84" t="s">
        <v>49</v>
      </c>
      <c r="D23" s="44">
        <v>0</v>
      </c>
      <c r="E23" s="53">
        <v>0</v>
      </c>
      <c r="F23" s="44">
        <v>0</v>
      </c>
      <c r="G23" s="66">
        <v>0</v>
      </c>
      <c r="H23" s="43">
        <v>0</v>
      </c>
      <c r="I23" s="44">
        <v>0</v>
      </c>
      <c r="J23" s="74">
        <v>0</v>
      </c>
      <c r="K23" s="44">
        <v>0</v>
      </c>
      <c r="L23" s="44">
        <v>0</v>
      </c>
      <c r="M23" s="66">
        <v>0</v>
      </c>
      <c r="N23" s="43">
        <v>0</v>
      </c>
      <c r="O23" s="44">
        <v>0</v>
      </c>
      <c r="P23" s="74">
        <v>0</v>
      </c>
    </row>
    <row r="24" spans="1:16" ht="15" customHeight="1" x14ac:dyDescent="0.2">
      <c r="A24" s="120"/>
      <c r="B24" s="123"/>
      <c r="C24" s="84" t="s">
        <v>50</v>
      </c>
      <c r="D24" s="44">
        <v>0</v>
      </c>
      <c r="E24" s="53">
        <v>0</v>
      </c>
      <c r="F24" s="44">
        <v>0</v>
      </c>
      <c r="G24" s="66">
        <v>0</v>
      </c>
      <c r="H24" s="43">
        <v>0</v>
      </c>
      <c r="I24" s="44">
        <v>0</v>
      </c>
      <c r="J24" s="74">
        <v>0</v>
      </c>
      <c r="K24" s="44">
        <v>0</v>
      </c>
      <c r="L24" s="44">
        <v>0</v>
      </c>
      <c r="M24" s="66">
        <v>0</v>
      </c>
      <c r="N24" s="43">
        <v>0</v>
      </c>
      <c r="O24" s="44">
        <v>0</v>
      </c>
      <c r="P24" s="74">
        <v>0</v>
      </c>
    </row>
    <row r="25" spans="1:16" ht="15" customHeight="1" x14ac:dyDescent="0.2">
      <c r="A25" s="120"/>
      <c r="B25" s="123"/>
      <c r="C25" s="84" t="s">
        <v>51</v>
      </c>
      <c r="D25" s="44">
        <v>0</v>
      </c>
      <c r="E25" s="53">
        <v>0</v>
      </c>
      <c r="F25" s="44">
        <v>0</v>
      </c>
      <c r="G25" s="66">
        <v>0</v>
      </c>
      <c r="H25" s="43">
        <v>0</v>
      </c>
      <c r="I25" s="44">
        <v>0</v>
      </c>
      <c r="J25" s="74">
        <v>0</v>
      </c>
      <c r="K25" s="44">
        <v>0</v>
      </c>
      <c r="L25" s="44">
        <v>0</v>
      </c>
      <c r="M25" s="66">
        <v>0</v>
      </c>
      <c r="N25" s="43">
        <v>0</v>
      </c>
      <c r="O25" s="44">
        <v>0</v>
      </c>
      <c r="P25" s="74">
        <v>0</v>
      </c>
    </row>
    <row r="26" spans="1:16" s="3" customFormat="1" ht="15" customHeight="1" x14ac:dyDescent="0.2">
      <c r="A26" s="120"/>
      <c r="B26" s="123"/>
      <c r="C26" s="84" t="s">
        <v>52</v>
      </c>
      <c r="D26" s="35">
        <v>0</v>
      </c>
      <c r="E26" s="55">
        <v>0</v>
      </c>
      <c r="F26" s="35">
        <v>0</v>
      </c>
      <c r="G26" s="68">
        <v>0</v>
      </c>
      <c r="H26" s="43">
        <v>0</v>
      </c>
      <c r="I26" s="44">
        <v>0</v>
      </c>
      <c r="J26" s="74">
        <v>0</v>
      </c>
      <c r="K26" s="35">
        <v>0</v>
      </c>
      <c r="L26" s="35">
        <v>0</v>
      </c>
      <c r="M26" s="68">
        <v>0</v>
      </c>
      <c r="N26" s="43">
        <v>0</v>
      </c>
      <c r="O26" s="44">
        <v>0</v>
      </c>
      <c r="P26" s="74">
        <v>0</v>
      </c>
    </row>
    <row r="27" spans="1:16" ht="15" customHeight="1" x14ac:dyDescent="0.2">
      <c r="A27" s="120"/>
      <c r="B27" s="123"/>
      <c r="C27" s="84" t="s">
        <v>53</v>
      </c>
      <c r="D27" s="44">
        <v>0</v>
      </c>
      <c r="E27" s="53">
        <v>0</v>
      </c>
      <c r="F27" s="44">
        <v>0</v>
      </c>
      <c r="G27" s="66">
        <v>0</v>
      </c>
      <c r="H27" s="43">
        <v>0</v>
      </c>
      <c r="I27" s="44">
        <v>0</v>
      </c>
      <c r="J27" s="74">
        <v>0</v>
      </c>
      <c r="K27" s="44">
        <v>0</v>
      </c>
      <c r="L27" s="44">
        <v>0</v>
      </c>
      <c r="M27" s="66">
        <v>0</v>
      </c>
      <c r="N27" s="43">
        <v>0</v>
      </c>
      <c r="O27" s="44">
        <v>0</v>
      </c>
      <c r="P27" s="74">
        <v>0</v>
      </c>
    </row>
    <row r="28" spans="1:16" ht="15" customHeight="1" x14ac:dyDescent="0.2">
      <c r="A28" s="120"/>
      <c r="B28" s="123"/>
      <c r="C28" s="84" t="s">
        <v>54</v>
      </c>
      <c r="D28" s="44">
        <v>0</v>
      </c>
      <c r="E28" s="53">
        <v>0</v>
      </c>
      <c r="F28" s="44">
        <v>0</v>
      </c>
      <c r="G28" s="66">
        <v>0</v>
      </c>
      <c r="H28" s="43">
        <v>0</v>
      </c>
      <c r="I28" s="44">
        <v>0</v>
      </c>
      <c r="J28" s="74">
        <v>0</v>
      </c>
      <c r="K28" s="44">
        <v>0</v>
      </c>
      <c r="L28" s="44">
        <v>0</v>
      </c>
      <c r="M28" s="66">
        <v>0</v>
      </c>
      <c r="N28" s="43">
        <v>0</v>
      </c>
      <c r="O28" s="44">
        <v>0</v>
      </c>
      <c r="P28" s="74">
        <v>0</v>
      </c>
    </row>
    <row r="29" spans="1:16" ht="15" customHeight="1" x14ac:dyDescent="0.2">
      <c r="A29" s="120"/>
      <c r="B29" s="123"/>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
      <c r="A30" s="120"/>
      <c r="B30" s="123"/>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
      <c r="A31" s="121"/>
      <c r="B31" s="124"/>
      <c r="C31" s="85" t="s">
        <v>9</v>
      </c>
      <c r="D31" s="46">
        <v>0</v>
      </c>
      <c r="E31" s="54">
        <v>0</v>
      </c>
      <c r="F31" s="46">
        <v>0</v>
      </c>
      <c r="G31" s="67">
        <v>0</v>
      </c>
      <c r="H31" s="87">
        <v>0</v>
      </c>
      <c r="I31" s="46">
        <v>0</v>
      </c>
      <c r="J31" s="75">
        <v>0</v>
      </c>
      <c r="K31" s="46">
        <v>0</v>
      </c>
      <c r="L31" s="46">
        <v>0</v>
      </c>
      <c r="M31" s="67">
        <v>0</v>
      </c>
      <c r="N31" s="87">
        <v>0</v>
      </c>
      <c r="O31" s="46">
        <v>0</v>
      </c>
      <c r="P31" s="75">
        <v>0</v>
      </c>
    </row>
    <row r="32" spans="1:16" ht="15" customHeight="1" x14ac:dyDescent="0.2">
      <c r="A32" s="119">
        <v>3</v>
      </c>
      <c r="B32" s="122" t="s">
        <v>58</v>
      </c>
      <c r="C32" s="84" t="s">
        <v>46</v>
      </c>
      <c r="D32" s="44">
        <v>0</v>
      </c>
      <c r="E32" s="44">
        <v>0</v>
      </c>
      <c r="F32" s="44">
        <v>0</v>
      </c>
      <c r="G32" s="66">
        <v>0</v>
      </c>
      <c r="H32" s="43">
        <v>0</v>
      </c>
      <c r="I32" s="44">
        <v>0</v>
      </c>
      <c r="J32" s="74">
        <v>0</v>
      </c>
      <c r="K32" s="44">
        <v>0</v>
      </c>
      <c r="L32" s="44">
        <v>0</v>
      </c>
      <c r="M32" s="66">
        <v>0</v>
      </c>
      <c r="N32" s="43">
        <v>0</v>
      </c>
      <c r="O32" s="44">
        <v>0</v>
      </c>
      <c r="P32" s="74">
        <v>0</v>
      </c>
    </row>
    <row r="33" spans="1:16" ht="15" customHeight="1" x14ac:dyDescent="0.2">
      <c r="A33" s="120"/>
      <c r="B33" s="123"/>
      <c r="C33" s="84" t="s">
        <v>47</v>
      </c>
      <c r="D33" s="44">
        <v>0</v>
      </c>
      <c r="E33" s="44">
        <v>0</v>
      </c>
      <c r="F33" s="44">
        <v>0</v>
      </c>
      <c r="G33" s="66">
        <v>0</v>
      </c>
      <c r="H33" s="43">
        <v>0</v>
      </c>
      <c r="I33" s="44">
        <v>0</v>
      </c>
      <c r="J33" s="74">
        <v>0</v>
      </c>
      <c r="K33" s="44">
        <v>0</v>
      </c>
      <c r="L33" s="44">
        <v>0</v>
      </c>
      <c r="M33" s="66">
        <v>0</v>
      </c>
      <c r="N33" s="43">
        <v>0</v>
      </c>
      <c r="O33" s="44">
        <v>0</v>
      </c>
      <c r="P33" s="74">
        <v>0</v>
      </c>
    </row>
    <row r="34" spans="1:16" ht="15" customHeight="1" x14ac:dyDescent="0.2">
      <c r="A34" s="120"/>
      <c r="B34" s="123"/>
      <c r="C34" s="84" t="s">
        <v>48</v>
      </c>
      <c r="D34" s="44">
        <v>0</v>
      </c>
      <c r="E34" s="44">
        <v>0</v>
      </c>
      <c r="F34" s="44">
        <v>0</v>
      </c>
      <c r="G34" s="66">
        <v>0</v>
      </c>
      <c r="H34" s="43">
        <v>0</v>
      </c>
      <c r="I34" s="44">
        <v>0</v>
      </c>
      <c r="J34" s="74">
        <v>0</v>
      </c>
      <c r="K34" s="44">
        <v>0</v>
      </c>
      <c r="L34" s="44">
        <v>0</v>
      </c>
      <c r="M34" s="66">
        <v>0</v>
      </c>
      <c r="N34" s="43">
        <v>0</v>
      </c>
      <c r="O34" s="44">
        <v>0</v>
      </c>
      <c r="P34" s="74">
        <v>0</v>
      </c>
    </row>
    <row r="35" spans="1:16" ht="15" customHeight="1" x14ac:dyDescent="0.2">
      <c r="A35" s="120"/>
      <c r="B35" s="123"/>
      <c r="C35" s="84" t="s">
        <v>49</v>
      </c>
      <c r="D35" s="44">
        <v>0</v>
      </c>
      <c r="E35" s="44">
        <v>0</v>
      </c>
      <c r="F35" s="44">
        <v>0</v>
      </c>
      <c r="G35" s="66">
        <v>0</v>
      </c>
      <c r="H35" s="43">
        <v>0</v>
      </c>
      <c r="I35" s="44">
        <v>0</v>
      </c>
      <c r="J35" s="74">
        <v>0</v>
      </c>
      <c r="K35" s="44">
        <v>0</v>
      </c>
      <c r="L35" s="44">
        <v>0</v>
      </c>
      <c r="M35" s="66">
        <v>0</v>
      </c>
      <c r="N35" s="43">
        <v>0</v>
      </c>
      <c r="O35" s="44">
        <v>0</v>
      </c>
      <c r="P35" s="74">
        <v>0</v>
      </c>
    </row>
    <row r="36" spans="1:16" ht="15" customHeight="1" x14ac:dyDescent="0.2">
      <c r="A36" s="120"/>
      <c r="B36" s="123"/>
      <c r="C36" s="84" t="s">
        <v>50</v>
      </c>
      <c r="D36" s="44">
        <v>0</v>
      </c>
      <c r="E36" s="44">
        <v>0</v>
      </c>
      <c r="F36" s="44">
        <v>0</v>
      </c>
      <c r="G36" s="66">
        <v>0</v>
      </c>
      <c r="H36" s="43">
        <v>0</v>
      </c>
      <c r="I36" s="44">
        <v>0</v>
      </c>
      <c r="J36" s="74">
        <v>0</v>
      </c>
      <c r="K36" s="44">
        <v>0</v>
      </c>
      <c r="L36" s="44">
        <v>0</v>
      </c>
      <c r="M36" s="66">
        <v>0</v>
      </c>
      <c r="N36" s="43">
        <v>0</v>
      </c>
      <c r="O36" s="44">
        <v>0</v>
      </c>
      <c r="P36" s="74">
        <v>0</v>
      </c>
    </row>
    <row r="37" spans="1:16" ht="15" customHeight="1" x14ac:dyDescent="0.2">
      <c r="A37" s="120"/>
      <c r="B37" s="123"/>
      <c r="C37" s="84" t="s">
        <v>51</v>
      </c>
      <c r="D37" s="44">
        <v>0</v>
      </c>
      <c r="E37" s="44">
        <v>0</v>
      </c>
      <c r="F37" s="44">
        <v>0</v>
      </c>
      <c r="G37" s="66">
        <v>0</v>
      </c>
      <c r="H37" s="43">
        <v>0</v>
      </c>
      <c r="I37" s="44">
        <v>0</v>
      </c>
      <c r="J37" s="74">
        <v>0</v>
      </c>
      <c r="K37" s="44">
        <v>0</v>
      </c>
      <c r="L37" s="44">
        <v>0</v>
      </c>
      <c r="M37" s="66">
        <v>0</v>
      </c>
      <c r="N37" s="43">
        <v>0</v>
      </c>
      <c r="O37" s="44">
        <v>0</v>
      </c>
      <c r="P37" s="74">
        <v>0</v>
      </c>
    </row>
    <row r="38" spans="1:16" s="3" customFormat="1" ht="15" customHeight="1" x14ac:dyDescent="0.2">
      <c r="A38" s="120"/>
      <c r="B38" s="123"/>
      <c r="C38" s="84" t="s">
        <v>52</v>
      </c>
      <c r="D38" s="35">
        <v>0</v>
      </c>
      <c r="E38" s="35">
        <v>0</v>
      </c>
      <c r="F38" s="35">
        <v>0</v>
      </c>
      <c r="G38" s="68">
        <v>0</v>
      </c>
      <c r="H38" s="43">
        <v>0</v>
      </c>
      <c r="I38" s="44">
        <v>0</v>
      </c>
      <c r="J38" s="74">
        <v>0</v>
      </c>
      <c r="K38" s="35">
        <v>0</v>
      </c>
      <c r="L38" s="35">
        <v>0</v>
      </c>
      <c r="M38" s="68">
        <v>0</v>
      </c>
      <c r="N38" s="43">
        <v>0</v>
      </c>
      <c r="O38" s="44">
        <v>0</v>
      </c>
      <c r="P38" s="74">
        <v>0</v>
      </c>
    </row>
    <row r="39" spans="1:16" ht="15" customHeight="1" x14ac:dyDescent="0.2">
      <c r="A39" s="120"/>
      <c r="B39" s="123"/>
      <c r="C39" s="84" t="s">
        <v>53</v>
      </c>
      <c r="D39" s="44">
        <v>0</v>
      </c>
      <c r="E39" s="44">
        <v>0</v>
      </c>
      <c r="F39" s="44">
        <v>0</v>
      </c>
      <c r="G39" s="66">
        <v>0</v>
      </c>
      <c r="H39" s="43">
        <v>0</v>
      </c>
      <c r="I39" s="44">
        <v>0</v>
      </c>
      <c r="J39" s="74">
        <v>0</v>
      </c>
      <c r="K39" s="44">
        <v>0</v>
      </c>
      <c r="L39" s="44">
        <v>0</v>
      </c>
      <c r="M39" s="66">
        <v>0</v>
      </c>
      <c r="N39" s="43">
        <v>0</v>
      </c>
      <c r="O39" s="44">
        <v>0</v>
      </c>
      <c r="P39" s="74">
        <v>0</v>
      </c>
    </row>
    <row r="40" spans="1:16" ht="15" customHeight="1" x14ac:dyDescent="0.2">
      <c r="A40" s="120"/>
      <c r="B40" s="123"/>
      <c r="C40" s="84" t="s">
        <v>54</v>
      </c>
      <c r="D40" s="44">
        <v>0</v>
      </c>
      <c r="E40" s="44">
        <v>0</v>
      </c>
      <c r="F40" s="44">
        <v>0</v>
      </c>
      <c r="G40" s="66">
        <v>0</v>
      </c>
      <c r="H40" s="43">
        <v>0</v>
      </c>
      <c r="I40" s="44">
        <v>0</v>
      </c>
      <c r="J40" s="74">
        <v>0</v>
      </c>
      <c r="K40" s="44">
        <v>0</v>
      </c>
      <c r="L40" s="44">
        <v>0</v>
      </c>
      <c r="M40" s="66">
        <v>0</v>
      </c>
      <c r="N40" s="43">
        <v>0</v>
      </c>
      <c r="O40" s="44">
        <v>0</v>
      </c>
      <c r="P40" s="74">
        <v>0</v>
      </c>
    </row>
    <row r="41" spans="1:16" ht="15" customHeight="1" x14ac:dyDescent="0.2">
      <c r="A41" s="120"/>
      <c r="B41" s="123"/>
      <c r="C41" s="84" t="s">
        <v>55</v>
      </c>
      <c r="D41" s="44">
        <v>0</v>
      </c>
      <c r="E41" s="44">
        <v>0</v>
      </c>
      <c r="F41" s="44">
        <v>0</v>
      </c>
      <c r="G41" s="66">
        <v>0</v>
      </c>
      <c r="H41" s="43">
        <v>0</v>
      </c>
      <c r="I41" s="44">
        <v>0</v>
      </c>
      <c r="J41" s="74">
        <v>0</v>
      </c>
      <c r="K41" s="44">
        <v>0</v>
      </c>
      <c r="L41" s="44">
        <v>0</v>
      </c>
      <c r="M41" s="66">
        <v>0</v>
      </c>
      <c r="N41" s="43">
        <v>0</v>
      </c>
      <c r="O41" s="44">
        <v>0</v>
      </c>
      <c r="P41" s="74">
        <v>0</v>
      </c>
    </row>
    <row r="42" spans="1:16" s="3" customFormat="1" ht="15" customHeight="1" x14ac:dyDescent="0.2">
      <c r="A42" s="120"/>
      <c r="B42" s="123"/>
      <c r="C42" s="84" t="s">
        <v>56</v>
      </c>
      <c r="D42" s="35">
        <v>0</v>
      </c>
      <c r="E42" s="35">
        <v>0</v>
      </c>
      <c r="F42" s="35">
        <v>0</v>
      </c>
      <c r="G42" s="68">
        <v>0</v>
      </c>
      <c r="H42" s="43">
        <v>0</v>
      </c>
      <c r="I42" s="44">
        <v>0</v>
      </c>
      <c r="J42" s="74">
        <v>0</v>
      </c>
      <c r="K42" s="35">
        <v>0</v>
      </c>
      <c r="L42" s="35">
        <v>0</v>
      </c>
      <c r="M42" s="68">
        <v>0</v>
      </c>
      <c r="N42" s="43">
        <v>0</v>
      </c>
      <c r="O42" s="44">
        <v>0</v>
      </c>
      <c r="P42" s="74">
        <v>0</v>
      </c>
    </row>
    <row r="43" spans="1:16" s="3" customFormat="1" ht="15" customHeight="1" x14ac:dyDescent="0.2">
      <c r="A43" s="121"/>
      <c r="B43" s="124"/>
      <c r="C43" s="85" t="s">
        <v>9</v>
      </c>
      <c r="D43" s="46">
        <v>0</v>
      </c>
      <c r="E43" s="46">
        <v>0</v>
      </c>
      <c r="F43" s="46">
        <v>0</v>
      </c>
      <c r="G43" s="67">
        <v>0</v>
      </c>
      <c r="H43" s="87">
        <v>0</v>
      </c>
      <c r="I43" s="46">
        <v>0</v>
      </c>
      <c r="J43" s="75">
        <v>0</v>
      </c>
      <c r="K43" s="46">
        <v>0</v>
      </c>
      <c r="L43" s="46">
        <v>0</v>
      </c>
      <c r="M43" s="67">
        <v>0</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20"/>
      <c r="B46" s="123"/>
      <c r="C46" s="84" t="s">
        <v>48</v>
      </c>
      <c r="D46" s="44">
        <v>0</v>
      </c>
      <c r="E46" s="53">
        <v>0</v>
      </c>
      <c r="F46" s="44">
        <v>0</v>
      </c>
      <c r="G46" s="66">
        <v>0</v>
      </c>
      <c r="H46" s="43">
        <v>0</v>
      </c>
      <c r="I46" s="44">
        <v>0</v>
      </c>
      <c r="J46" s="74">
        <v>0</v>
      </c>
      <c r="K46" s="44">
        <v>0</v>
      </c>
      <c r="L46" s="44">
        <v>0</v>
      </c>
      <c r="M46" s="66">
        <v>0</v>
      </c>
      <c r="N46" s="43">
        <v>0</v>
      </c>
      <c r="O46" s="44">
        <v>0</v>
      </c>
      <c r="P46" s="74">
        <v>0</v>
      </c>
    </row>
    <row r="47" spans="1:16" ht="15" customHeight="1" x14ac:dyDescent="0.2">
      <c r="A47" s="120"/>
      <c r="B47" s="123"/>
      <c r="C47" s="84" t="s">
        <v>49</v>
      </c>
      <c r="D47" s="44">
        <v>0</v>
      </c>
      <c r="E47" s="53">
        <v>0</v>
      </c>
      <c r="F47" s="44">
        <v>0</v>
      </c>
      <c r="G47" s="66">
        <v>0</v>
      </c>
      <c r="H47" s="43">
        <v>0</v>
      </c>
      <c r="I47" s="44">
        <v>0</v>
      </c>
      <c r="J47" s="74">
        <v>0</v>
      </c>
      <c r="K47" s="44">
        <v>0</v>
      </c>
      <c r="L47" s="44">
        <v>0</v>
      </c>
      <c r="M47" s="66">
        <v>0</v>
      </c>
      <c r="N47" s="43">
        <v>0</v>
      </c>
      <c r="O47" s="44">
        <v>0</v>
      </c>
      <c r="P47" s="74">
        <v>0</v>
      </c>
    </row>
    <row r="48" spans="1:16" ht="15" customHeight="1" x14ac:dyDescent="0.2">
      <c r="A48" s="120"/>
      <c r="B48" s="123"/>
      <c r="C48" s="84" t="s">
        <v>50</v>
      </c>
      <c r="D48" s="44">
        <v>0</v>
      </c>
      <c r="E48" s="53">
        <v>0</v>
      </c>
      <c r="F48" s="44">
        <v>0</v>
      </c>
      <c r="G48" s="66">
        <v>0</v>
      </c>
      <c r="H48" s="43">
        <v>0</v>
      </c>
      <c r="I48" s="44">
        <v>0</v>
      </c>
      <c r="J48" s="74">
        <v>0</v>
      </c>
      <c r="K48" s="44">
        <v>0</v>
      </c>
      <c r="L48" s="44">
        <v>0</v>
      </c>
      <c r="M48" s="66">
        <v>0</v>
      </c>
      <c r="N48" s="43">
        <v>0</v>
      </c>
      <c r="O48" s="44">
        <v>0</v>
      </c>
      <c r="P48" s="74">
        <v>0</v>
      </c>
    </row>
    <row r="49" spans="1:16" ht="15" customHeight="1" x14ac:dyDescent="0.2">
      <c r="A49" s="120"/>
      <c r="B49" s="123"/>
      <c r="C49" s="84" t="s">
        <v>51</v>
      </c>
      <c r="D49" s="44">
        <v>0</v>
      </c>
      <c r="E49" s="53">
        <v>0</v>
      </c>
      <c r="F49" s="44">
        <v>0</v>
      </c>
      <c r="G49" s="66">
        <v>0</v>
      </c>
      <c r="H49" s="43">
        <v>0</v>
      </c>
      <c r="I49" s="44">
        <v>0</v>
      </c>
      <c r="J49" s="74">
        <v>0</v>
      </c>
      <c r="K49" s="44">
        <v>0</v>
      </c>
      <c r="L49" s="44">
        <v>0</v>
      </c>
      <c r="M49" s="66">
        <v>0</v>
      </c>
      <c r="N49" s="43">
        <v>0</v>
      </c>
      <c r="O49" s="44">
        <v>0</v>
      </c>
      <c r="P49" s="74">
        <v>0</v>
      </c>
    </row>
    <row r="50" spans="1:16" s="3" customFormat="1" ht="15" customHeight="1" x14ac:dyDescent="0.2">
      <c r="A50" s="120"/>
      <c r="B50" s="123"/>
      <c r="C50" s="84" t="s">
        <v>52</v>
      </c>
      <c r="D50" s="35">
        <v>0</v>
      </c>
      <c r="E50" s="55">
        <v>0</v>
      </c>
      <c r="F50" s="35">
        <v>0</v>
      </c>
      <c r="G50" s="68">
        <v>0</v>
      </c>
      <c r="H50" s="43">
        <v>0</v>
      </c>
      <c r="I50" s="44">
        <v>0</v>
      </c>
      <c r="J50" s="74">
        <v>0</v>
      </c>
      <c r="K50" s="35">
        <v>0</v>
      </c>
      <c r="L50" s="35">
        <v>0</v>
      </c>
      <c r="M50" s="68">
        <v>0</v>
      </c>
      <c r="N50" s="43">
        <v>0</v>
      </c>
      <c r="O50" s="44">
        <v>0</v>
      </c>
      <c r="P50" s="74">
        <v>0</v>
      </c>
    </row>
    <row r="51" spans="1:16" ht="15" customHeight="1" x14ac:dyDescent="0.2">
      <c r="A51" s="120"/>
      <c r="B51" s="123"/>
      <c r="C51" s="84" t="s">
        <v>53</v>
      </c>
      <c r="D51" s="44">
        <v>0</v>
      </c>
      <c r="E51" s="53">
        <v>0</v>
      </c>
      <c r="F51" s="44">
        <v>0</v>
      </c>
      <c r="G51" s="66">
        <v>0</v>
      </c>
      <c r="H51" s="43">
        <v>0</v>
      </c>
      <c r="I51" s="44">
        <v>0</v>
      </c>
      <c r="J51" s="74">
        <v>0</v>
      </c>
      <c r="K51" s="44">
        <v>0</v>
      </c>
      <c r="L51" s="44">
        <v>0</v>
      </c>
      <c r="M51" s="66">
        <v>0</v>
      </c>
      <c r="N51" s="43">
        <v>0</v>
      </c>
      <c r="O51" s="44">
        <v>0</v>
      </c>
      <c r="P51" s="74">
        <v>0</v>
      </c>
    </row>
    <row r="52" spans="1:16" ht="15" customHeight="1" x14ac:dyDescent="0.2">
      <c r="A52" s="120"/>
      <c r="B52" s="123"/>
      <c r="C52" s="84" t="s">
        <v>54</v>
      </c>
      <c r="D52" s="44">
        <v>0</v>
      </c>
      <c r="E52" s="53">
        <v>0</v>
      </c>
      <c r="F52" s="44">
        <v>0</v>
      </c>
      <c r="G52" s="66">
        <v>0</v>
      </c>
      <c r="H52" s="43">
        <v>0</v>
      </c>
      <c r="I52" s="44">
        <v>0</v>
      </c>
      <c r="J52" s="74">
        <v>0</v>
      </c>
      <c r="K52" s="44">
        <v>0</v>
      </c>
      <c r="L52" s="44">
        <v>0</v>
      </c>
      <c r="M52" s="66">
        <v>0</v>
      </c>
      <c r="N52" s="43">
        <v>0</v>
      </c>
      <c r="O52" s="44">
        <v>0</v>
      </c>
      <c r="P52" s="74">
        <v>0</v>
      </c>
    </row>
    <row r="53" spans="1:16" ht="15" customHeight="1" x14ac:dyDescent="0.2">
      <c r="A53" s="120"/>
      <c r="B53" s="123"/>
      <c r="C53" s="84" t="s">
        <v>55</v>
      </c>
      <c r="D53" s="44">
        <v>0</v>
      </c>
      <c r="E53" s="53">
        <v>0</v>
      </c>
      <c r="F53" s="44">
        <v>0</v>
      </c>
      <c r="G53" s="66">
        <v>0</v>
      </c>
      <c r="H53" s="43">
        <v>0</v>
      </c>
      <c r="I53" s="44">
        <v>0</v>
      </c>
      <c r="J53" s="74">
        <v>0</v>
      </c>
      <c r="K53" s="44">
        <v>0</v>
      </c>
      <c r="L53" s="44">
        <v>0</v>
      </c>
      <c r="M53" s="66">
        <v>0</v>
      </c>
      <c r="N53" s="43">
        <v>0</v>
      </c>
      <c r="O53" s="44">
        <v>0</v>
      </c>
      <c r="P53" s="74">
        <v>0</v>
      </c>
    </row>
    <row r="54" spans="1:16" s="3" customFormat="1" ht="15" customHeight="1" x14ac:dyDescent="0.2">
      <c r="A54" s="120"/>
      <c r="B54" s="123"/>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
      <c r="A55" s="121"/>
      <c r="B55" s="124"/>
      <c r="C55" s="85" t="s">
        <v>9</v>
      </c>
      <c r="D55" s="46">
        <v>0</v>
      </c>
      <c r="E55" s="54">
        <v>0</v>
      </c>
      <c r="F55" s="46">
        <v>0</v>
      </c>
      <c r="G55" s="67">
        <v>0</v>
      </c>
      <c r="H55" s="87">
        <v>0</v>
      </c>
      <c r="I55" s="46">
        <v>0</v>
      </c>
      <c r="J55" s="75">
        <v>0</v>
      </c>
      <c r="K55" s="46">
        <v>0</v>
      </c>
      <c r="L55" s="46">
        <v>0</v>
      </c>
      <c r="M55" s="67">
        <v>0</v>
      </c>
      <c r="N55" s="87">
        <v>0</v>
      </c>
      <c r="O55" s="46">
        <v>0</v>
      </c>
      <c r="P55" s="75">
        <v>0</v>
      </c>
    </row>
    <row r="56" spans="1:16" ht="15" customHeight="1" x14ac:dyDescent="0.2">
      <c r="A56" s="119">
        <v>5</v>
      </c>
      <c r="B56" s="122" t="s">
        <v>60</v>
      </c>
      <c r="C56" s="84" t="s">
        <v>46</v>
      </c>
      <c r="D56" s="44">
        <v>0</v>
      </c>
      <c r="E56" s="53">
        <v>0</v>
      </c>
      <c r="F56" s="44">
        <v>0</v>
      </c>
      <c r="G56" s="66">
        <v>0</v>
      </c>
      <c r="H56" s="43">
        <v>0</v>
      </c>
      <c r="I56" s="44">
        <v>0</v>
      </c>
      <c r="J56" s="74">
        <v>0</v>
      </c>
      <c r="K56" s="44">
        <v>0</v>
      </c>
      <c r="L56" s="44">
        <v>0</v>
      </c>
      <c r="M56" s="66">
        <v>0</v>
      </c>
      <c r="N56" s="43">
        <v>0</v>
      </c>
      <c r="O56" s="44">
        <v>0</v>
      </c>
      <c r="P56" s="74">
        <v>0</v>
      </c>
    </row>
    <row r="57" spans="1:16" ht="15" customHeight="1" x14ac:dyDescent="0.2">
      <c r="A57" s="120"/>
      <c r="B57" s="123"/>
      <c r="C57" s="84" t="s">
        <v>47</v>
      </c>
      <c r="D57" s="44">
        <v>0</v>
      </c>
      <c r="E57" s="53">
        <v>0</v>
      </c>
      <c r="F57" s="44">
        <v>0</v>
      </c>
      <c r="G57" s="66">
        <v>0</v>
      </c>
      <c r="H57" s="43">
        <v>0</v>
      </c>
      <c r="I57" s="44">
        <v>0</v>
      </c>
      <c r="J57" s="74">
        <v>0</v>
      </c>
      <c r="K57" s="44">
        <v>0</v>
      </c>
      <c r="L57" s="44">
        <v>0</v>
      </c>
      <c r="M57" s="66">
        <v>0</v>
      </c>
      <c r="N57" s="43">
        <v>0</v>
      </c>
      <c r="O57" s="44">
        <v>0</v>
      </c>
      <c r="P57" s="74">
        <v>0</v>
      </c>
    </row>
    <row r="58" spans="1:16" ht="15" customHeight="1" x14ac:dyDescent="0.2">
      <c r="A58" s="120"/>
      <c r="B58" s="123"/>
      <c r="C58" s="84" t="s">
        <v>48</v>
      </c>
      <c r="D58" s="44">
        <v>0</v>
      </c>
      <c r="E58" s="53">
        <v>0</v>
      </c>
      <c r="F58" s="44">
        <v>0</v>
      </c>
      <c r="G58" s="66">
        <v>0</v>
      </c>
      <c r="H58" s="43">
        <v>0</v>
      </c>
      <c r="I58" s="44">
        <v>0</v>
      </c>
      <c r="J58" s="74">
        <v>0</v>
      </c>
      <c r="K58" s="44">
        <v>0</v>
      </c>
      <c r="L58" s="44">
        <v>0</v>
      </c>
      <c r="M58" s="66">
        <v>0</v>
      </c>
      <c r="N58" s="43">
        <v>0</v>
      </c>
      <c r="O58" s="44">
        <v>0</v>
      </c>
      <c r="P58" s="74">
        <v>0</v>
      </c>
    </row>
    <row r="59" spans="1:16" ht="15" customHeight="1" x14ac:dyDescent="0.2">
      <c r="A59" s="120"/>
      <c r="B59" s="123"/>
      <c r="C59" s="84" t="s">
        <v>49</v>
      </c>
      <c r="D59" s="44">
        <v>0</v>
      </c>
      <c r="E59" s="53">
        <v>0</v>
      </c>
      <c r="F59" s="44">
        <v>0</v>
      </c>
      <c r="G59" s="66">
        <v>0</v>
      </c>
      <c r="H59" s="43">
        <v>0</v>
      </c>
      <c r="I59" s="44">
        <v>0</v>
      </c>
      <c r="J59" s="74">
        <v>0</v>
      </c>
      <c r="K59" s="44">
        <v>0</v>
      </c>
      <c r="L59" s="44">
        <v>0</v>
      </c>
      <c r="M59" s="66">
        <v>0</v>
      </c>
      <c r="N59" s="43">
        <v>0</v>
      </c>
      <c r="O59" s="44">
        <v>0</v>
      </c>
      <c r="P59" s="74">
        <v>0</v>
      </c>
    </row>
    <row r="60" spans="1:16" ht="15" customHeight="1" x14ac:dyDescent="0.2">
      <c r="A60" s="120"/>
      <c r="B60" s="123"/>
      <c r="C60" s="84" t="s">
        <v>50</v>
      </c>
      <c r="D60" s="44">
        <v>0</v>
      </c>
      <c r="E60" s="53">
        <v>0</v>
      </c>
      <c r="F60" s="44">
        <v>0</v>
      </c>
      <c r="G60" s="66">
        <v>0</v>
      </c>
      <c r="H60" s="43">
        <v>0</v>
      </c>
      <c r="I60" s="44">
        <v>0</v>
      </c>
      <c r="J60" s="74">
        <v>0</v>
      </c>
      <c r="K60" s="44">
        <v>0</v>
      </c>
      <c r="L60" s="44">
        <v>0</v>
      </c>
      <c r="M60" s="66">
        <v>0</v>
      </c>
      <c r="N60" s="43">
        <v>0</v>
      </c>
      <c r="O60" s="44">
        <v>0</v>
      </c>
      <c r="P60" s="74">
        <v>0</v>
      </c>
    </row>
    <row r="61" spans="1:16" ht="15" customHeight="1" x14ac:dyDescent="0.2">
      <c r="A61" s="120"/>
      <c r="B61" s="123"/>
      <c r="C61" s="84" t="s">
        <v>51</v>
      </c>
      <c r="D61" s="44">
        <v>0</v>
      </c>
      <c r="E61" s="53">
        <v>0</v>
      </c>
      <c r="F61" s="44">
        <v>0</v>
      </c>
      <c r="G61" s="66">
        <v>0</v>
      </c>
      <c r="H61" s="43">
        <v>0</v>
      </c>
      <c r="I61" s="44">
        <v>0</v>
      </c>
      <c r="J61" s="74">
        <v>0</v>
      </c>
      <c r="K61" s="44">
        <v>0</v>
      </c>
      <c r="L61" s="44">
        <v>0</v>
      </c>
      <c r="M61" s="66">
        <v>0</v>
      </c>
      <c r="N61" s="43">
        <v>0</v>
      </c>
      <c r="O61" s="44">
        <v>0</v>
      </c>
      <c r="P61" s="74">
        <v>0</v>
      </c>
    </row>
    <row r="62" spans="1:16" s="3" customFormat="1" ht="15" customHeight="1" x14ac:dyDescent="0.2">
      <c r="A62" s="120"/>
      <c r="B62" s="123"/>
      <c r="C62" s="84" t="s">
        <v>52</v>
      </c>
      <c r="D62" s="35">
        <v>0</v>
      </c>
      <c r="E62" s="55">
        <v>0</v>
      </c>
      <c r="F62" s="35">
        <v>0</v>
      </c>
      <c r="G62" s="68">
        <v>0</v>
      </c>
      <c r="H62" s="43">
        <v>0</v>
      </c>
      <c r="I62" s="44">
        <v>0</v>
      </c>
      <c r="J62" s="74">
        <v>0</v>
      </c>
      <c r="K62" s="35">
        <v>0</v>
      </c>
      <c r="L62" s="35">
        <v>0</v>
      </c>
      <c r="M62" s="68">
        <v>0</v>
      </c>
      <c r="N62" s="43">
        <v>0</v>
      </c>
      <c r="O62" s="44">
        <v>0</v>
      </c>
      <c r="P62" s="74">
        <v>0</v>
      </c>
    </row>
    <row r="63" spans="1:16" ht="15" customHeight="1" x14ac:dyDescent="0.2">
      <c r="A63" s="120"/>
      <c r="B63" s="123"/>
      <c r="C63" s="84" t="s">
        <v>53</v>
      </c>
      <c r="D63" s="44">
        <v>0</v>
      </c>
      <c r="E63" s="53">
        <v>0</v>
      </c>
      <c r="F63" s="44">
        <v>0</v>
      </c>
      <c r="G63" s="66">
        <v>0</v>
      </c>
      <c r="H63" s="43">
        <v>0</v>
      </c>
      <c r="I63" s="44">
        <v>0</v>
      </c>
      <c r="J63" s="74">
        <v>0</v>
      </c>
      <c r="K63" s="44">
        <v>0</v>
      </c>
      <c r="L63" s="44">
        <v>0</v>
      </c>
      <c r="M63" s="66">
        <v>0</v>
      </c>
      <c r="N63" s="43">
        <v>0</v>
      </c>
      <c r="O63" s="44">
        <v>0</v>
      </c>
      <c r="P63" s="74">
        <v>0</v>
      </c>
    </row>
    <row r="64" spans="1:16" ht="15" customHeight="1" x14ac:dyDescent="0.2">
      <c r="A64" s="120"/>
      <c r="B64" s="123"/>
      <c r="C64" s="84" t="s">
        <v>54</v>
      </c>
      <c r="D64" s="44">
        <v>0</v>
      </c>
      <c r="E64" s="53">
        <v>0</v>
      </c>
      <c r="F64" s="44">
        <v>0</v>
      </c>
      <c r="G64" s="66">
        <v>0</v>
      </c>
      <c r="H64" s="43">
        <v>0</v>
      </c>
      <c r="I64" s="44">
        <v>0</v>
      </c>
      <c r="J64" s="74">
        <v>0</v>
      </c>
      <c r="K64" s="44">
        <v>0</v>
      </c>
      <c r="L64" s="44">
        <v>0</v>
      </c>
      <c r="M64" s="66">
        <v>0</v>
      </c>
      <c r="N64" s="43">
        <v>0</v>
      </c>
      <c r="O64" s="44">
        <v>0</v>
      </c>
      <c r="P64" s="74">
        <v>0</v>
      </c>
    </row>
    <row r="65" spans="1:16" ht="15" customHeight="1" x14ac:dyDescent="0.2">
      <c r="A65" s="120"/>
      <c r="B65" s="123"/>
      <c r="C65" s="84" t="s">
        <v>55</v>
      </c>
      <c r="D65" s="44">
        <v>0</v>
      </c>
      <c r="E65" s="53">
        <v>0</v>
      </c>
      <c r="F65" s="44">
        <v>0</v>
      </c>
      <c r="G65" s="66">
        <v>0</v>
      </c>
      <c r="H65" s="43">
        <v>0</v>
      </c>
      <c r="I65" s="44">
        <v>0</v>
      </c>
      <c r="J65" s="74">
        <v>0</v>
      </c>
      <c r="K65" s="44">
        <v>0</v>
      </c>
      <c r="L65" s="44">
        <v>0</v>
      </c>
      <c r="M65" s="66">
        <v>0</v>
      </c>
      <c r="N65" s="43">
        <v>0</v>
      </c>
      <c r="O65" s="44">
        <v>0</v>
      </c>
      <c r="P65" s="74">
        <v>0</v>
      </c>
    </row>
    <row r="66" spans="1:16" s="3" customFormat="1" ht="15" customHeight="1" x14ac:dyDescent="0.2">
      <c r="A66" s="120"/>
      <c r="B66" s="123"/>
      <c r="C66" s="84" t="s">
        <v>56</v>
      </c>
      <c r="D66" s="35">
        <v>0</v>
      </c>
      <c r="E66" s="55">
        <v>0</v>
      </c>
      <c r="F66" s="35">
        <v>0</v>
      </c>
      <c r="G66" s="68">
        <v>0</v>
      </c>
      <c r="H66" s="43">
        <v>0</v>
      </c>
      <c r="I66" s="44">
        <v>0</v>
      </c>
      <c r="J66" s="74">
        <v>0</v>
      </c>
      <c r="K66" s="35">
        <v>0</v>
      </c>
      <c r="L66" s="35">
        <v>0</v>
      </c>
      <c r="M66" s="68">
        <v>0</v>
      </c>
      <c r="N66" s="43">
        <v>0</v>
      </c>
      <c r="O66" s="44">
        <v>0</v>
      </c>
      <c r="P66" s="74">
        <v>0</v>
      </c>
    </row>
    <row r="67" spans="1:16" s="3" customFormat="1" ht="15" customHeight="1" x14ac:dyDescent="0.2">
      <c r="A67" s="121"/>
      <c r="B67" s="124"/>
      <c r="C67" s="85" t="s">
        <v>9</v>
      </c>
      <c r="D67" s="46">
        <v>0</v>
      </c>
      <c r="E67" s="54">
        <v>0</v>
      </c>
      <c r="F67" s="46">
        <v>0</v>
      </c>
      <c r="G67" s="67">
        <v>0</v>
      </c>
      <c r="H67" s="87">
        <v>0</v>
      </c>
      <c r="I67" s="46">
        <v>0</v>
      </c>
      <c r="J67" s="75">
        <v>0</v>
      </c>
      <c r="K67" s="46">
        <v>0</v>
      </c>
      <c r="L67" s="46">
        <v>0</v>
      </c>
      <c r="M67" s="67">
        <v>0</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45588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70" priority="30" operator="notEqual">
      <formula>H8+K8+N8</formula>
    </cfRule>
  </conditionalFormatting>
  <conditionalFormatting sqref="D20:D30">
    <cfRule type="cellIs" dxfId="69" priority="29" operator="notEqual">
      <formula>H20+K20+N20</formula>
    </cfRule>
  </conditionalFormatting>
  <conditionalFormatting sqref="D32:D42">
    <cfRule type="cellIs" dxfId="68" priority="28" operator="notEqual">
      <formula>H32+K32+N32</formula>
    </cfRule>
  </conditionalFormatting>
  <conditionalFormatting sqref="D44:D54">
    <cfRule type="cellIs" dxfId="67" priority="27" operator="notEqual">
      <formula>H44+K44+N44</formula>
    </cfRule>
  </conditionalFormatting>
  <conditionalFormatting sqref="D56:D66">
    <cfRule type="cellIs" dxfId="66" priority="26" operator="notEqual">
      <formula>H56+K56+N56</formula>
    </cfRule>
  </conditionalFormatting>
  <conditionalFormatting sqref="D19">
    <cfRule type="cellIs" dxfId="65" priority="25" operator="notEqual">
      <formula>SUM(D8:D18)</formula>
    </cfRule>
  </conditionalFormatting>
  <conditionalFormatting sqref="D31">
    <cfRule type="cellIs" dxfId="64" priority="24" operator="notEqual">
      <formula>H31+K31+N31</formula>
    </cfRule>
  </conditionalFormatting>
  <conditionalFormatting sqref="D31">
    <cfRule type="cellIs" dxfId="63" priority="23" operator="notEqual">
      <formula>SUM(D20:D30)</formula>
    </cfRule>
  </conditionalFormatting>
  <conditionalFormatting sqref="D43">
    <cfRule type="cellIs" dxfId="62" priority="22" operator="notEqual">
      <formula>H43+K43+N43</formula>
    </cfRule>
  </conditionalFormatting>
  <conditionalFormatting sqref="D43">
    <cfRule type="cellIs" dxfId="61" priority="21" operator="notEqual">
      <formula>SUM(D32:D42)</formula>
    </cfRule>
  </conditionalFormatting>
  <conditionalFormatting sqref="D55">
    <cfRule type="cellIs" dxfId="60" priority="20" operator="notEqual">
      <formula>H55+K55+N55</formula>
    </cfRule>
  </conditionalFormatting>
  <conditionalFormatting sqref="D55">
    <cfRule type="cellIs" dxfId="59" priority="19" operator="notEqual">
      <formula>SUM(D44:D54)</formula>
    </cfRule>
  </conditionalFormatting>
  <conditionalFormatting sqref="D67">
    <cfRule type="cellIs" dxfId="58" priority="18" operator="notEqual">
      <formula>H67+K67+N67</formula>
    </cfRule>
  </conditionalFormatting>
  <conditionalFormatting sqref="D67">
    <cfRule type="cellIs" dxfId="57" priority="17" operator="notEqual">
      <formula>SUM(D56:D66)</formula>
    </cfRule>
  </conditionalFormatting>
  <conditionalFormatting sqref="H19">
    <cfRule type="cellIs" dxfId="56" priority="16" operator="notEqual">
      <formula>SUM(H8:H18)</formula>
    </cfRule>
  </conditionalFormatting>
  <conditionalFormatting sqref="K19">
    <cfRule type="cellIs" dxfId="55" priority="15" operator="notEqual">
      <formula>SUM(K8:K18)</formula>
    </cfRule>
  </conditionalFormatting>
  <conditionalFormatting sqref="N19">
    <cfRule type="cellIs" dxfId="54" priority="14" operator="notEqual">
      <formula>SUM(N8:N18)</formula>
    </cfRule>
  </conditionalFormatting>
  <conditionalFormatting sqref="H31">
    <cfRule type="cellIs" dxfId="53" priority="13" operator="notEqual">
      <formula>SUM(H20:H30)</formula>
    </cfRule>
  </conditionalFormatting>
  <conditionalFormatting sqref="K31">
    <cfRule type="cellIs" dxfId="52" priority="12" operator="notEqual">
      <formula>SUM(K20:K30)</formula>
    </cfRule>
  </conditionalFormatting>
  <conditionalFormatting sqref="N31">
    <cfRule type="cellIs" dxfId="51" priority="11" operator="notEqual">
      <formula>SUM(N20:N30)</formula>
    </cfRule>
  </conditionalFormatting>
  <conditionalFormatting sqref="H43">
    <cfRule type="cellIs" dxfId="50" priority="10" operator="notEqual">
      <formula>SUM(H32:H42)</formula>
    </cfRule>
  </conditionalFormatting>
  <conditionalFormatting sqref="K43">
    <cfRule type="cellIs" dxfId="49" priority="9" operator="notEqual">
      <formula>SUM(K32:K42)</formula>
    </cfRule>
  </conditionalFormatting>
  <conditionalFormatting sqref="N43">
    <cfRule type="cellIs" dxfId="48" priority="8" operator="notEqual">
      <formula>SUM(N32:N42)</formula>
    </cfRule>
  </conditionalFormatting>
  <conditionalFormatting sqref="H55">
    <cfRule type="cellIs" dxfId="47" priority="7" operator="notEqual">
      <formula>SUM(H44:H54)</formula>
    </cfRule>
  </conditionalFormatting>
  <conditionalFormatting sqref="K55">
    <cfRule type="cellIs" dxfId="46" priority="6" operator="notEqual">
      <formula>SUM(K44:K54)</formula>
    </cfRule>
  </conditionalFormatting>
  <conditionalFormatting sqref="N55">
    <cfRule type="cellIs" dxfId="45" priority="5" operator="notEqual">
      <formula>SUM(N44:N54)</formula>
    </cfRule>
  </conditionalFormatting>
  <conditionalFormatting sqref="H67">
    <cfRule type="cellIs" dxfId="44" priority="4" operator="notEqual">
      <formula>SUM(H56:H66)</formula>
    </cfRule>
  </conditionalFormatting>
  <conditionalFormatting sqref="K67">
    <cfRule type="cellIs" dxfId="43" priority="3" operator="notEqual">
      <formula>SUM(K56:K66)</formula>
    </cfRule>
  </conditionalFormatting>
  <conditionalFormatting sqref="N67">
    <cfRule type="cellIs" dxfId="42" priority="2" operator="notEqual">
      <formula>SUM(N56:N66)</formula>
    </cfRule>
  </conditionalFormatting>
  <conditionalFormatting sqref="D32:D43">
    <cfRule type="cellIs" dxfId="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M30"/>
  <sheetViews>
    <sheetView workbookViewId="0"/>
  </sheetViews>
  <sheetFormatPr baseColWidth="10" defaultColWidth="15.6640625" defaultRowHeight="11.25" x14ac:dyDescent="0.2"/>
  <cols>
    <col min="1" max="1" width="6.6640625" style="6" customWidth="1"/>
    <col min="2" max="2" width="35.83203125" style="8"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2:8" s="4" customFormat="1" ht="27.6" customHeight="1" x14ac:dyDescent="0.2">
      <c r="B4" s="89"/>
      <c r="C4" s="99" t="s">
        <v>104</v>
      </c>
      <c r="D4" s="99"/>
      <c r="E4" s="99"/>
      <c r="F4" s="99"/>
      <c r="G4" s="99"/>
      <c r="H4" s="99"/>
    </row>
    <row r="5" spans="2:8" s="5" customFormat="1" ht="15" x14ac:dyDescent="0.2">
      <c r="B5" s="90"/>
      <c r="C5" s="99"/>
      <c r="D5" s="99"/>
      <c r="E5" s="99"/>
      <c r="F5" s="99"/>
      <c r="G5" s="99"/>
      <c r="H5" s="99"/>
    </row>
    <row r="6" spans="2:8" ht="15" x14ac:dyDescent="0.2">
      <c r="D6" s="15"/>
      <c r="E6" s="91"/>
      <c r="F6" s="92"/>
      <c r="G6" s="92"/>
      <c r="H6" s="92"/>
    </row>
    <row r="7" spans="2:8" x14ac:dyDescent="0.2">
      <c r="B7" s="93"/>
      <c r="C7" s="7"/>
    </row>
    <row r="8" spans="2:8" s="14" customFormat="1" ht="20.45" customHeight="1" thickBot="1" x14ac:dyDescent="0.25">
      <c r="B8" s="94" t="s">
        <v>105</v>
      </c>
      <c r="C8" s="101" t="s">
        <v>106</v>
      </c>
      <c r="D8" s="102"/>
      <c r="E8" s="102"/>
      <c r="F8" s="102"/>
      <c r="G8" s="102"/>
      <c r="H8" s="102"/>
    </row>
    <row r="9" spans="2:8" s="14" customFormat="1" ht="7.15" customHeight="1" thickTop="1" x14ac:dyDescent="0.2">
      <c r="B9" s="95"/>
      <c r="C9" s="29"/>
      <c r="D9" s="18"/>
      <c r="E9" s="18"/>
      <c r="F9" s="30"/>
      <c r="G9" s="30"/>
      <c r="H9" s="30"/>
    </row>
    <row r="10" spans="2:8" s="14" customFormat="1" ht="46.15" customHeight="1" x14ac:dyDescent="0.2">
      <c r="B10" s="96" t="s">
        <v>107</v>
      </c>
      <c r="C10" s="127" t="s">
        <v>121</v>
      </c>
      <c r="D10" s="128"/>
      <c r="E10" s="128"/>
      <c r="F10" s="128"/>
      <c r="G10" s="128"/>
      <c r="H10" s="128"/>
    </row>
    <row r="11" spans="2:8" s="14" customFormat="1" ht="46.15" customHeight="1" x14ac:dyDescent="0.2">
      <c r="B11" s="97" t="s">
        <v>108</v>
      </c>
      <c r="C11" s="125" t="s">
        <v>122</v>
      </c>
      <c r="D11" s="126"/>
      <c r="E11" s="126"/>
      <c r="F11" s="126"/>
      <c r="G11" s="126"/>
      <c r="H11" s="126"/>
    </row>
    <row r="12" spans="2:8" s="14" customFormat="1" ht="46.15" customHeight="1" x14ac:dyDescent="0.2">
      <c r="B12" s="97" t="s">
        <v>109</v>
      </c>
      <c r="C12" s="125" t="s">
        <v>110</v>
      </c>
      <c r="D12" s="126"/>
      <c r="E12" s="126"/>
      <c r="F12" s="126"/>
      <c r="G12" s="126"/>
      <c r="H12" s="126"/>
    </row>
    <row r="13" spans="2:8" s="14" customFormat="1" ht="46.15" customHeight="1" x14ac:dyDescent="0.2">
      <c r="B13" s="97" t="s">
        <v>111</v>
      </c>
      <c r="C13" s="125" t="s">
        <v>123</v>
      </c>
      <c r="D13" s="126"/>
      <c r="E13" s="126"/>
      <c r="F13" s="126"/>
      <c r="G13" s="126"/>
      <c r="H13" s="126"/>
    </row>
    <row r="14" spans="2:8" s="14" customFormat="1" ht="46.15" customHeight="1" x14ac:dyDescent="0.2">
      <c r="B14" s="97" t="s">
        <v>112</v>
      </c>
      <c r="C14" s="125" t="s">
        <v>124</v>
      </c>
      <c r="D14" s="126"/>
      <c r="E14" s="126"/>
      <c r="F14" s="126"/>
      <c r="G14" s="126"/>
      <c r="H14" s="126"/>
    </row>
    <row r="15" spans="2:8" s="14" customFormat="1" ht="46.15" customHeight="1" x14ac:dyDescent="0.2">
      <c r="B15" s="97" t="s">
        <v>113</v>
      </c>
      <c r="C15" s="125" t="s">
        <v>114</v>
      </c>
      <c r="D15" s="126"/>
      <c r="E15" s="126"/>
      <c r="F15" s="126"/>
      <c r="G15" s="126"/>
      <c r="H15" s="126"/>
    </row>
    <row r="16" spans="2:8" s="14" customFormat="1" ht="46.15" customHeight="1" x14ac:dyDescent="0.2">
      <c r="B16" s="97" t="s">
        <v>115</v>
      </c>
      <c r="C16" s="125" t="s">
        <v>114</v>
      </c>
      <c r="D16" s="126"/>
      <c r="E16" s="126"/>
      <c r="F16" s="126"/>
      <c r="G16" s="126"/>
      <c r="H16" s="126"/>
    </row>
    <row r="17" spans="2:13" s="14" customFormat="1" ht="46.15" customHeight="1" x14ac:dyDescent="0.2">
      <c r="B17" s="97" t="s">
        <v>116</v>
      </c>
      <c r="C17" s="125" t="s">
        <v>117</v>
      </c>
      <c r="D17" s="126"/>
      <c r="E17" s="126"/>
      <c r="F17" s="126"/>
      <c r="G17" s="126"/>
      <c r="H17" s="126"/>
    </row>
    <row r="18" spans="2:13" s="14" customFormat="1" ht="46.15" customHeight="1" x14ac:dyDescent="0.2">
      <c r="B18" s="97" t="s">
        <v>118</v>
      </c>
      <c r="C18" s="125" t="s">
        <v>119</v>
      </c>
      <c r="D18" s="126"/>
      <c r="E18" s="126"/>
      <c r="F18" s="126"/>
      <c r="G18" s="126"/>
      <c r="H18" s="126"/>
    </row>
    <row r="19" spans="2:13" s="14" customFormat="1" ht="46.15" customHeight="1" x14ac:dyDescent="0.2">
      <c r="B19" s="97" t="s">
        <v>120</v>
      </c>
      <c r="C19" s="125" t="s">
        <v>125</v>
      </c>
      <c r="D19" s="126"/>
      <c r="E19" s="126"/>
      <c r="F19" s="126"/>
      <c r="G19" s="126"/>
      <c r="H19" s="126"/>
    </row>
    <row r="20" spans="2:13" ht="15" customHeight="1" x14ac:dyDescent="0.2">
      <c r="C20" s="8"/>
      <c r="D20" s="8"/>
      <c r="E20" s="8"/>
      <c r="F20" s="8"/>
      <c r="G20" s="8"/>
    </row>
    <row r="27" spans="2:13" x14ac:dyDescent="0.2">
      <c r="F27" s="9"/>
      <c r="G27" s="9"/>
    </row>
    <row r="28" spans="2:13" x14ac:dyDescent="0.2">
      <c r="C28" s="10"/>
      <c r="D28" s="10"/>
      <c r="E28" s="10"/>
      <c r="F28" s="10"/>
      <c r="G28" s="9"/>
    </row>
    <row r="29" spans="2:13" x14ac:dyDescent="0.2">
      <c r="C29" s="10"/>
      <c r="D29" s="10"/>
      <c r="E29" s="10"/>
      <c r="F29" s="10"/>
      <c r="G29" s="9"/>
    </row>
    <row r="30" spans="2:13" x14ac:dyDescent="0.2">
      <c r="C30" s="11"/>
      <c r="D30" s="11"/>
      <c r="E30" s="11"/>
      <c r="F30" s="11"/>
      <c r="G30" s="11"/>
      <c r="H30" s="11"/>
      <c r="I30" s="11"/>
      <c r="J30" s="11"/>
      <c r="K30" s="11"/>
      <c r="L30" s="11"/>
      <c r="M30" s="11"/>
    </row>
  </sheetData>
  <mergeCells count="12">
    <mergeCell ref="C19:H19"/>
    <mergeCell ref="C4:H5"/>
    <mergeCell ref="C8:H8"/>
    <mergeCell ref="C10:H10"/>
    <mergeCell ref="C11:H11"/>
    <mergeCell ref="C12:H12"/>
    <mergeCell ref="C13:H13"/>
    <mergeCell ref="C14:H14"/>
    <mergeCell ref="C15:H15"/>
    <mergeCell ref="C16:H16"/>
    <mergeCell ref="C17:H17"/>
    <mergeCell ref="C18:H18"/>
  </mergeCells>
  <printOptions horizontalCentered="1"/>
  <pageMargins left="0.31496062992125984" right="0.31496062992125984" top="0.74803149606299213" bottom="0.74803149606299213" header="0.31496062992125984" footer="0.31496062992125984"/>
  <pageSetup scale="7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4.66406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78</v>
      </c>
      <c r="B2" s="110"/>
      <c r="C2" s="110"/>
      <c r="D2" s="110"/>
      <c r="E2" s="110"/>
      <c r="F2" s="110"/>
      <c r="G2" s="110"/>
      <c r="H2" s="110"/>
      <c r="I2" s="110"/>
      <c r="J2" s="110"/>
      <c r="K2" s="110"/>
      <c r="L2" s="110"/>
      <c r="M2" s="110"/>
      <c r="N2" s="110"/>
      <c r="O2" s="110"/>
      <c r="P2" s="110"/>
    </row>
    <row r="3" spans="1:16" s="21" customFormat="1" ht="15" customHeight="1" x14ac:dyDescent="0.2">
      <c r="A3" s="111" t="str">
        <f>+Notas!C6</f>
        <v>SEPTIEMBRE 2023 Y SEPTIEMBRE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f>+XV!D8+I!D8+II!D8+III!D8+IV!D8+V!D8+VI!D8+VII!D8+XVI!D8+VIII!D8+IX!D8+XIV!D8+X!D8+XI!D8+XII!D8+RM!D8+SI!D8</f>
        <v>251</v>
      </c>
      <c r="E8" s="53"/>
      <c r="F8" s="44"/>
      <c r="G8" s="66"/>
      <c r="H8" s="43">
        <f>+XV!H8+I!H8+II!H8+III!H8+IV!H8+V!H8+VI!H8+VII!H8+XVI!H8+VIII!H8+IX!H8+XIV!H8+X!H8+XI!H8+XII!H8+RM!H8+SI!H8</f>
        <v>115</v>
      </c>
      <c r="I8" s="44"/>
      <c r="J8" s="74"/>
      <c r="K8" s="44">
        <f>+XV!K8+I!K8+II!K8+III!K8+IV!K8+V!K8+VI!K8+VII!K8+XVI!K8+VIII!K8+IX!K8+XIV!K8+X!K8+XI!K8+XII!K8+RM!K8+SI!K8</f>
        <v>136</v>
      </c>
      <c r="L8" s="44"/>
      <c r="M8" s="66"/>
      <c r="N8" s="44">
        <f>+XV!N8+I!N8+II!N8+III!N8+IV!N8+V!N8+VI!N8+VII!N8+XVI!N8+VIII!N8+IX!N8+XIV!N8+X!N8+XI!N8+XII!N8+RM!N8+SI!N8</f>
        <v>0</v>
      </c>
      <c r="O8" s="44"/>
      <c r="P8" s="74"/>
    </row>
    <row r="9" spans="1:16" ht="15" customHeight="1" x14ac:dyDescent="0.2">
      <c r="A9" s="120"/>
      <c r="B9" s="123"/>
      <c r="C9" s="84" t="s">
        <v>47</v>
      </c>
      <c r="D9" s="44">
        <f>+XV!D9+I!D9+II!D9+III!D9+IV!D9+V!D9+VI!D9+VII!D9+XVI!D9+VIII!D9+IX!D9+XIV!D9+X!D9+XI!D9+XII!D9+RM!D9+SI!D9</f>
        <v>3120</v>
      </c>
      <c r="E9" s="53"/>
      <c r="F9" s="44"/>
      <c r="G9" s="66"/>
      <c r="H9" s="43">
        <f>+XV!H9+I!H9+II!H9+III!H9+IV!H9+V!H9+VI!H9+VII!H9+XVI!H9+VIII!H9+IX!H9+XIV!H9+X!H9+XI!H9+XII!H9+RM!H9+SI!H9</f>
        <v>1087</v>
      </c>
      <c r="I9" s="44"/>
      <c r="J9" s="74"/>
      <c r="K9" s="44">
        <f>+XV!K9+I!K9+II!K9+III!K9+IV!K9+V!K9+VI!K9+VII!K9+XVI!K9+VIII!K9+IX!K9+XIV!K9+X!K9+XI!K9+XII!K9+RM!K9+SI!K9</f>
        <v>2033</v>
      </c>
      <c r="L9" s="44"/>
      <c r="M9" s="66"/>
      <c r="N9" s="44">
        <f>+XV!N9+I!N9+II!N9+III!N9+IV!N9+V!N9+VI!N9+VII!N9+XVI!N9+VIII!N9+IX!N9+XIV!N9+X!N9+XI!N9+XII!N9+RM!N9+SI!N9</f>
        <v>0</v>
      </c>
      <c r="O9" s="44"/>
      <c r="P9" s="74"/>
    </row>
    <row r="10" spans="1:16" ht="15" customHeight="1" x14ac:dyDescent="0.2">
      <c r="A10" s="120"/>
      <c r="B10" s="123"/>
      <c r="C10" s="84" t="s">
        <v>48</v>
      </c>
      <c r="D10" s="44">
        <f>+XV!D10+I!D10+II!D10+III!D10+IV!D10+V!D10+VI!D10+VII!D10+XVI!D10+VIII!D10+IX!D10+XIV!D10+X!D10+XI!D10+XII!D10+RM!D10+SI!D10</f>
        <v>16714</v>
      </c>
      <c r="E10" s="53"/>
      <c r="F10" s="44"/>
      <c r="G10" s="66"/>
      <c r="H10" s="43">
        <f>+XV!H10+I!H10+II!H10+III!H10+IV!H10+V!H10+VI!H10+VII!H10+XVI!H10+VIII!H10+IX!H10+XIV!H10+X!H10+XI!H10+XII!H10+RM!H10+SI!H10</f>
        <v>6785</v>
      </c>
      <c r="I10" s="44"/>
      <c r="J10" s="74"/>
      <c r="K10" s="44">
        <f>+XV!K10+I!K10+II!K10+III!K10+IV!K10+V!K10+VI!K10+VII!K10+XVI!K10+VIII!K10+IX!K10+XIV!K10+X!K10+XI!K10+XII!K10+RM!K10+SI!K10</f>
        <v>9929</v>
      </c>
      <c r="L10" s="44"/>
      <c r="M10" s="66"/>
      <c r="N10" s="44">
        <f>+XV!N10+I!N10+II!N10+III!N10+IV!N10+V!N10+VI!N10+VII!N10+XVI!N10+VIII!N10+IX!N10+XIV!N10+X!N10+XI!N10+XII!N10+RM!N10+SI!N10</f>
        <v>0</v>
      </c>
      <c r="O10" s="44"/>
      <c r="P10" s="74"/>
    </row>
    <row r="11" spans="1:16" ht="15" customHeight="1" x14ac:dyDescent="0.2">
      <c r="A11" s="120"/>
      <c r="B11" s="123"/>
      <c r="C11" s="84" t="s">
        <v>49</v>
      </c>
      <c r="D11" s="44">
        <f>+XV!D11+I!D11+II!D11+III!D11+IV!D11+V!D11+VI!D11+VII!D11+XVI!D11+VIII!D11+IX!D11+XIV!D11+X!D11+XI!D11+XII!D11+RM!D11+SI!D11</f>
        <v>28721</v>
      </c>
      <c r="E11" s="53"/>
      <c r="F11" s="44"/>
      <c r="G11" s="66"/>
      <c r="H11" s="43">
        <f>+XV!H11+I!H11+II!H11+III!H11+IV!H11+V!H11+VI!H11+VII!H11+XVI!H11+VIII!H11+IX!H11+XIV!H11+X!H11+XI!H11+XII!H11+RM!H11+SI!H11</f>
        <v>11606</v>
      </c>
      <c r="I11" s="44"/>
      <c r="J11" s="74"/>
      <c r="K11" s="44">
        <f>+XV!K11+I!K11+II!K11+III!K11+IV!K11+V!K11+VI!K11+VII!K11+XVI!K11+VIII!K11+IX!K11+XIV!K11+X!K11+XI!K11+XII!K11+RM!K11+SI!K11</f>
        <v>17115</v>
      </c>
      <c r="L11" s="44"/>
      <c r="M11" s="66"/>
      <c r="N11" s="44">
        <f>+XV!N11+I!N11+II!N11+III!N11+IV!N11+V!N11+VI!N11+VII!N11+XVI!N11+VIII!N11+IX!N11+XIV!N11+X!N11+XI!N11+XII!N11+RM!N11+SI!N11</f>
        <v>0</v>
      </c>
      <c r="O11" s="44"/>
      <c r="P11" s="74"/>
    </row>
    <row r="12" spans="1:16" ht="15" customHeight="1" x14ac:dyDescent="0.2">
      <c r="A12" s="120"/>
      <c r="B12" s="123"/>
      <c r="C12" s="84" t="s">
        <v>50</v>
      </c>
      <c r="D12" s="44">
        <f>+XV!D12+I!D12+II!D12+III!D12+IV!D12+V!D12+VI!D12+VII!D12+XVI!D12+VIII!D12+IX!D12+XIV!D12+X!D12+XI!D12+XII!D12+RM!D12+SI!D12</f>
        <v>26531</v>
      </c>
      <c r="E12" s="53"/>
      <c r="F12" s="44"/>
      <c r="G12" s="66"/>
      <c r="H12" s="43">
        <f>+XV!H12+I!H12+II!H12+III!H12+IV!H12+V!H12+VI!H12+VII!H12+XVI!H12+VIII!H12+IX!H12+XIV!H12+X!H12+XI!H12+XII!H12+RM!H12+SI!H12</f>
        <v>10286</v>
      </c>
      <c r="I12" s="44"/>
      <c r="J12" s="74"/>
      <c r="K12" s="44">
        <f>+XV!K12+I!K12+II!K12+III!K12+IV!K12+V!K12+VI!K12+VII!K12+XVI!K12+VIII!K12+IX!K12+XIV!K12+X!K12+XI!K12+XII!K12+RM!K12+SI!K12</f>
        <v>16245</v>
      </c>
      <c r="L12" s="44"/>
      <c r="M12" s="66"/>
      <c r="N12" s="44">
        <f>+XV!N12+I!N12+II!N12+III!N12+IV!N12+V!N12+VI!N12+VII!N12+XVI!N12+VIII!N12+IX!N12+XIV!N12+X!N12+XI!N12+XII!N12+RM!N12+SI!N12</f>
        <v>0</v>
      </c>
      <c r="O12" s="44"/>
      <c r="P12" s="74"/>
    </row>
    <row r="13" spans="1:16" ht="15" customHeight="1" x14ac:dyDescent="0.2">
      <c r="A13" s="120"/>
      <c r="B13" s="123"/>
      <c r="C13" s="84" t="s">
        <v>51</v>
      </c>
      <c r="D13" s="44">
        <f>+XV!D13+I!D13+II!D13+III!D13+IV!D13+V!D13+VI!D13+VII!D13+XVI!D13+VIII!D13+IX!D13+XIV!D13+X!D13+XI!D13+XII!D13+RM!D13+SI!D13</f>
        <v>21089</v>
      </c>
      <c r="E13" s="53"/>
      <c r="F13" s="44"/>
      <c r="G13" s="66"/>
      <c r="H13" s="43">
        <f>+XV!H13+I!H13+II!H13+III!H13+IV!H13+V!H13+VI!H13+VII!H13+XVI!H13+VIII!H13+IX!H13+XIV!H13+X!H13+XI!H13+XII!H13+RM!H13+SI!H13</f>
        <v>7651</v>
      </c>
      <c r="I13" s="44"/>
      <c r="J13" s="74"/>
      <c r="K13" s="44">
        <f>+XV!K13+I!K13+II!K13+III!K13+IV!K13+V!K13+VI!K13+VII!K13+XVI!K13+VIII!K13+IX!K13+XIV!K13+X!K13+XI!K13+XII!K13+RM!K13+SI!K13</f>
        <v>13438</v>
      </c>
      <c r="L13" s="44"/>
      <c r="M13" s="66"/>
      <c r="N13" s="44">
        <f>+XV!N13+I!N13+II!N13+III!N13+IV!N13+V!N13+VI!N13+VII!N13+XVI!N13+VIII!N13+IX!N13+XIV!N13+X!N13+XI!N13+XII!N13+RM!N13+SI!N13</f>
        <v>0</v>
      </c>
      <c r="O13" s="44"/>
      <c r="P13" s="74"/>
    </row>
    <row r="14" spans="1:16" s="3" customFormat="1" ht="15" customHeight="1" x14ac:dyDescent="0.2">
      <c r="A14" s="120"/>
      <c r="B14" s="123"/>
      <c r="C14" s="84" t="s">
        <v>52</v>
      </c>
      <c r="D14" s="35">
        <f>+XV!D14+I!D14+II!D14+III!D14+IV!D14+V!D14+VI!D14+VII!D14+XVI!D14+VIII!D14+IX!D14+XIV!D14+X!D14+XI!D14+XII!D14+RM!D14+SI!D14</f>
        <v>16173</v>
      </c>
      <c r="E14" s="55"/>
      <c r="F14" s="35"/>
      <c r="G14" s="68"/>
      <c r="H14" s="43">
        <f>+XV!H14+I!H14+II!H14+III!H14+IV!H14+V!H14+VI!H14+VII!H14+XVI!H14+VIII!H14+IX!H14+XIV!H14+X!H14+XI!H14+XII!H14+RM!H14+SI!H14</f>
        <v>5723</v>
      </c>
      <c r="I14" s="44"/>
      <c r="J14" s="74"/>
      <c r="K14" s="35">
        <f>+XV!K14+I!K14+II!K14+III!K14+IV!K14+V!K14+VI!K14+VII!K14+XVI!K14+VIII!K14+IX!K14+XIV!K14+X!K14+XI!K14+XII!K14+RM!K14+SI!K14</f>
        <v>10450</v>
      </c>
      <c r="L14" s="35"/>
      <c r="M14" s="68"/>
      <c r="N14" s="35">
        <f>+XV!N14+I!N14+II!N14+III!N14+IV!N14+V!N14+VI!N14+VII!N14+XVI!N14+VIII!N14+IX!N14+XIV!N14+X!N14+XI!N14+XII!N14+RM!N14+SI!N14</f>
        <v>0</v>
      </c>
      <c r="O14" s="44"/>
      <c r="P14" s="74"/>
    </row>
    <row r="15" spans="1:16" ht="15" customHeight="1" x14ac:dyDescent="0.2">
      <c r="A15" s="120"/>
      <c r="B15" s="123"/>
      <c r="C15" s="84" t="s">
        <v>53</v>
      </c>
      <c r="D15" s="44">
        <f>+XV!D15+I!D15+II!D15+III!D15+IV!D15+V!D15+VI!D15+VII!D15+XVI!D15+VIII!D15+IX!D15+XIV!D15+X!D15+XI!D15+XII!D15+RM!D15+SI!D15</f>
        <v>12540</v>
      </c>
      <c r="E15" s="53"/>
      <c r="F15" s="44"/>
      <c r="G15" s="66"/>
      <c r="H15" s="43">
        <f>+XV!H15+I!H15+II!H15+III!H15+IV!H15+V!H15+VI!H15+VII!H15+XVI!H15+VIII!H15+IX!H15+XIV!H15+X!H15+XI!H15+XII!H15+RM!H15+SI!H15</f>
        <v>4235</v>
      </c>
      <c r="I15" s="44"/>
      <c r="J15" s="74"/>
      <c r="K15" s="44">
        <f>+XV!K15+I!K15+II!K15+III!K15+IV!K15+V!K15+VI!K15+VII!K15+XVI!K15+VIII!K15+IX!K15+XIV!K15+X!K15+XI!K15+XII!K15+RM!K15+SI!K15</f>
        <v>8305</v>
      </c>
      <c r="L15" s="44"/>
      <c r="M15" s="66"/>
      <c r="N15" s="44">
        <f>+XV!N15+I!N15+II!N15+III!N15+IV!N15+V!N15+VI!N15+VII!N15+XVI!N15+VIII!N15+IX!N15+XIV!N15+X!N15+XI!N15+XII!N15+RM!N15+SI!N15</f>
        <v>0</v>
      </c>
      <c r="O15" s="44"/>
      <c r="P15" s="74"/>
    </row>
    <row r="16" spans="1:16" ht="15" customHeight="1" x14ac:dyDescent="0.2">
      <c r="A16" s="120"/>
      <c r="B16" s="123"/>
      <c r="C16" s="84" t="s">
        <v>54</v>
      </c>
      <c r="D16" s="44">
        <f>+XV!D16+I!D16+II!D16+III!D16+IV!D16+V!D16+VI!D16+VII!D16+XVI!D16+VIII!D16+IX!D16+XIV!D16+X!D16+XI!D16+XII!D16+RM!D16+SI!D16</f>
        <v>9786</v>
      </c>
      <c r="E16" s="53"/>
      <c r="F16" s="44"/>
      <c r="G16" s="66"/>
      <c r="H16" s="43">
        <f>+XV!H16+I!H16+II!H16+III!H16+IV!H16+V!H16+VI!H16+VII!H16+XVI!H16+VIII!H16+IX!H16+XIV!H16+X!H16+XI!H16+XII!H16+RM!H16+SI!H16</f>
        <v>3480</v>
      </c>
      <c r="I16" s="44"/>
      <c r="J16" s="74"/>
      <c r="K16" s="44">
        <f>+XV!K16+I!K16+II!K16+III!K16+IV!K16+V!K16+VI!K16+VII!K16+XVI!K16+VIII!K16+IX!K16+XIV!K16+X!K16+XI!K16+XII!K16+RM!K16+SI!K16</f>
        <v>6306</v>
      </c>
      <c r="L16" s="44"/>
      <c r="M16" s="66"/>
      <c r="N16" s="44">
        <f>+XV!N16+I!N16+II!N16+III!N16+IV!N16+V!N16+VI!N16+VII!N16+XVI!N16+VIII!N16+IX!N16+XIV!N16+X!N16+XI!N16+XII!N16+RM!N16+SI!N16</f>
        <v>0</v>
      </c>
      <c r="O16" s="44"/>
      <c r="P16" s="74"/>
    </row>
    <row r="17" spans="1:16" ht="15" customHeight="1" x14ac:dyDescent="0.2">
      <c r="A17" s="120"/>
      <c r="B17" s="123"/>
      <c r="C17" s="84" t="s">
        <v>55</v>
      </c>
      <c r="D17" s="44">
        <f>+XV!D17+I!D17+II!D17+III!D17+IV!D17+V!D17+VI!D17+VII!D17+XVI!D17+VIII!D17+IX!D17+XIV!D17+X!D17+XI!D17+XII!D17+RM!D17+SI!D17</f>
        <v>8945</v>
      </c>
      <c r="E17" s="53"/>
      <c r="F17" s="44"/>
      <c r="G17" s="66"/>
      <c r="H17" s="43">
        <f>+XV!H17+I!H17+II!H17+III!H17+IV!H17+V!H17+VI!H17+VII!H17+XVI!H17+VIII!H17+IX!H17+XIV!H17+X!H17+XI!H17+XII!H17+RM!H17+SI!H17</f>
        <v>3612</v>
      </c>
      <c r="I17" s="44"/>
      <c r="J17" s="74"/>
      <c r="K17" s="44">
        <f>+XV!K17+I!K17+II!K17+III!K17+IV!K17+V!K17+VI!K17+VII!K17+XVI!K17+VIII!K17+IX!K17+XIV!K17+X!K17+XI!K17+XII!K17+RM!K17+SI!K17</f>
        <v>5333</v>
      </c>
      <c r="L17" s="44"/>
      <c r="M17" s="66"/>
      <c r="N17" s="44">
        <f>+XV!N17+I!N17+II!N17+III!N17+IV!N17+V!N17+VI!N17+VII!N17+XVI!N17+VIII!N17+IX!N17+XIV!N17+X!N17+XI!N17+XII!N17+RM!N17+SI!N17</f>
        <v>0</v>
      </c>
      <c r="O17" s="44"/>
      <c r="P17" s="74"/>
    </row>
    <row r="18" spans="1:16" s="3" customFormat="1" ht="15" customHeight="1" x14ac:dyDescent="0.2">
      <c r="A18" s="120"/>
      <c r="B18" s="123"/>
      <c r="C18" s="84" t="s">
        <v>56</v>
      </c>
      <c r="D18" s="35">
        <f>+XV!D18+I!D18+II!D18+III!D18+IV!D18+V!D18+VI!D18+VII!D18+XVI!D18+VIII!D18+IX!D18+XIV!D18+X!D18+XI!D18+XII!D18+RM!D18+SI!D18</f>
        <v>12952</v>
      </c>
      <c r="E18" s="55"/>
      <c r="F18" s="35"/>
      <c r="G18" s="68"/>
      <c r="H18" s="43">
        <f>+XV!H18+I!H18+II!H18+III!H18+IV!H18+V!H18+VI!H18+VII!H18+XVI!H18+VIII!H18+IX!H18+XIV!H18+X!H18+XI!H18+XII!H18+RM!H18+SI!H18</f>
        <v>4954</v>
      </c>
      <c r="I18" s="44"/>
      <c r="J18" s="74"/>
      <c r="K18" s="35">
        <f>+XV!K18+I!K18+II!K18+III!K18+IV!K18+V!K18+VI!K18+VII!K18+XVI!K18+VIII!K18+IX!K18+XIV!K18+X!K18+XI!K18+XII!K18+RM!K18+SI!K18</f>
        <v>7998</v>
      </c>
      <c r="L18" s="35"/>
      <c r="M18" s="68"/>
      <c r="N18" s="35">
        <f>+XV!N18+I!N18+II!N18+III!N18+IV!N18+V!N18+VI!N18+VII!N18+XVI!N18+VIII!N18+IX!N18+XIV!N18+X!N18+XI!N18+XII!N18+RM!N18+SI!N18</f>
        <v>0</v>
      </c>
      <c r="O18" s="44"/>
      <c r="P18" s="74"/>
    </row>
    <row r="19" spans="1:16" s="3" customFormat="1" ht="15" customHeight="1" x14ac:dyDescent="0.2">
      <c r="A19" s="121"/>
      <c r="B19" s="124"/>
      <c r="C19" s="85" t="s">
        <v>9</v>
      </c>
      <c r="D19" s="46">
        <f>+XV!D19+I!D19+II!D19+III!D19+IV!D19+V!D19+VI!D19+VII!D19+XVI!D19+VIII!D19+IX!D19+XIV!D19+X!D19+XI!D19+XII!D19+RM!D19+SI!D19</f>
        <v>156822</v>
      </c>
      <c r="E19" s="54"/>
      <c r="F19" s="46"/>
      <c r="G19" s="67"/>
      <c r="H19" s="87">
        <f>+XV!H19+I!H19+II!H19+III!H19+IV!H19+V!H19+VI!H19+VII!H19+XVI!H19+VIII!H19+IX!H19+XIV!H19+X!H19+XI!H19+XII!H19+RM!H19+SI!H19</f>
        <v>59534</v>
      </c>
      <c r="I19" s="46"/>
      <c r="J19" s="75"/>
      <c r="K19" s="46">
        <f>+XV!K19+I!K19+II!K19+III!K19+IV!K19+V!K19+VI!K19+VII!K19+XVI!K19+VIII!K19+IX!K19+XIV!K19+X!K19+XI!K19+XII!K19+RM!K19+SI!K19</f>
        <v>97288</v>
      </c>
      <c r="L19" s="46"/>
      <c r="M19" s="67"/>
      <c r="N19" s="46">
        <f>+XV!N19+I!N19+II!N19+III!N19+IV!N19+V!N19+VI!N19+VII!N19+XVI!N19+VIII!N19+IX!N19+XIV!N19+X!N19+XI!N19+XII!N19+RM!N19+SI!N19</f>
        <v>0</v>
      </c>
      <c r="O19" s="46"/>
      <c r="P19" s="75"/>
    </row>
    <row r="20" spans="1:16" ht="15" customHeight="1" x14ac:dyDescent="0.2">
      <c r="A20" s="119">
        <v>2</v>
      </c>
      <c r="B20" s="122" t="s">
        <v>57</v>
      </c>
      <c r="C20" s="84" t="s">
        <v>46</v>
      </c>
      <c r="D20" s="44">
        <f>+XV!D20+I!D20+II!D20+III!D20+IV!D20+V!D20+VI!D20+VII!D20+XVI!D20+VIII!D20+IX!D20+XIV!D20+X!D20+XI!D20+XII!D20+RM!D20+SI!D20</f>
        <v>521</v>
      </c>
      <c r="E20" s="53"/>
      <c r="F20" s="44"/>
      <c r="G20" s="66"/>
      <c r="H20" s="43">
        <f>+XV!H20+I!H20+II!H20+III!H20+IV!H20+V!H20+VI!H20+VII!H20+XVI!H20+VIII!H20+IX!H20+XIV!H20+X!H20+XI!H20+XII!H20+RM!H20+SI!H20</f>
        <v>251</v>
      </c>
      <c r="I20" s="44"/>
      <c r="J20" s="74"/>
      <c r="K20" s="44">
        <f>+XV!K20+I!K20+II!K20+III!K20+IV!K20+V!K20+VI!K20+VII!K20+XVI!K20+VIII!K20+IX!K20+XIV!K20+X!K20+XI!K20+XII!K20+RM!K20+SI!K20</f>
        <v>270</v>
      </c>
      <c r="L20" s="44"/>
      <c r="M20" s="66"/>
      <c r="N20" s="44">
        <f>+XV!N20+I!N20+II!N20+III!N20+IV!N20+V!N20+VI!N20+VII!N20+XVI!N20+VIII!N20+IX!N20+XIV!N20+X!N20+XI!N20+XII!N20+RM!N20+SI!N20</f>
        <v>0</v>
      </c>
      <c r="O20" s="44"/>
      <c r="P20" s="74"/>
    </row>
    <row r="21" spans="1:16" ht="15" customHeight="1" x14ac:dyDescent="0.2">
      <c r="A21" s="120"/>
      <c r="B21" s="123"/>
      <c r="C21" s="84" t="s">
        <v>47</v>
      </c>
      <c r="D21" s="44">
        <f>+XV!D21+I!D21+II!D21+III!D21+IV!D21+V!D21+VI!D21+VII!D21+XVI!D21+VIII!D21+IX!D21+XIV!D21+X!D21+XI!D21+XII!D21+RM!D21+SI!D21</f>
        <v>4522</v>
      </c>
      <c r="E21" s="53"/>
      <c r="F21" s="44"/>
      <c r="G21" s="66"/>
      <c r="H21" s="43">
        <f>+XV!H21+I!H21+II!H21+III!H21+IV!H21+V!H21+VI!H21+VII!H21+XVI!H21+VIII!H21+IX!H21+XIV!H21+X!H21+XI!H21+XII!H21+RM!H21+SI!H21</f>
        <v>1981</v>
      </c>
      <c r="I21" s="44"/>
      <c r="J21" s="74"/>
      <c r="K21" s="44">
        <f>+XV!K21+I!K21+II!K21+III!K21+IV!K21+V!K21+VI!K21+VII!K21+XVI!K21+VIII!K21+IX!K21+XIV!K21+X!K21+XI!K21+XII!K21+RM!K21+SI!K21</f>
        <v>2541</v>
      </c>
      <c r="L21" s="44"/>
      <c r="M21" s="66"/>
      <c r="N21" s="44">
        <f>+XV!N21+I!N21+II!N21+III!N21+IV!N21+V!N21+VI!N21+VII!N21+XVI!N21+VIII!N21+IX!N21+XIV!N21+X!N21+XI!N21+XII!N21+RM!N21+SI!N21</f>
        <v>0</v>
      </c>
      <c r="O21" s="44"/>
      <c r="P21" s="74"/>
    </row>
    <row r="22" spans="1:16" ht="15" customHeight="1" x14ac:dyDescent="0.2">
      <c r="A22" s="120"/>
      <c r="B22" s="123"/>
      <c r="C22" s="84" t="s">
        <v>48</v>
      </c>
      <c r="D22" s="44">
        <f>+XV!D22+I!D22+II!D22+III!D22+IV!D22+V!D22+VI!D22+VII!D22+XVI!D22+VIII!D22+IX!D22+XIV!D22+X!D22+XI!D22+XII!D22+RM!D22+SI!D22</f>
        <v>17257</v>
      </c>
      <c r="E22" s="53"/>
      <c r="F22" s="44"/>
      <c r="G22" s="66"/>
      <c r="H22" s="43">
        <f>+XV!H22+I!H22+II!H22+III!H22+IV!H22+V!H22+VI!H22+VII!H22+XVI!H22+VIII!H22+IX!H22+XIV!H22+X!H22+XI!H22+XII!H22+RM!H22+SI!H22</f>
        <v>8019</v>
      </c>
      <c r="I22" s="44"/>
      <c r="J22" s="74"/>
      <c r="K22" s="44">
        <f>+XV!K22+I!K22+II!K22+III!K22+IV!K22+V!K22+VI!K22+VII!K22+XVI!K22+VIII!K22+IX!K22+XIV!K22+X!K22+XI!K22+XII!K22+RM!K22+SI!K22</f>
        <v>9238</v>
      </c>
      <c r="L22" s="44"/>
      <c r="M22" s="66"/>
      <c r="N22" s="44">
        <f>+XV!N22+I!N22+II!N22+III!N22+IV!N22+V!N22+VI!N22+VII!N22+XVI!N22+VIII!N22+IX!N22+XIV!N22+X!N22+XI!N22+XII!N22+RM!N22+SI!N22</f>
        <v>0</v>
      </c>
      <c r="O22" s="44"/>
      <c r="P22" s="74"/>
    </row>
    <row r="23" spans="1:16" ht="15" customHeight="1" x14ac:dyDescent="0.2">
      <c r="A23" s="120"/>
      <c r="B23" s="123"/>
      <c r="C23" s="84" t="s">
        <v>49</v>
      </c>
      <c r="D23" s="44">
        <f>+XV!D23+I!D23+II!D23+III!D23+IV!D23+V!D23+VI!D23+VII!D23+XVI!D23+VIII!D23+IX!D23+XIV!D23+X!D23+XI!D23+XII!D23+RM!D23+SI!D23</f>
        <v>12601</v>
      </c>
      <c r="E23" s="53"/>
      <c r="F23" s="44"/>
      <c r="G23" s="66"/>
      <c r="H23" s="43">
        <f>+XV!H23+I!H23+II!H23+III!H23+IV!H23+V!H23+VI!H23+VII!H23+XVI!H23+VIII!H23+IX!H23+XIV!H23+X!H23+XI!H23+XII!H23+RM!H23+SI!H23</f>
        <v>5731</v>
      </c>
      <c r="I23" s="44"/>
      <c r="J23" s="74"/>
      <c r="K23" s="44">
        <f>+XV!K23+I!K23+II!K23+III!K23+IV!K23+V!K23+VI!K23+VII!K23+XVI!K23+VIII!K23+IX!K23+XIV!K23+X!K23+XI!K23+XII!K23+RM!K23+SI!K23</f>
        <v>6870</v>
      </c>
      <c r="L23" s="44"/>
      <c r="M23" s="66"/>
      <c r="N23" s="44">
        <f>+XV!N23+I!N23+II!N23+III!N23+IV!N23+V!N23+VI!N23+VII!N23+XVI!N23+VIII!N23+IX!N23+XIV!N23+X!N23+XI!N23+XII!N23+RM!N23+SI!N23</f>
        <v>0</v>
      </c>
      <c r="O23" s="44"/>
      <c r="P23" s="74"/>
    </row>
    <row r="24" spans="1:16" ht="15" customHeight="1" x14ac:dyDescent="0.2">
      <c r="A24" s="120"/>
      <c r="B24" s="123"/>
      <c r="C24" s="84" t="s">
        <v>50</v>
      </c>
      <c r="D24" s="44">
        <f>+XV!D24+I!D24+II!D24+III!D24+IV!D24+V!D24+VI!D24+VII!D24+XVI!D24+VIII!D24+IX!D24+XIV!D24+X!D24+XI!D24+XII!D24+RM!D24+SI!D24</f>
        <v>7669</v>
      </c>
      <c r="E24" s="53"/>
      <c r="F24" s="44"/>
      <c r="G24" s="66"/>
      <c r="H24" s="43">
        <f>+XV!H24+I!H24+II!H24+III!H24+IV!H24+V!H24+VI!H24+VII!H24+XVI!H24+VIII!H24+IX!H24+XIV!H24+X!H24+XI!H24+XII!H24+RM!H24+SI!H24</f>
        <v>3231</v>
      </c>
      <c r="I24" s="44"/>
      <c r="J24" s="74"/>
      <c r="K24" s="44">
        <f>+XV!K24+I!K24+II!K24+III!K24+IV!K24+V!K24+VI!K24+VII!K24+XVI!K24+VIII!K24+IX!K24+XIV!K24+X!K24+XI!K24+XII!K24+RM!K24+SI!K24</f>
        <v>4438</v>
      </c>
      <c r="L24" s="44"/>
      <c r="M24" s="66"/>
      <c r="N24" s="44">
        <f>+XV!N24+I!N24+II!N24+III!N24+IV!N24+V!N24+VI!N24+VII!N24+XVI!N24+VIII!N24+IX!N24+XIV!N24+X!N24+XI!N24+XII!N24+RM!N24+SI!N24</f>
        <v>0</v>
      </c>
      <c r="O24" s="44"/>
      <c r="P24" s="74"/>
    </row>
    <row r="25" spans="1:16" ht="15" customHeight="1" x14ac:dyDescent="0.2">
      <c r="A25" s="120"/>
      <c r="B25" s="123"/>
      <c r="C25" s="84" t="s">
        <v>51</v>
      </c>
      <c r="D25" s="44">
        <f>+XV!D25+I!D25+II!D25+III!D25+IV!D25+V!D25+VI!D25+VII!D25+XVI!D25+VIII!D25+IX!D25+XIV!D25+X!D25+XI!D25+XII!D25+RM!D25+SI!D25</f>
        <v>5394</v>
      </c>
      <c r="E25" s="53"/>
      <c r="F25" s="44"/>
      <c r="G25" s="66"/>
      <c r="H25" s="43">
        <f>+XV!H25+I!H25+II!H25+III!H25+IV!H25+V!H25+VI!H25+VII!H25+XVI!H25+VIII!H25+IX!H25+XIV!H25+X!H25+XI!H25+XII!H25+RM!H25+SI!H25</f>
        <v>2219</v>
      </c>
      <c r="I25" s="44"/>
      <c r="J25" s="74"/>
      <c r="K25" s="44">
        <f>+XV!K25+I!K25+II!K25+III!K25+IV!K25+V!K25+VI!K25+VII!K25+XVI!K25+VIII!K25+IX!K25+XIV!K25+X!K25+XI!K25+XII!K25+RM!K25+SI!K25</f>
        <v>3175</v>
      </c>
      <c r="L25" s="44"/>
      <c r="M25" s="66"/>
      <c r="N25" s="44">
        <f>+XV!N25+I!N25+II!N25+III!N25+IV!N25+V!N25+VI!N25+VII!N25+XVI!N25+VIII!N25+IX!N25+XIV!N25+X!N25+XI!N25+XII!N25+RM!N25+SI!N25</f>
        <v>0</v>
      </c>
      <c r="O25" s="44"/>
      <c r="P25" s="74"/>
    </row>
    <row r="26" spans="1:16" s="3" customFormat="1" ht="15" customHeight="1" x14ac:dyDescent="0.2">
      <c r="A26" s="120"/>
      <c r="B26" s="123"/>
      <c r="C26" s="84" t="s">
        <v>52</v>
      </c>
      <c r="D26" s="35">
        <f>+XV!D26+I!D26+II!D26+III!D26+IV!D26+V!D26+VI!D26+VII!D26+XVI!D26+VIII!D26+IX!D26+XIV!D26+X!D26+XI!D26+XII!D26+RM!D26+SI!D26</f>
        <v>3529</v>
      </c>
      <c r="E26" s="55"/>
      <c r="F26" s="35"/>
      <c r="G26" s="68"/>
      <c r="H26" s="43">
        <f>+XV!H26+I!H26+II!H26+III!H26+IV!H26+V!H26+VI!H26+VII!H26+XVI!H26+VIII!H26+IX!H26+XIV!H26+X!H26+XI!H26+XII!H26+RM!H26+SI!H26</f>
        <v>1487</v>
      </c>
      <c r="I26" s="44"/>
      <c r="J26" s="74"/>
      <c r="K26" s="35">
        <f>+XV!K26+I!K26+II!K26+III!K26+IV!K26+V!K26+VI!K26+VII!K26+XVI!K26+VIII!K26+IX!K26+XIV!K26+X!K26+XI!K26+XII!K26+RM!K26+SI!K26</f>
        <v>2042</v>
      </c>
      <c r="L26" s="35"/>
      <c r="M26" s="68"/>
      <c r="N26" s="35">
        <f>+XV!N26+I!N26+II!N26+III!N26+IV!N26+V!N26+VI!N26+VII!N26+XVI!N26+VIII!N26+IX!N26+XIV!N26+X!N26+XI!N26+XII!N26+RM!N26+SI!N26</f>
        <v>0</v>
      </c>
      <c r="O26" s="44"/>
      <c r="P26" s="74"/>
    </row>
    <row r="27" spans="1:16" ht="15" customHeight="1" x14ac:dyDescent="0.2">
      <c r="A27" s="120"/>
      <c r="B27" s="123"/>
      <c r="C27" s="84" t="s">
        <v>53</v>
      </c>
      <c r="D27" s="44">
        <f>+XV!D27+I!D27+II!D27+III!D27+IV!D27+V!D27+VI!D27+VII!D27+XVI!D27+VIII!D27+IX!D27+XIV!D27+X!D27+XI!D27+XII!D27+RM!D27+SI!D27</f>
        <v>2356</v>
      </c>
      <c r="E27" s="53"/>
      <c r="F27" s="44"/>
      <c r="G27" s="66"/>
      <c r="H27" s="43">
        <f>+XV!H27+I!H27+II!H27+III!H27+IV!H27+V!H27+VI!H27+VII!H27+XVI!H27+VIII!H27+IX!H27+XIV!H27+X!H27+XI!H27+XII!H27+RM!H27+SI!H27</f>
        <v>1040</v>
      </c>
      <c r="I27" s="44"/>
      <c r="J27" s="74"/>
      <c r="K27" s="44">
        <f>+XV!K27+I!K27+II!K27+III!K27+IV!K27+V!K27+VI!K27+VII!K27+XVI!K27+VIII!K27+IX!K27+XIV!K27+X!K27+XI!K27+XII!K27+RM!K27+SI!K27</f>
        <v>1316</v>
      </c>
      <c r="L27" s="44"/>
      <c r="M27" s="66"/>
      <c r="N27" s="44">
        <f>+XV!N27+I!N27+II!N27+III!N27+IV!N27+V!N27+VI!N27+VII!N27+XVI!N27+VIII!N27+IX!N27+XIV!N27+X!N27+XI!N27+XII!N27+RM!N27+SI!N27</f>
        <v>0</v>
      </c>
      <c r="O27" s="44"/>
      <c r="P27" s="74"/>
    </row>
    <row r="28" spans="1:16" ht="15" customHeight="1" x14ac:dyDescent="0.2">
      <c r="A28" s="120"/>
      <c r="B28" s="123"/>
      <c r="C28" s="84" t="s">
        <v>54</v>
      </c>
      <c r="D28" s="44">
        <f>+XV!D28+I!D28+II!D28+III!D28+IV!D28+V!D28+VI!D28+VII!D28+XVI!D28+VIII!D28+IX!D28+XIV!D28+X!D28+XI!D28+XII!D28+RM!D28+SI!D28</f>
        <v>1100</v>
      </c>
      <c r="E28" s="53"/>
      <c r="F28" s="44"/>
      <c r="G28" s="66"/>
      <c r="H28" s="43">
        <f>+XV!H28+I!H28+II!H28+III!H28+IV!H28+V!H28+VI!H28+VII!H28+XVI!H28+VIII!H28+IX!H28+XIV!H28+X!H28+XI!H28+XII!H28+RM!H28+SI!H28</f>
        <v>537</v>
      </c>
      <c r="I28" s="44"/>
      <c r="J28" s="74"/>
      <c r="K28" s="44">
        <f>+XV!K28+I!K28+II!K28+III!K28+IV!K28+V!K28+VI!K28+VII!K28+XVI!K28+VIII!K28+IX!K28+XIV!K28+X!K28+XI!K28+XII!K28+RM!K28+SI!K28</f>
        <v>563</v>
      </c>
      <c r="L28" s="44"/>
      <c r="M28" s="66"/>
      <c r="N28" s="44">
        <f>+XV!N28+I!N28+II!N28+III!N28+IV!N28+V!N28+VI!N28+VII!N28+XVI!N28+VIII!N28+IX!N28+XIV!N28+X!N28+XI!N28+XII!N28+RM!N28+SI!N28</f>
        <v>0</v>
      </c>
      <c r="O28" s="44"/>
      <c r="P28" s="74"/>
    </row>
    <row r="29" spans="1:16" ht="15" customHeight="1" x14ac:dyDescent="0.2">
      <c r="A29" s="120"/>
      <c r="B29" s="123"/>
      <c r="C29" s="84" t="s">
        <v>55</v>
      </c>
      <c r="D29" s="44">
        <f>+XV!D29+I!D29+II!D29+III!D29+IV!D29+V!D29+VI!D29+VII!D29+XVI!D29+VIII!D29+IX!D29+XIV!D29+X!D29+XI!D29+XII!D29+RM!D29+SI!D29</f>
        <v>640</v>
      </c>
      <c r="E29" s="53"/>
      <c r="F29" s="44"/>
      <c r="G29" s="66"/>
      <c r="H29" s="43">
        <f>+XV!H29+I!H29+II!H29+III!H29+IV!H29+V!H29+VI!H29+VII!H29+XVI!H29+VIII!H29+IX!H29+XIV!H29+X!H29+XI!H29+XII!H29+RM!H29+SI!H29</f>
        <v>340</v>
      </c>
      <c r="I29" s="44"/>
      <c r="J29" s="74"/>
      <c r="K29" s="44">
        <f>+XV!K29+I!K29+II!K29+III!K29+IV!K29+V!K29+VI!K29+VII!K29+XVI!K29+VIII!K29+IX!K29+XIV!K29+X!K29+XI!K29+XII!K29+RM!K29+SI!K29</f>
        <v>300</v>
      </c>
      <c r="L29" s="44"/>
      <c r="M29" s="66"/>
      <c r="N29" s="44">
        <f>+XV!N29+I!N29+II!N29+III!N29+IV!N29+V!N29+VI!N29+VII!N29+XVI!N29+VIII!N29+IX!N29+XIV!N29+X!N29+XI!N29+XII!N29+RM!N29+SI!N29</f>
        <v>0</v>
      </c>
      <c r="O29" s="44"/>
      <c r="P29" s="74"/>
    </row>
    <row r="30" spans="1:16" s="3" customFormat="1" ht="15" customHeight="1" x14ac:dyDescent="0.2">
      <c r="A30" s="120"/>
      <c r="B30" s="123"/>
      <c r="C30" s="84" t="s">
        <v>56</v>
      </c>
      <c r="D30" s="35">
        <f>+XV!D30+I!D30+II!D30+III!D30+IV!D30+V!D30+VI!D30+VII!D30+XVI!D30+VIII!D30+IX!D30+XIV!D30+X!D30+XI!D30+XII!D30+RM!D30+SI!D30</f>
        <v>1128</v>
      </c>
      <c r="E30" s="55"/>
      <c r="F30" s="35"/>
      <c r="G30" s="68"/>
      <c r="H30" s="43">
        <f>+XV!H30+I!H30+II!H30+III!H30+IV!H30+V!H30+VI!H30+VII!H30+XVI!H30+VIII!H30+IX!H30+XIV!H30+X!H30+XI!H30+XII!H30+RM!H30+SI!H30</f>
        <v>995</v>
      </c>
      <c r="I30" s="44"/>
      <c r="J30" s="74"/>
      <c r="K30" s="35">
        <f>+XV!K30+I!K30+II!K30+III!K30+IV!K30+V!K30+VI!K30+VII!K30+XVI!K30+VIII!K30+IX!K30+XIV!K30+X!K30+XI!K30+XII!K30+RM!K30+SI!K30</f>
        <v>133</v>
      </c>
      <c r="L30" s="35"/>
      <c r="M30" s="68"/>
      <c r="N30" s="35">
        <f>+XV!N30+I!N30+II!N30+III!N30+IV!N30+V!N30+VI!N30+VII!N30+XVI!N30+VIII!N30+IX!N30+XIV!N30+X!N30+XI!N30+XII!N30+RM!N30+SI!N30</f>
        <v>0</v>
      </c>
      <c r="O30" s="44"/>
      <c r="P30" s="74"/>
    </row>
    <row r="31" spans="1:16" s="3" customFormat="1" ht="15" customHeight="1" x14ac:dyDescent="0.2">
      <c r="A31" s="121"/>
      <c r="B31" s="124"/>
      <c r="C31" s="85" t="s">
        <v>9</v>
      </c>
      <c r="D31" s="46">
        <f>+XV!D31+I!D31+II!D31+III!D31+IV!D31+V!D31+VI!D31+VII!D31+XVI!D31+VIII!D31+IX!D31+XIV!D31+X!D31+XI!D31+XII!D31+RM!D31+SI!D31</f>
        <v>56717</v>
      </c>
      <c r="E31" s="54"/>
      <c r="F31" s="46"/>
      <c r="G31" s="67"/>
      <c r="H31" s="87">
        <f>+XV!H31+I!H31+II!H31+III!H31+IV!H31+V!H31+VI!H31+VII!H31+XVI!H31+VIII!H31+IX!H31+XIV!H31+X!H31+XI!H31+XII!H31+RM!H31+SI!H31</f>
        <v>25831</v>
      </c>
      <c r="I31" s="46"/>
      <c r="J31" s="75"/>
      <c r="K31" s="46">
        <f>+XV!K31+I!K31+II!K31+III!K31+IV!K31+V!K31+VI!K31+VII!K31+XVI!K31+VIII!K31+IX!K31+XIV!K31+X!K31+XI!K31+XII!K31+RM!K31+SI!K31</f>
        <v>30886</v>
      </c>
      <c r="L31" s="46"/>
      <c r="M31" s="67"/>
      <c r="N31" s="46">
        <f>+XV!N31+I!N31+II!N31+III!N31+IV!N31+V!N31+VI!N31+VII!N31+XVI!N31+VIII!N31+IX!N31+XIV!N31+X!N31+XI!N31+XII!N31+RM!N31+SI!N31</f>
        <v>0</v>
      </c>
      <c r="O31" s="46"/>
      <c r="P31" s="75"/>
    </row>
    <row r="32" spans="1:16" ht="15" customHeight="1" x14ac:dyDescent="0.2">
      <c r="A32" s="119">
        <v>3</v>
      </c>
      <c r="B32" s="122" t="s">
        <v>58</v>
      </c>
      <c r="C32" s="84" t="s">
        <v>46</v>
      </c>
      <c r="D32" s="44">
        <f>+XV!D32+I!D32+II!D32+III!D32+IV!D32+V!D32+VI!D32+VII!D32+XVI!D32+VIII!D32+IX!D32+XIV!D32+X!D32+XI!D32+XII!D32+RM!D32+SI!D32</f>
        <v>270</v>
      </c>
      <c r="E32" s="44"/>
      <c r="F32" s="44"/>
      <c r="G32" s="66"/>
      <c r="H32" s="43">
        <f>+XV!H32+I!H32+II!H32+III!H32+IV!H32+V!H32+VI!H32+VII!H32+XVI!H32+VIII!H32+IX!H32+XIV!H32+X!H32+XI!H32+XII!H32+RM!H32+SI!H32</f>
        <v>136</v>
      </c>
      <c r="I32" s="44"/>
      <c r="J32" s="74"/>
      <c r="K32" s="44">
        <f>+XV!K32+I!K32+II!K32+III!K32+IV!K32+V!K32+VI!K32+VII!K32+XVI!K32+VIII!K32+IX!K32+XIV!K32+X!K32+XI!K32+XII!K32+RM!K32+SI!K32</f>
        <v>134</v>
      </c>
      <c r="L32" s="44"/>
      <c r="M32" s="66"/>
      <c r="N32" s="44">
        <f>+XV!N32+I!N32+II!N32+III!N32+IV!N32+V!N32+VI!N32+VII!N32+XVI!N32+VIII!N32+IX!N32+XIV!N32+X!N32+XI!N32+XII!N32+RM!N32+SI!N32</f>
        <v>0</v>
      </c>
      <c r="O32" s="44"/>
      <c r="P32" s="74"/>
    </row>
    <row r="33" spans="1:16" ht="15" customHeight="1" x14ac:dyDescent="0.2">
      <c r="A33" s="120"/>
      <c r="B33" s="123"/>
      <c r="C33" s="84" t="s">
        <v>47</v>
      </c>
      <c r="D33" s="44">
        <f>+XV!D33+I!D33+II!D33+III!D33+IV!D33+V!D33+VI!D33+VII!D33+XVI!D33+VIII!D33+IX!D33+XIV!D33+X!D33+XI!D33+XII!D33+RM!D33+SI!D33</f>
        <v>1402</v>
      </c>
      <c r="E33" s="44"/>
      <c r="F33" s="44"/>
      <c r="G33" s="66"/>
      <c r="H33" s="43">
        <f>+XV!H33+I!H33+II!H33+III!H33+IV!H33+V!H33+VI!H33+VII!H33+XVI!H33+VIII!H33+IX!H33+XIV!H33+X!H33+XI!H33+XII!H33+RM!H33+SI!H33</f>
        <v>894</v>
      </c>
      <c r="I33" s="44"/>
      <c r="J33" s="74"/>
      <c r="K33" s="44">
        <f>+XV!K33+I!K33+II!K33+III!K33+IV!K33+V!K33+VI!K33+VII!K33+XVI!K33+VIII!K33+IX!K33+XIV!K33+X!K33+XI!K33+XII!K33+RM!K33+SI!K33</f>
        <v>508</v>
      </c>
      <c r="L33" s="44"/>
      <c r="M33" s="66"/>
      <c r="N33" s="44">
        <f>+XV!N33+I!N33+II!N33+III!N33+IV!N33+V!N33+VI!N33+VII!N33+XVI!N33+VIII!N33+IX!N33+XIV!N33+X!N33+XI!N33+XII!N33+RM!N33+SI!N33</f>
        <v>0</v>
      </c>
      <c r="O33" s="44"/>
      <c r="P33" s="74"/>
    </row>
    <row r="34" spans="1:16" ht="15" customHeight="1" x14ac:dyDescent="0.2">
      <c r="A34" s="120"/>
      <c r="B34" s="123"/>
      <c r="C34" s="84" t="s">
        <v>48</v>
      </c>
      <c r="D34" s="44">
        <f>+XV!D34+I!D34+II!D34+III!D34+IV!D34+V!D34+VI!D34+VII!D34+XVI!D34+VIII!D34+IX!D34+XIV!D34+X!D34+XI!D34+XII!D34+RM!D34+SI!D34</f>
        <v>543</v>
      </c>
      <c r="E34" s="44"/>
      <c r="F34" s="44"/>
      <c r="G34" s="66"/>
      <c r="H34" s="43">
        <f>+XV!H34+I!H34+II!H34+III!H34+IV!H34+V!H34+VI!H34+VII!H34+XVI!H34+VIII!H34+IX!H34+XIV!H34+X!H34+XI!H34+XII!H34+RM!H34+SI!H34</f>
        <v>1234</v>
      </c>
      <c r="I34" s="44"/>
      <c r="J34" s="74"/>
      <c r="K34" s="44">
        <f>+XV!K34+I!K34+II!K34+III!K34+IV!K34+V!K34+VI!K34+VII!K34+XVI!K34+VIII!K34+IX!K34+XIV!K34+X!K34+XI!K34+XII!K34+RM!K34+SI!K34</f>
        <v>-691</v>
      </c>
      <c r="L34" s="44"/>
      <c r="M34" s="66"/>
      <c r="N34" s="44">
        <f>+XV!N34+I!N34+II!N34+III!N34+IV!N34+V!N34+VI!N34+VII!N34+XVI!N34+VIII!N34+IX!N34+XIV!N34+X!N34+XI!N34+XII!N34+RM!N34+SI!N34</f>
        <v>0</v>
      </c>
      <c r="O34" s="44"/>
      <c r="P34" s="74"/>
    </row>
    <row r="35" spans="1:16" ht="15" customHeight="1" x14ac:dyDescent="0.2">
      <c r="A35" s="120"/>
      <c r="B35" s="123"/>
      <c r="C35" s="84" t="s">
        <v>49</v>
      </c>
      <c r="D35" s="44">
        <f>+XV!D35+I!D35+II!D35+III!D35+IV!D35+V!D35+VI!D35+VII!D35+XVI!D35+VIII!D35+IX!D35+XIV!D35+X!D35+XI!D35+XII!D35+RM!D35+SI!D35</f>
        <v>-16120</v>
      </c>
      <c r="E35" s="44"/>
      <c r="F35" s="44"/>
      <c r="G35" s="66"/>
      <c r="H35" s="43">
        <f>+XV!H35+I!H35+II!H35+III!H35+IV!H35+V!H35+VI!H35+VII!H35+XVI!H35+VIII!H35+IX!H35+XIV!H35+X!H35+XI!H35+XII!H35+RM!H35+SI!H35</f>
        <v>-5875</v>
      </c>
      <c r="I35" s="44"/>
      <c r="J35" s="74"/>
      <c r="K35" s="44">
        <f>+XV!K35+I!K35+II!K35+III!K35+IV!K35+V!K35+VI!K35+VII!K35+XVI!K35+VIII!K35+IX!K35+XIV!K35+X!K35+XI!K35+XII!K35+RM!K35+SI!K35</f>
        <v>-10245</v>
      </c>
      <c r="L35" s="44"/>
      <c r="M35" s="66"/>
      <c r="N35" s="44">
        <f>+XV!N35+I!N35+II!N35+III!N35+IV!N35+V!N35+VI!N35+VII!N35+XVI!N35+VIII!N35+IX!N35+XIV!N35+X!N35+XI!N35+XII!N35+RM!N35+SI!N35</f>
        <v>0</v>
      </c>
      <c r="O35" s="44"/>
      <c r="P35" s="74"/>
    </row>
    <row r="36" spans="1:16" ht="15" customHeight="1" x14ac:dyDescent="0.2">
      <c r="A36" s="120"/>
      <c r="B36" s="123"/>
      <c r="C36" s="84" t="s">
        <v>50</v>
      </c>
      <c r="D36" s="44">
        <f>+XV!D36+I!D36+II!D36+III!D36+IV!D36+V!D36+VI!D36+VII!D36+XVI!D36+VIII!D36+IX!D36+XIV!D36+X!D36+XI!D36+XII!D36+RM!D36+SI!D36</f>
        <v>-18862</v>
      </c>
      <c r="E36" s="44"/>
      <c r="F36" s="44"/>
      <c r="G36" s="66"/>
      <c r="H36" s="43">
        <f>+XV!H36+I!H36+II!H36+III!H36+IV!H36+V!H36+VI!H36+VII!H36+XVI!H36+VIII!H36+IX!H36+XIV!H36+X!H36+XI!H36+XII!H36+RM!H36+SI!H36</f>
        <v>-7055</v>
      </c>
      <c r="I36" s="44"/>
      <c r="J36" s="74"/>
      <c r="K36" s="44">
        <f>+XV!K36+I!K36+II!K36+III!K36+IV!K36+V!K36+VI!K36+VII!K36+XVI!K36+VIII!K36+IX!K36+XIV!K36+X!K36+XI!K36+XII!K36+RM!K36+SI!K36</f>
        <v>-11807</v>
      </c>
      <c r="L36" s="44"/>
      <c r="M36" s="66"/>
      <c r="N36" s="44">
        <f>+XV!N36+I!N36+II!N36+III!N36+IV!N36+V!N36+VI!N36+VII!N36+XVI!N36+VIII!N36+IX!N36+XIV!N36+X!N36+XI!N36+XII!N36+RM!N36+SI!N36</f>
        <v>0</v>
      </c>
      <c r="O36" s="44"/>
      <c r="P36" s="74"/>
    </row>
    <row r="37" spans="1:16" ht="15" customHeight="1" x14ac:dyDescent="0.2">
      <c r="A37" s="120"/>
      <c r="B37" s="123"/>
      <c r="C37" s="84" t="s">
        <v>51</v>
      </c>
      <c r="D37" s="44">
        <f>+XV!D37+I!D37+II!D37+III!D37+IV!D37+V!D37+VI!D37+VII!D37+XVI!D37+VIII!D37+IX!D37+XIV!D37+X!D37+XI!D37+XII!D37+RM!D37+SI!D37</f>
        <v>-15695</v>
      </c>
      <c r="E37" s="44"/>
      <c r="F37" s="44"/>
      <c r="G37" s="66"/>
      <c r="H37" s="43">
        <f>+XV!H37+I!H37+II!H37+III!H37+IV!H37+V!H37+VI!H37+VII!H37+XVI!H37+VIII!H37+IX!H37+XIV!H37+X!H37+XI!H37+XII!H37+RM!H37+SI!H37</f>
        <v>-5432</v>
      </c>
      <c r="I37" s="44"/>
      <c r="J37" s="74"/>
      <c r="K37" s="44">
        <f>+XV!K37+I!K37+II!K37+III!K37+IV!K37+V!K37+VI!K37+VII!K37+XVI!K37+VIII!K37+IX!K37+XIV!K37+X!K37+XI!K37+XII!K37+RM!K37+SI!K37</f>
        <v>-10263</v>
      </c>
      <c r="L37" s="44"/>
      <c r="M37" s="66"/>
      <c r="N37" s="44">
        <f>+XV!N37+I!N37+II!N37+III!N37+IV!N37+V!N37+VI!N37+VII!N37+XVI!N37+VIII!N37+IX!N37+XIV!N37+X!N37+XI!N37+XII!N37+RM!N37+SI!N37</f>
        <v>0</v>
      </c>
      <c r="O37" s="44"/>
      <c r="P37" s="74"/>
    </row>
    <row r="38" spans="1:16" s="3" customFormat="1" ht="15" customHeight="1" x14ac:dyDescent="0.2">
      <c r="A38" s="120"/>
      <c r="B38" s="123"/>
      <c r="C38" s="84" t="s">
        <v>52</v>
      </c>
      <c r="D38" s="35">
        <f>+XV!D38+I!D38+II!D38+III!D38+IV!D38+V!D38+VI!D38+VII!D38+XVI!D38+VIII!D38+IX!D38+XIV!D38+X!D38+XI!D38+XII!D38+RM!D38+SI!D38</f>
        <v>-12644</v>
      </c>
      <c r="E38" s="35"/>
      <c r="F38" s="35"/>
      <c r="G38" s="68"/>
      <c r="H38" s="43">
        <f>+XV!H38+I!H38+II!H38+III!H38+IV!H38+V!H38+VI!H38+VII!H38+XVI!H38+VIII!H38+IX!H38+XIV!H38+X!H38+XI!H38+XII!H38+RM!H38+SI!H38</f>
        <v>-4236</v>
      </c>
      <c r="I38" s="44"/>
      <c r="J38" s="74"/>
      <c r="K38" s="35">
        <f>+XV!K38+I!K38+II!K38+III!K38+IV!K38+V!K38+VI!K38+VII!K38+XVI!K38+VIII!K38+IX!K38+XIV!K38+X!K38+XI!K38+XII!K38+RM!K38+SI!K38</f>
        <v>-8408</v>
      </c>
      <c r="L38" s="35"/>
      <c r="M38" s="68"/>
      <c r="N38" s="35">
        <f>+XV!N38+I!N38+II!N38+III!N38+IV!N38+V!N38+VI!N38+VII!N38+XVI!N38+VIII!N38+IX!N38+XIV!N38+X!N38+XI!N38+XII!N38+RM!N38+SI!N38</f>
        <v>0</v>
      </c>
      <c r="O38" s="44"/>
      <c r="P38" s="74"/>
    </row>
    <row r="39" spans="1:16" ht="15" customHeight="1" x14ac:dyDescent="0.2">
      <c r="A39" s="120"/>
      <c r="B39" s="123"/>
      <c r="C39" s="84" t="s">
        <v>53</v>
      </c>
      <c r="D39" s="44">
        <f>+XV!D39+I!D39+II!D39+III!D39+IV!D39+V!D39+VI!D39+VII!D39+XVI!D39+VIII!D39+IX!D39+XIV!D39+X!D39+XI!D39+XII!D39+RM!D39+SI!D39</f>
        <v>-10184</v>
      </c>
      <c r="E39" s="44"/>
      <c r="F39" s="44"/>
      <c r="G39" s="66"/>
      <c r="H39" s="43">
        <f>+XV!H39+I!H39+II!H39+III!H39+IV!H39+V!H39+VI!H39+VII!H39+XVI!H39+VIII!H39+IX!H39+XIV!H39+X!H39+XI!H39+XII!H39+RM!H39+SI!H39</f>
        <v>-3195</v>
      </c>
      <c r="I39" s="44"/>
      <c r="J39" s="74"/>
      <c r="K39" s="44">
        <f>+XV!K39+I!K39+II!K39+III!K39+IV!K39+V!K39+VI!K39+VII!K39+XVI!K39+VIII!K39+IX!K39+XIV!K39+X!K39+XI!K39+XII!K39+RM!K39+SI!K39</f>
        <v>-6989</v>
      </c>
      <c r="L39" s="44"/>
      <c r="M39" s="66"/>
      <c r="N39" s="44">
        <f>+XV!N39+I!N39+II!N39+III!N39+IV!N39+V!N39+VI!N39+VII!N39+XVI!N39+VIII!N39+IX!N39+XIV!N39+X!N39+XI!N39+XII!N39+RM!N39+SI!N39</f>
        <v>0</v>
      </c>
      <c r="O39" s="44"/>
      <c r="P39" s="74"/>
    </row>
    <row r="40" spans="1:16" ht="15" customHeight="1" x14ac:dyDescent="0.2">
      <c r="A40" s="120"/>
      <c r="B40" s="123"/>
      <c r="C40" s="84" t="s">
        <v>54</v>
      </c>
      <c r="D40" s="44">
        <f>+XV!D40+I!D40+II!D40+III!D40+IV!D40+V!D40+VI!D40+VII!D40+XVI!D40+VIII!D40+IX!D40+XIV!D40+X!D40+XI!D40+XII!D40+RM!D40+SI!D40</f>
        <v>-8686</v>
      </c>
      <c r="E40" s="44"/>
      <c r="F40" s="44"/>
      <c r="G40" s="66"/>
      <c r="H40" s="43">
        <f>+XV!H40+I!H40+II!H40+III!H40+IV!H40+V!H40+VI!H40+VII!H40+XVI!H40+VIII!H40+IX!H40+XIV!H40+X!H40+XI!H40+XII!H40+RM!H40+SI!H40</f>
        <v>-2943</v>
      </c>
      <c r="I40" s="44"/>
      <c r="J40" s="74"/>
      <c r="K40" s="44">
        <f>+XV!K40+I!K40+II!K40+III!K40+IV!K40+V!K40+VI!K40+VII!K40+XVI!K40+VIII!K40+IX!K40+XIV!K40+X!K40+XI!K40+XII!K40+RM!K40+SI!K40</f>
        <v>-5743</v>
      </c>
      <c r="L40" s="44"/>
      <c r="M40" s="66"/>
      <c r="N40" s="44">
        <f>+XV!N40+I!N40+II!N40+III!N40+IV!N40+V!N40+VI!N40+VII!N40+XVI!N40+VIII!N40+IX!N40+XIV!N40+X!N40+XI!N40+XII!N40+RM!N40+SI!N40</f>
        <v>0</v>
      </c>
      <c r="O40" s="44"/>
      <c r="P40" s="74"/>
    </row>
    <row r="41" spans="1:16" ht="15" customHeight="1" x14ac:dyDescent="0.2">
      <c r="A41" s="120"/>
      <c r="B41" s="123"/>
      <c r="C41" s="84" t="s">
        <v>55</v>
      </c>
      <c r="D41" s="44">
        <f>+XV!D41+I!D41+II!D41+III!D41+IV!D41+V!D41+VI!D41+VII!D41+XVI!D41+VIII!D41+IX!D41+XIV!D41+X!D41+XI!D41+XII!D41+RM!D41+SI!D41</f>
        <v>-8305</v>
      </c>
      <c r="E41" s="44"/>
      <c r="F41" s="44"/>
      <c r="G41" s="66"/>
      <c r="H41" s="43">
        <f>+XV!H41+I!H41+II!H41+III!H41+IV!H41+V!H41+VI!H41+VII!H41+XVI!H41+VIII!H41+IX!H41+XIV!H41+X!H41+XI!H41+XII!H41+RM!H41+SI!H41</f>
        <v>-3272</v>
      </c>
      <c r="I41" s="44"/>
      <c r="J41" s="74"/>
      <c r="K41" s="44">
        <f>+XV!K41+I!K41+II!K41+III!K41+IV!K41+V!K41+VI!K41+VII!K41+XVI!K41+VIII!K41+IX!K41+XIV!K41+X!K41+XI!K41+XII!K41+RM!K41+SI!K41</f>
        <v>-5033</v>
      </c>
      <c r="L41" s="44"/>
      <c r="M41" s="66"/>
      <c r="N41" s="44">
        <f>+XV!N41+I!N41+II!N41+III!N41+IV!N41+V!N41+VI!N41+VII!N41+XVI!N41+VIII!N41+IX!N41+XIV!N41+X!N41+XI!N41+XII!N41+RM!N41+SI!N41</f>
        <v>0</v>
      </c>
      <c r="O41" s="44"/>
      <c r="P41" s="74"/>
    </row>
    <row r="42" spans="1:16" s="3" customFormat="1" ht="15" customHeight="1" x14ac:dyDescent="0.2">
      <c r="A42" s="120"/>
      <c r="B42" s="123"/>
      <c r="C42" s="84" t="s">
        <v>56</v>
      </c>
      <c r="D42" s="35">
        <f>+XV!D42+I!D42+II!D42+III!D42+IV!D42+V!D42+VI!D42+VII!D42+XVI!D42+VIII!D42+IX!D42+XIV!D42+X!D42+XI!D42+XII!D42+RM!D42+SI!D42</f>
        <v>-11824</v>
      </c>
      <c r="E42" s="35"/>
      <c r="F42" s="35"/>
      <c r="G42" s="68"/>
      <c r="H42" s="43">
        <f>+XV!H42+I!H42+II!H42+III!H42+IV!H42+V!H42+VI!H42+VII!H42+XVI!H42+VIII!H42+IX!H42+XIV!H42+X!H42+XI!H42+XII!H42+RM!H42+SI!H42</f>
        <v>-3959</v>
      </c>
      <c r="I42" s="44"/>
      <c r="J42" s="74"/>
      <c r="K42" s="35">
        <f>+XV!K42+I!K42+II!K42+III!K42+IV!K42+V!K42+VI!K42+VII!K42+XVI!K42+VIII!K42+IX!K42+XIV!K42+X!K42+XI!K42+XII!K42+RM!K42+SI!K42</f>
        <v>-7865</v>
      </c>
      <c r="L42" s="35"/>
      <c r="M42" s="68"/>
      <c r="N42" s="35">
        <f>+XV!N42+I!N42+II!N42+III!N42+IV!N42+V!N42+VI!N42+VII!N42+XVI!N42+VIII!N42+IX!N42+XIV!N42+X!N42+XI!N42+XII!N42+RM!N42+SI!N42</f>
        <v>0</v>
      </c>
      <c r="O42" s="44"/>
      <c r="P42" s="74"/>
    </row>
    <row r="43" spans="1:16" s="3" customFormat="1" ht="15" customHeight="1" x14ac:dyDescent="0.2">
      <c r="A43" s="121"/>
      <c r="B43" s="124"/>
      <c r="C43" s="85" t="s">
        <v>9</v>
      </c>
      <c r="D43" s="46">
        <f>+XV!D43+I!D43+II!D43+III!D43+IV!D43+V!D43+VI!D43+VII!D43+XVI!D43+VIII!D43+IX!D43+XIV!D43+X!D43+XI!D43+XII!D43+RM!D43+SI!D43</f>
        <v>-100105</v>
      </c>
      <c r="E43" s="46"/>
      <c r="F43" s="46"/>
      <c r="G43" s="67"/>
      <c r="H43" s="87">
        <f>+XV!H43+I!H43+II!H43+III!H43+IV!H43+V!H43+VI!H43+VII!H43+XVI!H43+VIII!H43+IX!H43+XIV!H43+X!H43+XI!H43+XII!H43+RM!H43+SI!H43</f>
        <v>-33703</v>
      </c>
      <c r="I43" s="46"/>
      <c r="J43" s="75"/>
      <c r="K43" s="46">
        <f>+XV!K43+I!K43+II!K43+III!K43+IV!K43+V!K43+VI!K43+VII!K43+XVI!K43+VIII!K43+IX!K43+XIV!K43+X!K43+XI!K43+XII!K43+RM!K43+SI!K43</f>
        <v>-66402</v>
      </c>
      <c r="L43" s="46"/>
      <c r="M43" s="67"/>
      <c r="N43" s="46">
        <f>+XV!N43+I!N43+II!N43+III!N43+IV!N43+V!N43+VI!N43+VII!N43+XVI!N43+VIII!N43+IX!N43+XIV!N43+X!N43+XI!N43+XII!N43+RM!N43+SI!N43</f>
        <v>0</v>
      </c>
      <c r="O43" s="46"/>
      <c r="P43" s="75"/>
    </row>
    <row r="44" spans="1:16" ht="15" customHeight="1" x14ac:dyDescent="0.2">
      <c r="A44" s="119">
        <v>4</v>
      </c>
      <c r="B44" s="122" t="s">
        <v>59</v>
      </c>
      <c r="C44" s="84" t="s">
        <v>46</v>
      </c>
      <c r="D44" s="44">
        <f>+XV!D44+I!D44+II!D44+III!D44+IV!D44+V!D44+VI!D44+VII!D44+XVI!D44+VIII!D44+IX!D44+XIV!D44+X!D44+XI!D44+XII!D44+RM!D44+SI!D44</f>
        <v>7</v>
      </c>
      <c r="E44" s="53"/>
      <c r="F44" s="44"/>
      <c r="G44" s="66"/>
      <c r="H44" s="43">
        <f>+XV!H44+I!H44+II!H44+III!H44+IV!H44+V!H44+VI!H44+VII!H44+XVI!H44+VIII!H44+IX!H44+XIV!H44+X!H44+XI!H44+XII!H44+RM!H44+SI!H44</f>
        <v>4</v>
      </c>
      <c r="I44" s="44"/>
      <c r="J44" s="74"/>
      <c r="K44" s="44">
        <f>+XV!K44+I!K44+II!K44+III!K44+IV!K44+V!K44+VI!K44+VII!K44+XVI!K44+VIII!K44+IX!K44+XIV!K44+X!K44+XI!K44+XII!K44+RM!K44+SI!K44</f>
        <v>3</v>
      </c>
      <c r="L44" s="44"/>
      <c r="M44" s="66"/>
      <c r="N44" s="44">
        <f>+XV!N44+I!N44+II!N44+III!N44+IV!N44+V!N44+VI!N44+VII!N44+XVI!N44+VIII!N44+IX!N44+XIV!N44+X!N44+XI!N44+XII!N44+RM!N44+SI!N44</f>
        <v>0</v>
      </c>
      <c r="O44" s="44"/>
      <c r="P44" s="74"/>
    </row>
    <row r="45" spans="1:16" ht="15" customHeight="1" x14ac:dyDescent="0.2">
      <c r="A45" s="120"/>
      <c r="B45" s="123"/>
      <c r="C45" s="84" t="s">
        <v>47</v>
      </c>
      <c r="D45" s="44">
        <f>+XV!D45+I!D45+II!D45+III!D45+IV!D45+V!D45+VI!D45+VII!D45+XVI!D45+VIII!D45+IX!D45+XIV!D45+X!D45+XI!D45+XII!D45+RM!D45+SI!D45</f>
        <v>403</v>
      </c>
      <c r="E45" s="53"/>
      <c r="F45" s="44"/>
      <c r="G45" s="66"/>
      <c r="H45" s="43">
        <f>+XV!H45+I!H45+II!H45+III!H45+IV!H45+V!H45+VI!H45+VII!H45+XVI!H45+VIII!H45+IX!H45+XIV!H45+X!H45+XI!H45+XII!H45+RM!H45+SI!H45</f>
        <v>129</v>
      </c>
      <c r="I45" s="44"/>
      <c r="J45" s="74"/>
      <c r="K45" s="44">
        <f>+XV!K45+I!K45+II!K45+III!K45+IV!K45+V!K45+VI!K45+VII!K45+XVI!K45+VIII!K45+IX!K45+XIV!K45+X!K45+XI!K45+XII!K45+RM!K45+SI!K45</f>
        <v>274</v>
      </c>
      <c r="L45" s="44"/>
      <c r="M45" s="66"/>
      <c r="N45" s="44">
        <f>+XV!N45+I!N45+II!N45+III!N45+IV!N45+V!N45+VI!N45+VII!N45+XVI!N45+VIII!N45+IX!N45+XIV!N45+X!N45+XI!N45+XII!N45+RM!N45+SI!N45</f>
        <v>0</v>
      </c>
      <c r="O45" s="44"/>
      <c r="P45" s="74"/>
    </row>
    <row r="46" spans="1:16" ht="15" customHeight="1" x14ac:dyDescent="0.2">
      <c r="A46" s="120"/>
      <c r="B46" s="123"/>
      <c r="C46" s="84" t="s">
        <v>48</v>
      </c>
      <c r="D46" s="44">
        <f>+XV!D46+I!D46+II!D46+III!D46+IV!D46+V!D46+VI!D46+VII!D46+XVI!D46+VIII!D46+IX!D46+XIV!D46+X!D46+XI!D46+XII!D46+RM!D46+SI!D46</f>
        <v>5274</v>
      </c>
      <c r="E46" s="53"/>
      <c r="F46" s="44"/>
      <c r="G46" s="66"/>
      <c r="H46" s="43">
        <f>+XV!H46+I!H46+II!H46+III!H46+IV!H46+V!H46+VI!H46+VII!H46+XVI!H46+VIII!H46+IX!H46+XIV!H46+X!H46+XI!H46+XII!H46+RM!H46+SI!H46</f>
        <v>2182</v>
      </c>
      <c r="I46" s="44"/>
      <c r="J46" s="74"/>
      <c r="K46" s="44">
        <f>+XV!K46+I!K46+II!K46+III!K46+IV!K46+V!K46+VI!K46+VII!K46+XVI!K46+VIII!K46+IX!K46+XIV!K46+X!K46+XI!K46+XII!K46+RM!K46+SI!K46</f>
        <v>3092</v>
      </c>
      <c r="L46" s="44"/>
      <c r="M46" s="66"/>
      <c r="N46" s="44">
        <f>+XV!N46+I!N46+II!N46+III!N46+IV!N46+V!N46+VI!N46+VII!N46+XVI!N46+VIII!N46+IX!N46+XIV!N46+X!N46+XI!N46+XII!N46+RM!N46+SI!N46</f>
        <v>0</v>
      </c>
      <c r="O46" s="44"/>
      <c r="P46" s="74"/>
    </row>
    <row r="47" spans="1:16" ht="15" customHeight="1" x14ac:dyDescent="0.2">
      <c r="A47" s="120"/>
      <c r="B47" s="123"/>
      <c r="C47" s="84" t="s">
        <v>49</v>
      </c>
      <c r="D47" s="44">
        <f>+XV!D47+I!D47+II!D47+III!D47+IV!D47+V!D47+VI!D47+VII!D47+XVI!D47+VIII!D47+IX!D47+XIV!D47+X!D47+XI!D47+XII!D47+RM!D47+SI!D47</f>
        <v>13249</v>
      </c>
      <c r="E47" s="53"/>
      <c r="F47" s="44"/>
      <c r="G47" s="66"/>
      <c r="H47" s="43">
        <f>+XV!H47+I!H47+II!H47+III!H47+IV!H47+V!H47+VI!H47+VII!H47+XVI!H47+VIII!H47+IX!H47+XIV!H47+X!H47+XI!H47+XII!H47+RM!H47+SI!H47</f>
        <v>5943</v>
      </c>
      <c r="I47" s="44"/>
      <c r="J47" s="74"/>
      <c r="K47" s="44">
        <f>+XV!K47+I!K47+II!K47+III!K47+IV!K47+V!K47+VI!K47+VII!K47+XVI!K47+VIII!K47+IX!K47+XIV!K47+X!K47+XI!K47+XII!K47+RM!K47+SI!K47</f>
        <v>7306</v>
      </c>
      <c r="L47" s="44"/>
      <c r="M47" s="66"/>
      <c r="N47" s="44">
        <f>+XV!N47+I!N47+II!N47+III!N47+IV!N47+V!N47+VI!N47+VII!N47+XVI!N47+VIII!N47+IX!N47+XIV!N47+X!N47+XI!N47+XII!N47+RM!N47+SI!N47</f>
        <v>0</v>
      </c>
      <c r="O47" s="44"/>
      <c r="P47" s="74"/>
    </row>
    <row r="48" spans="1:16" ht="15" customHeight="1" x14ac:dyDescent="0.2">
      <c r="A48" s="120"/>
      <c r="B48" s="123"/>
      <c r="C48" s="84" t="s">
        <v>50</v>
      </c>
      <c r="D48" s="44">
        <f>+XV!D48+I!D48+II!D48+III!D48+IV!D48+V!D48+VI!D48+VII!D48+XVI!D48+VIII!D48+IX!D48+XIV!D48+X!D48+XI!D48+XII!D48+RM!D48+SI!D48</f>
        <v>11926</v>
      </c>
      <c r="E48" s="53"/>
      <c r="F48" s="44"/>
      <c r="G48" s="66"/>
      <c r="H48" s="43">
        <f>+XV!H48+I!H48+II!H48+III!H48+IV!H48+V!H48+VI!H48+VII!H48+XVI!H48+VIII!H48+IX!H48+XIV!H48+X!H48+XI!H48+XII!H48+RM!H48+SI!H48</f>
        <v>4878</v>
      </c>
      <c r="I48" s="44"/>
      <c r="J48" s="74"/>
      <c r="K48" s="44">
        <f>+XV!K48+I!K48+II!K48+III!K48+IV!K48+V!K48+VI!K48+VII!K48+XVI!K48+VIII!K48+IX!K48+XIV!K48+X!K48+XI!K48+XII!K48+RM!K48+SI!K48</f>
        <v>7048</v>
      </c>
      <c r="L48" s="44"/>
      <c r="M48" s="66"/>
      <c r="N48" s="44">
        <f>+XV!N48+I!N48+II!N48+III!N48+IV!N48+V!N48+VI!N48+VII!N48+XVI!N48+VIII!N48+IX!N48+XIV!N48+X!N48+XI!N48+XII!N48+RM!N48+SI!N48</f>
        <v>0</v>
      </c>
      <c r="O48" s="44"/>
      <c r="P48" s="74"/>
    </row>
    <row r="49" spans="1:16" ht="15" customHeight="1" x14ac:dyDescent="0.2">
      <c r="A49" s="120"/>
      <c r="B49" s="123"/>
      <c r="C49" s="84" t="s">
        <v>51</v>
      </c>
      <c r="D49" s="44">
        <f>+XV!D49+I!D49+II!D49+III!D49+IV!D49+V!D49+VI!D49+VII!D49+XVI!D49+VIII!D49+IX!D49+XIV!D49+X!D49+XI!D49+XII!D49+RM!D49+SI!D49</f>
        <v>9187</v>
      </c>
      <c r="E49" s="53"/>
      <c r="F49" s="44"/>
      <c r="G49" s="66"/>
      <c r="H49" s="43">
        <f>+XV!H49+I!H49+II!H49+III!H49+IV!H49+V!H49+VI!H49+VII!H49+XVI!H49+VIII!H49+IX!H49+XIV!H49+X!H49+XI!H49+XII!H49+RM!H49+SI!H49</f>
        <v>3637</v>
      </c>
      <c r="I49" s="44"/>
      <c r="J49" s="74"/>
      <c r="K49" s="44">
        <f>+XV!K49+I!K49+II!K49+III!K49+IV!K49+V!K49+VI!K49+VII!K49+XVI!K49+VIII!K49+IX!K49+XIV!K49+X!K49+XI!K49+XII!K49+RM!K49+SI!K49</f>
        <v>5550</v>
      </c>
      <c r="L49" s="44"/>
      <c r="M49" s="66"/>
      <c r="N49" s="44">
        <f>+XV!N49+I!N49+II!N49+III!N49+IV!N49+V!N49+VI!N49+VII!N49+XVI!N49+VIII!N49+IX!N49+XIV!N49+X!N49+XI!N49+XII!N49+RM!N49+SI!N49</f>
        <v>0</v>
      </c>
      <c r="O49" s="44"/>
      <c r="P49" s="74"/>
    </row>
    <row r="50" spans="1:16" s="3" customFormat="1" ht="15" customHeight="1" x14ac:dyDescent="0.2">
      <c r="A50" s="120"/>
      <c r="B50" s="123"/>
      <c r="C50" s="84" t="s">
        <v>52</v>
      </c>
      <c r="D50" s="35">
        <f>+XV!D50+I!D50+II!D50+III!D50+IV!D50+V!D50+VI!D50+VII!D50+XVI!D50+VIII!D50+IX!D50+XIV!D50+X!D50+XI!D50+XII!D50+RM!D50+SI!D50</f>
        <v>5999</v>
      </c>
      <c r="E50" s="55"/>
      <c r="F50" s="35"/>
      <c r="G50" s="68"/>
      <c r="H50" s="43">
        <f>+XV!H50+I!H50+II!H50+III!H50+IV!H50+V!H50+VI!H50+VII!H50+XVI!H50+VIII!H50+IX!H50+XIV!H50+X!H50+XI!H50+XII!H50+RM!H50+SI!H50</f>
        <v>2300</v>
      </c>
      <c r="I50" s="44"/>
      <c r="J50" s="74"/>
      <c r="K50" s="35">
        <f>+XV!K50+I!K50+II!K50+III!K50+IV!K50+V!K50+VI!K50+VII!K50+XVI!K50+VIII!K50+IX!K50+XIV!K50+X!K50+XI!K50+XII!K50+RM!K50+SI!K50</f>
        <v>3699</v>
      </c>
      <c r="L50" s="35"/>
      <c r="M50" s="68"/>
      <c r="N50" s="35">
        <f>+XV!N50+I!N50+II!N50+III!N50+IV!N50+V!N50+VI!N50+VII!N50+XVI!N50+VIII!N50+IX!N50+XIV!N50+X!N50+XI!N50+XII!N50+RM!N50+SI!N50</f>
        <v>0</v>
      </c>
      <c r="O50" s="44"/>
      <c r="P50" s="74"/>
    </row>
    <row r="51" spans="1:16" ht="15" customHeight="1" x14ac:dyDescent="0.2">
      <c r="A51" s="120"/>
      <c r="B51" s="123"/>
      <c r="C51" s="84" t="s">
        <v>53</v>
      </c>
      <c r="D51" s="44">
        <f>+XV!D51+I!D51+II!D51+III!D51+IV!D51+V!D51+VI!D51+VII!D51+XVI!D51+VIII!D51+IX!D51+XIV!D51+X!D51+XI!D51+XII!D51+RM!D51+SI!D51</f>
        <v>4027</v>
      </c>
      <c r="E51" s="53"/>
      <c r="F51" s="44"/>
      <c r="G51" s="66"/>
      <c r="H51" s="43">
        <f>+XV!H51+I!H51+II!H51+III!H51+IV!H51+V!H51+VI!H51+VII!H51+XVI!H51+VIII!H51+IX!H51+XIV!H51+X!H51+XI!H51+XII!H51+RM!H51+SI!H51</f>
        <v>1550</v>
      </c>
      <c r="I51" s="44"/>
      <c r="J51" s="74"/>
      <c r="K51" s="44">
        <f>+XV!K51+I!K51+II!K51+III!K51+IV!K51+V!K51+VI!K51+VII!K51+XVI!K51+VIII!K51+IX!K51+XIV!K51+X!K51+XI!K51+XII!K51+RM!K51+SI!K51</f>
        <v>2477</v>
      </c>
      <c r="L51" s="44"/>
      <c r="M51" s="66"/>
      <c r="N51" s="44">
        <f>+XV!N51+I!N51+II!N51+III!N51+IV!N51+V!N51+VI!N51+VII!N51+XVI!N51+VIII!N51+IX!N51+XIV!N51+X!N51+XI!N51+XII!N51+RM!N51+SI!N51</f>
        <v>0</v>
      </c>
      <c r="O51" s="44"/>
      <c r="P51" s="74"/>
    </row>
    <row r="52" spans="1:16" ht="15" customHeight="1" x14ac:dyDescent="0.2">
      <c r="A52" s="120"/>
      <c r="B52" s="123"/>
      <c r="C52" s="84" t="s">
        <v>54</v>
      </c>
      <c r="D52" s="44">
        <f>+XV!D52+I!D52+II!D52+III!D52+IV!D52+V!D52+VI!D52+VII!D52+XVI!D52+VIII!D52+IX!D52+XIV!D52+X!D52+XI!D52+XII!D52+RM!D52+SI!D52</f>
        <v>1763</v>
      </c>
      <c r="E52" s="53"/>
      <c r="F52" s="44"/>
      <c r="G52" s="66"/>
      <c r="H52" s="43">
        <f>+XV!H52+I!H52+II!H52+III!H52+IV!H52+V!H52+VI!H52+VII!H52+XVI!H52+VIII!H52+IX!H52+XIV!H52+X!H52+XI!H52+XII!H52+RM!H52+SI!H52</f>
        <v>637</v>
      </c>
      <c r="I52" s="44"/>
      <c r="J52" s="74"/>
      <c r="K52" s="44">
        <f>+XV!K52+I!K52+II!K52+III!K52+IV!K52+V!K52+VI!K52+VII!K52+XVI!K52+VIII!K52+IX!K52+XIV!K52+X!K52+XI!K52+XII!K52+RM!K52+SI!K52</f>
        <v>1126</v>
      </c>
      <c r="L52" s="44"/>
      <c r="M52" s="66"/>
      <c r="N52" s="44">
        <f>+XV!N52+I!N52+II!N52+III!N52+IV!N52+V!N52+VI!N52+VII!N52+XVI!N52+VIII!N52+IX!N52+XIV!N52+X!N52+XI!N52+XII!N52+RM!N52+SI!N52</f>
        <v>0</v>
      </c>
      <c r="O52" s="44"/>
      <c r="P52" s="74"/>
    </row>
    <row r="53" spans="1:16" ht="15" customHeight="1" x14ac:dyDescent="0.2">
      <c r="A53" s="120"/>
      <c r="B53" s="123"/>
      <c r="C53" s="84" t="s">
        <v>55</v>
      </c>
      <c r="D53" s="44">
        <f>+XV!D53+I!D53+II!D53+III!D53+IV!D53+V!D53+VI!D53+VII!D53+XVI!D53+VIII!D53+IX!D53+XIV!D53+X!D53+XI!D53+XII!D53+RM!D53+SI!D53</f>
        <v>778</v>
      </c>
      <c r="E53" s="53"/>
      <c r="F53" s="44"/>
      <c r="G53" s="66"/>
      <c r="H53" s="43">
        <f>+XV!H53+I!H53+II!H53+III!H53+IV!H53+V!H53+VI!H53+VII!H53+XVI!H53+VIII!H53+IX!H53+XIV!H53+X!H53+XI!H53+XII!H53+RM!H53+SI!H53</f>
        <v>285</v>
      </c>
      <c r="I53" s="44"/>
      <c r="J53" s="74"/>
      <c r="K53" s="44">
        <f>+XV!K53+I!K53+II!K53+III!K53+IV!K53+V!K53+VI!K53+VII!K53+XVI!K53+VIII!K53+IX!K53+XIV!K53+X!K53+XI!K53+XII!K53+RM!K53+SI!K53</f>
        <v>493</v>
      </c>
      <c r="L53" s="44"/>
      <c r="M53" s="66"/>
      <c r="N53" s="44">
        <f>+XV!N53+I!N53+II!N53+III!N53+IV!N53+V!N53+VI!N53+VII!N53+XVI!N53+VIII!N53+IX!N53+XIV!N53+X!N53+XI!N53+XII!N53+RM!N53+SI!N53</f>
        <v>0</v>
      </c>
      <c r="O53" s="44"/>
      <c r="P53" s="74"/>
    </row>
    <row r="54" spans="1:16" s="3" customFormat="1" ht="15" customHeight="1" x14ac:dyDescent="0.2">
      <c r="A54" s="120"/>
      <c r="B54" s="123"/>
      <c r="C54" s="84" t="s">
        <v>56</v>
      </c>
      <c r="D54" s="35">
        <f>+XV!D54+I!D54+II!D54+III!D54+IV!D54+V!D54+VI!D54+VII!D54+XVI!D54+VIII!D54+IX!D54+XIV!D54+X!D54+XI!D54+XII!D54+RM!D54+SI!D54</f>
        <v>303</v>
      </c>
      <c r="E54" s="55"/>
      <c r="F54" s="35"/>
      <c r="G54" s="68"/>
      <c r="H54" s="43">
        <f>+XV!H54+I!H54+II!H54+III!H54+IV!H54+V!H54+VI!H54+VII!H54+XVI!H54+VIII!H54+IX!H54+XIV!H54+X!H54+XI!H54+XII!H54+RM!H54+SI!H54</f>
        <v>135</v>
      </c>
      <c r="I54" s="44"/>
      <c r="J54" s="74"/>
      <c r="K54" s="35">
        <f>+XV!K54+I!K54+II!K54+III!K54+IV!K54+V!K54+VI!K54+VII!K54+XVI!K54+VIII!K54+IX!K54+XIV!K54+X!K54+XI!K54+XII!K54+RM!K54+SI!K54</f>
        <v>168</v>
      </c>
      <c r="L54" s="35"/>
      <c r="M54" s="68"/>
      <c r="N54" s="35">
        <f>+XV!N54+I!N54+II!N54+III!N54+IV!N54+V!N54+VI!N54+VII!N54+XVI!N54+VIII!N54+IX!N54+XIV!N54+X!N54+XI!N54+XII!N54+RM!N54+SI!N54</f>
        <v>0</v>
      </c>
      <c r="O54" s="44"/>
      <c r="P54" s="74"/>
    </row>
    <row r="55" spans="1:16" s="3" customFormat="1" ht="15" customHeight="1" x14ac:dyDescent="0.2">
      <c r="A55" s="121"/>
      <c r="B55" s="124"/>
      <c r="C55" s="85" t="s">
        <v>9</v>
      </c>
      <c r="D55" s="46">
        <f>+XV!D55+I!D55+II!D55+III!D55+IV!D55+V!D55+VI!D55+VII!D55+XVI!D55+VIII!D55+IX!D55+XIV!D55+X!D55+XI!D55+XII!D55+RM!D55+SI!D55</f>
        <v>52916</v>
      </c>
      <c r="E55" s="54"/>
      <c r="F55" s="46"/>
      <c r="G55" s="67"/>
      <c r="H55" s="87">
        <f>+XV!H55+I!H55+II!H55+III!H55+IV!H55+V!H55+VI!H55+VII!H55+XVI!H55+VIII!H55+IX!H55+XIV!H55+X!H55+XI!H55+XII!H55+RM!H55+SI!H55</f>
        <v>21680</v>
      </c>
      <c r="I55" s="46"/>
      <c r="J55" s="75"/>
      <c r="K55" s="46">
        <f>+XV!K55+I!K55+II!K55+III!K55+IV!K55+V!K55+VI!K55+VII!K55+XVI!K55+VIII!K55+IX!K55+XIV!K55+X!K55+XI!K55+XII!K55+RM!K55+SI!K55</f>
        <v>31236</v>
      </c>
      <c r="L55" s="46"/>
      <c r="M55" s="67"/>
      <c r="N55" s="46">
        <f>+XV!N55+I!N55+II!N55+III!N55+IV!N55+V!N55+VI!N55+VII!N55+XVI!N55+VIII!N55+IX!N55+XIV!N55+X!N55+XI!N55+XII!N55+RM!N55+SI!N55</f>
        <v>0</v>
      </c>
      <c r="O55" s="46"/>
      <c r="P55" s="75"/>
    </row>
    <row r="56" spans="1:16" ht="15" customHeight="1" x14ac:dyDescent="0.2">
      <c r="A56" s="119">
        <v>5</v>
      </c>
      <c r="B56" s="122" t="s">
        <v>60</v>
      </c>
      <c r="C56" s="84" t="s">
        <v>46</v>
      </c>
      <c r="D56" s="44">
        <f>+XV!D56+I!D56+II!D56+III!D56+IV!D56+V!D56+VI!D56+VII!D56+XVI!D56+VIII!D56+IX!D56+XIV!D56+X!D56+XI!D56+XII!D56+RM!D56+SI!D56</f>
        <v>1651</v>
      </c>
      <c r="E56" s="53"/>
      <c r="F56" s="44"/>
      <c r="G56" s="66"/>
      <c r="H56" s="43">
        <f>+XV!H56+I!H56+II!H56+III!H56+IV!H56+V!H56+VI!H56+VII!H56+XVI!H56+VIII!H56+IX!H56+XIV!H56+X!H56+XI!H56+XII!H56+RM!H56+SI!H56</f>
        <v>799</v>
      </c>
      <c r="I56" s="44"/>
      <c r="J56" s="74"/>
      <c r="K56" s="44">
        <f>+XV!K56+I!K56+II!K56+III!K56+IV!K56+V!K56+VI!K56+VII!K56+XVI!K56+VIII!K56+IX!K56+XIV!K56+X!K56+XI!K56+XII!K56+RM!K56+SI!K56</f>
        <v>852</v>
      </c>
      <c r="L56" s="44"/>
      <c r="M56" s="66"/>
      <c r="N56" s="44">
        <f>+XV!N56+I!N56+II!N56+III!N56+IV!N56+V!N56+VI!N56+VII!N56+XVI!N56+VIII!N56+IX!N56+XIV!N56+X!N56+XI!N56+XII!N56+RM!N56+SI!N56</f>
        <v>0</v>
      </c>
      <c r="O56" s="44"/>
      <c r="P56" s="74"/>
    </row>
    <row r="57" spans="1:16" ht="15" customHeight="1" x14ac:dyDescent="0.2">
      <c r="A57" s="120"/>
      <c r="B57" s="123"/>
      <c r="C57" s="84" t="s">
        <v>47</v>
      </c>
      <c r="D57" s="44">
        <f>+XV!D57+I!D57+II!D57+III!D57+IV!D57+V!D57+VI!D57+VII!D57+XVI!D57+VIII!D57+IX!D57+XIV!D57+X!D57+XI!D57+XII!D57+RM!D57+SI!D57</f>
        <v>11736</v>
      </c>
      <c r="E57" s="53"/>
      <c r="F57" s="44"/>
      <c r="G57" s="66"/>
      <c r="H57" s="43">
        <f>+XV!H57+I!H57+II!H57+III!H57+IV!H57+V!H57+VI!H57+VII!H57+XVI!H57+VIII!H57+IX!H57+XIV!H57+X!H57+XI!H57+XII!H57+RM!H57+SI!H57</f>
        <v>4673</v>
      </c>
      <c r="I57" s="44"/>
      <c r="J57" s="74"/>
      <c r="K57" s="44">
        <f>+XV!K57+I!K57+II!K57+III!K57+IV!K57+V!K57+VI!K57+VII!K57+XVI!K57+VIII!K57+IX!K57+XIV!K57+X!K57+XI!K57+XII!K57+RM!K57+SI!K57</f>
        <v>7063</v>
      </c>
      <c r="L57" s="44"/>
      <c r="M57" s="66"/>
      <c r="N57" s="44">
        <f>+XV!N57+I!N57+II!N57+III!N57+IV!N57+V!N57+VI!N57+VII!N57+XVI!N57+VIII!N57+IX!N57+XIV!N57+X!N57+XI!N57+XII!N57+RM!N57+SI!N57</f>
        <v>0</v>
      </c>
      <c r="O57" s="44"/>
      <c r="P57" s="74"/>
    </row>
    <row r="58" spans="1:16" ht="15" customHeight="1" x14ac:dyDescent="0.2">
      <c r="A58" s="120"/>
      <c r="B58" s="123"/>
      <c r="C58" s="84" t="s">
        <v>48</v>
      </c>
      <c r="D58" s="44">
        <f>+XV!D58+I!D58+II!D58+III!D58+IV!D58+V!D58+VI!D58+VII!D58+XVI!D58+VIII!D58+IX!D58+XIV!D58+X!D58+XI!D58+XII!D58+RM!D58+SI!D58</f>
        <v>100042</v>
      </c>
      <c r="E58" s="53"/>
      <c r="F58" s="44"/>
      <c r="G58" s="66"/>
      <c r="H58" s="43">
        <f>+XV!H58+I!H58+II!H58+III!H58+IV!H58+V!H58+VI!H58+VII!H58+XVI!H58+VIII!H58+IX!H58+XIV!H58+X!H58+XI!H58+XII!H58+RM!H58+SI!H58</f>
        <v>43751</v>
      </c>
      <c r="I58" s="44"/>
      <c r="J58" s="74"/>
      <c r="K58" s="44">
        <f>+XV!K58+I!K58+II!K58+III!K58+IV!K58+V!K58+VI!K58+VII!K58+XVI!K58+VIII!K58+IX!K58+XIV!K58+X!K58+XI!K58+XII!K58+RM!K58+SI!K58</f>
        <v>56291</v>
      </c>
      <c r="L58" s="44"/>
      <c r="M58" s="66"/>
      <c r="N58" s="44">
        <f>+XV!N58+I!N58+II!N58+III!N58+IV!N58+V!N58+VI!N58+VII!N58+XVI!N58+VIII!N58+IX!N58+XIV!N58+X!N58+XI!N58+XII!N58+RM!N58+SI!N58</f>
        <v>0</v>
      </c>
      <c r="O58" s="44"/>
      <c r="P58" s="74"/>
    </row>
    <row r="59" spans="1:16" ht="15" customHeight="1" x14ac:dyDescent="0.2">
      <c r="A59" s="120"/>
      <c r="B59" s="123"/>
      <c r="C59" s="84" t="s">
        <v>49</v>
      </c>
      <c r="D59" s="44">
        <f>+XV!D59+I!D59+II!D59+III!D59+IV!D59+V!D59+VI!D59+VII!D59+XVI!D59+VIII!D59+IX!D59+XIV!D59+X!D59+XI!D59+XII!D59+RM!D59+SI!D59</f>
        <v>226710</v>
      </c>
      <c r="E59" s="53"/>
      <c r="F59" s="44"/>
      <c r="G59" s="66"/>
      <c r="H59" s="43">
        <f>+XV!H59+I!H59+II!H59+III!H59+IV!H59+V!H59+VI!H59+VII!H59+XVI!H59+VIII!H59+IX!H59+XIV!H59+X!H59+XI!H59+XII!H59+RM!H59+SI!H59</f>
        <v>96411</v>
      </c>
      <c r="I59" s="44"/>
      <c r="J59" s="74"/>
      <c r="K59" s="44">
        <f>+XV!K59+I!K59+II!K59+III!K59+IV!K59+V!K59+VI!K59+VII!K59+XVI!K59+VIII!K59+IX!K59+XIV!K59+X!K59+XI!K59+XII!K59+RM!K59+SI!K59</f>
        <v>130299</v>
      </c>
      <c r="L59" s="44"/>
      <c r="M59" s="66"/>
      <c r="N59" s="44">
        <f>+XV!N59+I!N59+II!N59+III!N59+IV!N59+V!N59+VI!N59+VII!N59+XVI!N59+VIII!N59+IX!N59+XIV!N59+X!N59+XI!N59+XII!N59+RM!N59+SI!N59</f>
        <v>0</v>
      </c>
      <c r="O59" s="44"/>
      <c r="P59" s="74"/>
    </row>
    <row r="60" spans="1:16" ht="15" customHeight="1" x14ac:dyDescent="0.2">
      <c r="A60" s="120"/>
      <c r="B60" s="123"/>
      <c r="C60" s="84" t="s">
        <v>50</v>
      </c>
      <c r="D60" s="44">
        <f>+XV!D60+I!D60+II!D60+III!D60+IV!D60+V!D60+VI!D60+VII!D60+XVI!D60+VIII!D60+IX!D60+XIV!D60+X!D60+XI!D60+XII!D60+RM!D60+SI!D60</f>
        <v>258568</v>
      </c>
      <c r="E60" s="53"/>
      <c r="F60" s="44"/>
      <c r="G60" s="66"/>
      <c r="H60" s="43">
        <f>+XV!H60+I!H60+II!H60+III!H60+IV!H60+V!H60+VI!H60+VII!H60+XVI!H60+VIII!H60+IX!H60+XIV!H60+X!H60+XI!H60+XII!H60+RM!H60+SI!H60</f>
        <v>105044</v>
      </c>
      <c r="I60" s="44"/>
      <c r="J60" s="74"/>
      <c r="K60" s="44">
        <f>+XV!K60+I!K60+II!K60+III!K60+IV!K60+V!K60+VI!K60+VII!K60+XVI!K60+VIII!K60+IX!K60+XIV!K60+X!K60+XI!K60+XII!K60+RM!K60+SI!K60</f>
        <v>153524</v>
      </c>
      <c r="L60" s="44"/>
      <c r="M60" s="66"/>
      <c r="N60" s="44">
        <f>+XV!N60+I!N60+II!N60+III!N60+IV!N60+V!N60+VI!N60+VII!N60+XVI!N60+VIII!N60+IX!N60+XIV!N60+X!N60+XI!N60+XII!N60+RM!N60+SI!N60</f>
        <v>0</v>
      </c>
      <c r="O60" s="44"/>
      <c r="P60" s="74"/>
    </row>
    <row r="61" spans="1:16" ht="15" customHeight="1" x14ac:dyDescent="0.2">
      <c r="A61" s="120"/>
      <c r="B61" s="123"/>
      <c r="C61" s="84" t="s">
        <v>51</v>
      </c>
      <c r="D61" s="44">
        <f>+XV!D61+I!D61+II!D61+III!D61+IV!D61+V!D61+VI!D61+VII!D61+XVI!D61+VIII!D61+IX!D61+XIV!D61+X!D61+XI!D61+XII!D61+RM!D61+SI!D61</f>
        <v>229725</v>
      </c>
      <c r="E61" s="53"/>
      <c r="F61" s="44"/>
      <c r="G61" s="66"/>
      <c r="H61" s="43">
        <f>+XV!H61+I!H61+II!H61+III!H61+IV!H61+V!H61+VI!H61+VII!H61+XVI!H61+VIII!H61+IX!H61+XIV!H61+X!H61+XI!H61+XII!H61+RM!H61+SI!H61</f>
        <v>91170</v>
      </c>
      <c r="I61" s="44"/>
      <c r="J61" s="74"/>
      <c r="K61" s="44">
        <f>+XV!K61+I!K61+II!K61+III!K61+IV!K61+V!K61+VI!K61+VII!K61+XVI!K61+VIII!K61+IX!K61+XIV!K61+X!K61+XI!K61+XII!K61+RM!K61+SI!K61</f>
        <v>138555</v>
      </c>
      <c r="L61" s="44"/>
      <c r="M61" s="66"/>
      <c r="N61" s="44">
        <f>+XV!N61+I!N61+II!N61+III!N61+IV!N61+V!N61+VI!N61+VII!N61+XVI!N61+VIII!N61+IX!N61+XIV!N61+X!N61+XI!N61+XII!N61+RM!N61+SI!N61</f>
        <v>0</v>
      </c>
      <c r="O61" s="44"/>
      <c r="P61" s="74"/>
    </row>
    <row r="62" spans="1:16" s="3" customFormat="1" ht="15" customHeight="1" x14ac:dyDescent="0.2">
      <c r="A62" s="120"/>
      <c r="B62" s="123"/>
      <c r="C62" s="84" t="s">
        <v>52</v>
      </c>
      <c r="D62" s="35">
        <f>+XV!D62+I!D62+II!D62+III!D62+IV!D62+V!D62+VI!D62+VII!D62+XVI!D62+VIII!D62+IX!D62+XIV!D62+X!D62+XI!D62+XII!D62+RM!D62+SI!D62</f>
        <v>192415</v>
      </c>
      <c r="E62" s="55"/>
      <c r="F62" s="35"/>
      <c r="G62" s="68"/>
      <c r="H62" s="43">
        <f>+XV!H62+I!H62+II!H62+III!H62+IV!H62+V!H62+VI!H62+VII!H62+XVI!H62+VIII!H62+IX!H62+XIV!H62+X!H62+XI!H62+XII!H62+RM!H62+SI!H62</f>
        <v>75641</v>
      </c>
      <c r="I62" s="44"/>
      <c r="J62" s="74"/>
      <c r="K62" s="35">
        <f>+XV!K62+I!K62+II!K62+III!K62+IV!K62+V!K62+VI!K62+VII!K62+XVI!K62+VIII!K62+IX!K62+XIV!K62+X!K62+XI!K62+XII!K62+RM!K62+SI!K62</f>
        <v>116774</v>
      </c>
      <c r="L62" s="35"/>
      <c r="M62" s="68"/>
      <c r="N62" s="35">
        <f>+XV!N62+I!N62+II!N62+III!N62+IV!N62+V!N62+VI!N62+VII!N62+XVI!N62+VIII!N62+IX!N62+XIV!N62+X!N62+XI!N62+XII!N62+RM!N62+SI!N62</f>
        <v>0</v>
      </c>
      <c r="O62" s="44"/>
      <c r="P62" s="74"/>
    </row>
    <row r="63" spans="1:16" ht="15" customHeight="1" x14ac:dyDescent="0.2">
      <c r="A63" s="120"/>
      <c r="B63" s="123"/>
      <c r="C63" s="84" t="s">
        <v>53</v>
      </c>
      <c r="D63" s="44">
        <f>+XV!D63+I!D63+II!D63+III!D63+IV!D63+V!D63+VI!D63+VII!D63+XVI!D63+VIII!D63+IX!D63+XIV!D63+X!D63+XI!D63+XII!D63+RM!D63+SI!D63</f>
        <v>165467</v>
      </c>
      <c r="E63" s="53"/>
      <c r="F63" s="44"/>
      <c r="G63" s="66"/>
      <c r="H63" s="43">
        <f>+XV!H63+I!H63+II!H63+III!H63+IV!H63+V!H63+VI!H63+VII!H63+XVI!H63+VIII!H63+IX!H63+XIV!H63+X!H63+XI!H63+XII!H63+RM!H63+SI!H63</f>
        <v>65064</v>
      </c>
      <c r="I63" s="44"/>
      <c r="J63" s="74"/>
      <c r="K63" s="44">
        <f>+XV!K63+I!K63+II!K63+III!K63+IV!K63+V!K63+VI!K63+VII!K63+XVI!K63+VIII!K63+IX!K63+XIV!K63+X!K63+XI!K63+XII!K63+RM!K63+SI!K63</f>
        <v>100403</v>
      </c>
      <c r="L63" s="44"/>
      <c r="M63" s="66"/>
      <c r="N63" s="44">
        <f>+XV!N63+I!N63+II!N63+III!N63+IV!N63+V!N63+VI!N63+VII!N63+XVI!N63+VIII!N63+IX!N63+XIV!N63+X!N63+XI!N63+XII!N63+RM!N63+SI!N63</f>
        <v>0</v>
      </c>
      <c r="O63" s="44"/>
      <c r="P63" s="74"/>
    </row>
    <row r="64" spans="1:16" ht="15" customHeight="1" x14ac:dyDescent="0.2">
      <c r="A64" s="120"/>
      <c r="B64" s="123"/>
      <c r="C64" s="84" t="s">
        <v>54</v>
      </c>
      <c r="D64" s="44">
        <f>+XV!D64+I!D64+II!D64+III!D64+IV!D64+V!D64+VI!D64+VII!D64+XVI!D64+VIII!D64+IX!D64+XIV!D64+X!D64+XI!D64+XII!D64+RM!D64+SI!D64</f>
        <v>131746</v>
      </c>
      <c r="E64" s="53"/>
      <c r="F64" s="44"/>
      <c r="G64" s="66"/>
      <c r="H64" s="43">
        <f>+XV!H64+I!H64+II!H64+III!H64+IV!H64+V!H64+VI!H64+VII!H64+XVI!H64+VIII!H64+IX!H64+XIV!H64+X!H64+XI!H64+XII!H64+RM!H64+SI!H64</f>
        <v>50821</v>
      </c>
      <c r="I64" s="44"/>
      <c r="J64" s="74"/>
      <c r="K64" s="44">
        <f>+XV!K64+I!K64+II!K64+III!K64+IV!K64+V!K64+VI!K64+VII!K64+XVI!K64+VIII!K64+IX!K64+XIV!K64+X!K64+XI!K64+XII!K64+RM!K64+SI!K64</f>
        <v>80925</v>
      </c>
      <c r="L64" s="44"/>
      <c r="M64" s="66"/>
      <c r="N64" s="44">
        <f>+XV!N64+I!N64+II!N64+III!N64+IV!N64+V!N64+VI!N64+VII!N64+XVI!N64+VIII!N64+IX!N64+XIV!N64+X!N64+XI!N64+XII!N64+RM!N64+SI!N64</f>
        <v>0</v>
      </c>
      <c r="O64" s="44"/>
      <c r="P64" s="74"/>
    </row>
    <row r="65" spans="1:16" ht="15" customHeight="1" x14ac:dyDescent="0.2">
      <c r="A65" s="120"/>
      <c r="B65" s="123"/>
      <c r="C65" s="84" t="s">
        <v>55</v>
      </c>
      <c r="D65" s="44">
        <f>+XV!D65+I!D65+II!D65+III!D65+IV!D65+V!D65+VI!D65+VII!D65+XVI!D65+VIII!D65+IX!D65+XIV!D65+X!D65+XI!D65+XII!D65+RM!D65+SI!D65</f>
        <v>108634</v>
      </c>
      <c r="E65" s="53"/>
      <c r="F65" s="44"/>
      <c r="G65" s="66"/>
      <c r="H65" s="43">
        <f>+XV!H65+I!H65+II!H65+III!H65+IV!H65+V!H65+VI!H65+VII!H65+XVI!H65+VIII!H65+IX!H65+XIV!H65+X!H65+XI!H65+XII!H65+RM!H65+SI!H65</f>
        <v>41332</v>
      </c>
      <c r="I65" s="44"/>
      <c r="J65" s="74"/>
      <c r="K65" s="44">
        <f>+XV!K65+I!K65+II!K65+III!K65+IV!K65+V!K65+VI!K65+VII!K65+XVI!K65+VIII!K65+IX!K65+XIV!K65+X!K65+XI!K65+XII!K65+RM!K65+SI!K65</f>
        <v>67302</v>
      </c>
      <c r="L65" s="44"/>
      <c r="M65" s="66"/>
      <c r="N65" s="44">
        <f>+XV!N65+I!N65+II!N65+III!N65+IV!N65+V!N65+VI!N65+VII!N65+XVI!N65+VIII!N65+IX!N65+XIV!N65+X!N65+XI!N65+XII!N65+RM!N65+SI!N65</f>
        <v>0</v>
      </c>
      <c r="O65" s="44"/>
      <c r="P65" s="74"/>
    </row>
    <row r="66" spans="1:16" s="3" customFormat="1" ht="15" customHeight="1" x14ac:dyDescent="0.2">
      <c r="A66" s="120"/>
      <c r="B66" s="123"/>
      <c r="C66" s="84" t="s">
        <v>56</v>
      </c>
      <c r="D66" s="35">
        <f>+XV!D66+I!D66+II!D66+III!D66+IV!D66+V!D66+VI!D66+VII!D66+XVI!D66+VIII!D66+IX!D66+XIV!D66+X!D66+XI!D66+XII!D66+RM!D66+SI!D66</f>
        <v>204178</v>
      </c>
      <c r="E66" s="55"/>
      <c r="F66" s="35"/>
      <c r="G66" s="68"/>
      <c r="H66" s="43">
        <f>+XV!H66+I!H66+II!H66+III!H66+IV!H66+V!H66+VI!H66+VII!H66+XVI!H66+VIII!H66+IX!H66+XIV!H66+X!H66+XI!H66+XII!H66+RM!H66+SI!H66</f>
        <v>86731</v>
      </c>
      <c r="I66" s="44"/>
      <c r="J66" s="74"/>
      <c r="K66" s="35">
        <f>+XV!K66+I!K66+II!K66+III!K66+IV!K66+V!K66+VI!K66+VII!K66+XVI!K66+VIII!K66+IX!K66+XIV!K66+X!K66+XI!K66+XII!K66+RM!K66+SI!K66</f>
        <v>117447</v>
      </c>
      <c r="L66" s="35"/>
      <c r="M66" s="68"/>
      <c r="N66" s="35">
        <f>+XV!N66+I!N66+II!N66+III!N66+IV!N66+V!N66+VI!N66+VII!N66+XVI!N66+VIII!N66+IX!N66+XIV!N66+X!N66+XI!N66+XII!N66+RM!N66+SI!N66</f>
        <v>0</v>
      </c>
      <c r="O66" s="44"/>
      <c r="P66" s="74"/>
    </row>
    <row r="67" spans="1:16" s="3" customFormat="1" ht="15" customHeight="1" x14ac:dyDescent="0.2">
      <c r="A67" s="121"/>
      <c r="B67" s="124"/>
      <c r="C67" s="85" t="s">
        <v>9</v>
      </c>
      <c r="D67" s="46">
        <f>+XV!D67+I!D67+II!D67+III!D67+IV!D67+V!D67+VI!D67+VII!D67+XVI!D67+VIII!D67+IX!D67+XIV!D67+X!D67+XI!D67+XII!D67+RM!D67+SI!D67</f>
        <v>1630872</v>
      </c>
      <c r="E67" s="54"/>
      <c r="F67" s="46"/>
      <c r="G67" s="67"/>
      <c r="H67" s="87">
        <f>+XV!H67+I!H67+II!H67+III!H67+IV!H67+V!H67+VI!H67+VII!H67+XVI!H67+VIII!H67+IX!H67+XIV!H67+X!H67+XI!H67+XII!H67+RM!H67+SI!H67</f>
        <v>661437</v>
      </c>
      <c r="I67" s="46"/>
      <c r="J67" s="75"/>
      <c r="K67" s="46">
        <f>+XV!K67+I!K67+II!K67+III!K67+IV!K67+V!K67+VI!K67+VII!K67+XVI!K67+VIII!K67+IX!K67+XIV!K67+X!K67+XI!K67+XII!K67+RM!K67+SI!K67</f>
        <v>969435</v>
      </c>
      <c r="L67" s="46"/>
      <c r="M67" s="67"/>
      <c r="N67" s="46">
        <f>+XV!N67+I!N67+II!N67+III!N67+IV!N67+V!N67+VI!N67+VII!N67+XVI!N67+VIII!N67+IX!N67+XIV!N67+X!N67+XI!N67+XII!N67+RM!N67+SI!N67</f>
        <v>0</v>
      </c>
      <c r="O67" s="46"/>
      <c r="P67" s="75"/>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45588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0" priority="48" operator="notEqual">
      <formula>H8+K8+N8</formula>
    </cfRule>
  </conditionalFormatting>
  <conditionalFormatting sqref="D20:D30">
    <cfRule type="cellIs" dxfId="39" priority="47" operator="notEqual">
      <formula>H20+K20+N20</formula>
    </cfRule>
  </conditionalFormatting>
  <conditionalFormatting sqref="D32:D42">
    <cfRule type="cellIs" dxfId="38" priority="46" operator="notEqual">
      <formula>H32+K32+N32</formula>
    </cfRule>
  </conditionalFormatting>
  <conditionalFormatting sqref="D44:D54">
    <cfRule type="cellIs" dxfId="37" priority="45" operator="notEqual">
      <formula>H44+K44+N44</formula>
    </cfRule>
  </conditionalFormatting>
  <conditionalFormatting sqref="D56:D66">
    <cfRule type="cellIs" dxfId="36" priority="44" operator="notEqual">
      <formula>H56+K56+N56</formula>
    </cfRule>
  </conditionalFormatting>
  <conditionalFormatting sqref="D19">
    <cfRule type="cellIs" dxfId="35" priority="43" operator="notEqual">
      <formula>SUM(D8:D18)</formula>
    </cfRule>
  </conditionalFormatting>
  <conditionalFormatting sqref="D31">
    <cfRule type="cellIs" dxfId="34" priority="42" operator="notEqual">
      <formula>H31+K31+N31</formula>
    </cfRule>
  </conditionalFormatting>
  <conditionalFormatting sqref="D31">
    <cfRule type="cellIs" dxfId="33" priority="41" operator="notEqual">
      <formula>SUM(D20:D30)</formula>
    </cfRule>
  </conditionalFormatting>
  <conditionalFormatting sqref="D43">
    <cfRule type="cellIs" dxfId="32" priority="40" operator="notEqual">
      <formula>H43+K43+N43</formula>
    </cfRule>
  </conditionalFormatting>
  <conditionalFormatting sqref="D43">
    <cfRule type="cellIs" dxfId="31" priority="39" operator="notEqual">
      <formula>SUM(D32:D42)</formula>
    </cfRule>
  </conditionalFormatting>
  <conditionalFormatting sqref="D55">
    <cfRule type="cellIs" dxfId="30" priority="38" operator="notEqual">
      <formula>H55+K55+N55</formula>
    </cfRule>
  </conditionalFormatting>
  <conditionalFormatting sqref="D55">
    <cfRule type="cellIs" dxfId="29" priority="37" operator="notEqual">
      <formula>SUM(D44:D54)</formula>
    </cfRule>
  </conditionalFormatting>
  <conditionalFormatting sqref="D67">
    <cfRule type="cellIs" dxfId="28" priority="36" operator="notEqual">
      <formula>H67+K67+N67</formula>
    </cfRule>
  </conditionalFormatting>
  <conditionalFormatting sqref="D67">
    <cfRule type="cellIs" dxfId="27" priority="35" operator="notEqual">
      <formula>SUM(D56:D66)</formula>
    </cfRule>
  </conditionalFormatting>
  <conditionalFormatting sqref="H19">
    <cfRule type="cellIs" dxfId="26" priority="34" operator="notEqual">
      <formula>SUM(H8:H18)</formula>
    </cfRule>
  </conditionalFormatting>
  <conditionalFormatting sqref="K19">
    <cfRule type="cellIs" dxfId="25" priority="33" operator="notEqual">
      <formula>SUM(K8:K18)</formula>
    </cfRule>
  </conditionalFormatting>
  <conditionalFormatting sqref="H31">
    <cfRule type="cellIs" dxfId="24" priority="31" operator="notEqual">
      <formula>SUM(H20:H30)</formula>
    </cfRule>
  </conditionalFormatting>
  <conditionalFormatting sqref="K31">
    <cfRule type="cellIs" dxfId="23" priority="30" operator="notEqual">
      <formula>SUM(K20:K30)</formula>
    </cfRule>
  </conditionalFormatting>
  <conditionalFormatting sqref="H43">
    <cfRule type="cellIs" dxfId="22" priority="28" operator="notEqual">
      <formula>SUM(H32:H42)</formula>
    </cfRule>
  </conditionalFormatting>
  <conditionalFormatting sqref="K43">
    <cfRule type="cellIs" dxfId="21" priority="27" operator="notEqual">
      <formula>SUM(K32:K42)</formula>
    </cfRule>
  </conditionalFormatting>
  <conditionalFormatting sqref="H55">
    <cfRule type="cellIs" dxfId="20" priority="25" operator="notEqual">
      <formula>SUM(H44:H54)</formula>
    </cfRule>
  </conditionalFormatting>
  <conditionalFormatting sqref="K55">
    <cfRule type="cellIs" dxfId="19" priority="24" operator="notEqual">
      <formula>SUM(K44:K54)</formula>
    </cfRule>
  </conditionalFormatting>
  <conditionalFormatting sqref="H67">
    <cfRule type="cellIs" dxfId="18" priority="22" operator="notEqual">
      <formula>SUM(H56:H66)</formula>
    </cfRule>
  </conditionalFormatting>
  <conditionalFormatting sqref="K67">
    <cfRule type="cellIs" dxfId="17" priority="21" operator="notEqual">
      <formula>SUM(K56:K66)</formula>
    </cfRule>
  </conditionalFormatting>
  <conditionalFormatting sqref="D32:D43">
    <cfRule type="cellIs" dxfId="16" priority="19" operator="notEqual">
      <formula>D20-D8</formula>
    </cfRule>
  </conditionalFormatting>
  <conditionalFormatting sqref="N8:N19">
    <cfRule type="cellIs" dxfId="15" priority="18" operator="notEqual">
      <formula>R8+U8+X8</formula>
    </cfRule>
  </conditionalFormatting>
  <conditionalFormatting sqref="N20:N30">
    <cfRule type="cellIs" dxfId="14" priority="17" operator="notEqual">
      <formula>R20+U20+X20</formula>
    </cfRule>
  </conditionalFormatting>
  <conditionalFormatting sqref="N32:N42">
    <cfRule type="cellIs" dxfId="13" priority="16" operator="notEqual">
      <formula>R32+U32+X32</formula>
    </cfRule>
  </conditionalFormatting>
  <conditionalFormatting sqref="N44:N54">
    <cfRule type="cellIs" dxfId="12" priority="15" operator="notEqual">
      <formula>R44+U44+X44</formula>
    </cfRule>
  </conditionalFormatting>
  <conditionalFormatting sqref="N56:N66">
    <cfRule type="cellIs" dxfId="11" priority="14" operator="notEqual">
      <formula>R56+U56+X56</formula>
    </cfRule>
  </conditionalFormatting>
  <conditionalFormatting sqref="N19">
    <cfRule type="cellIs" dxfId="10" priority="13" operator="notEqual">
      <formula>SUM(N8:N18)</formula>
    </cfRule>
  </conditionalFormatting>
  <conditionalFormatting sqref="N31">
    <cfRule type="cellIs" dxfId="9" priority="12" operator="notEqual">
      <formula>R31+U31+X31</formula>
    </cfRule>
  </conditionalFormatting>
  <conditionalFormatting sqref="N31">
    <cfRule type="cellIs" dxfId="8" priority="11" operator="notEqual">
      <formula>SUM(N20:N30)</formula>
    </cfRule>
  </conditionalFormatting>
  <conditionalFormatting sqref="N43">
    <cfRule type="cellIs" dxfId="7" priority="10" operator="notEqual">
      <formula>R43+U43+X43</formula>
    </cfRule>
  </conditionalFormatting>
  <conditionalFormatting sqref="N43">
    <cfRule type="cellIs" dxfId="6" priority="9" operator="notEqual">
      <formula>SUM(N32:N42)</formula>
    </cfRule>
  </conditionalFormatting>
  <conditionalFormatting sqref="N55">
    <cfRule type="cellIs" dxfId="5" priority="8" operator="notEqual">
      <formula>R55+U55+X55</formula>
    </cfRule>
  </conditionalFormatting>
  <conditionalFormatting sqref="N55">
    <cfRule type="cellIs" dxfId="4" priority="7" operator="notEqual">
      <formula>SUM(N44:N54)</formula>
    </cfRule>
  </conditionalFormatting>
  <conditionalFormatting sqref="N67">
    <cfRule type="cellIs" dxfId="3" priority="6" operator="notEqual">
      <formula>R67+U67+X67</formula>
    </cfRule>
  </conditionalFormatting>
  <conditionalFormatting sqref="N67">
    <cfRule type="cellIs" dxfId="2" priority="5" operator="notEqual">
      <formula>SUM(N56:N66)</formula>
    </cfRule>
  </conditionalFormatting>
  <conditionalFormatting sqref="N32:N43">
    <cfRule type="cellIs" dxfId="1" priority="4" operator="notEqual">
      <formula>N20-N8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extLst>
    <ext xmlns:x14="http://schemas.microsoft.com/office/spreadsheetml/2009/9/main" uri="{78C0D931-6437-407d-A8EE-F0AAD7539E65}">
      <x14:conditionalFormattings>
        <x14:conditionalFormatting xmlns:xm="http://schemas.microsoft.com/office/excel/2006/main">
          <x14:cfRule type="cellIs" priority="3" operator="notEqual" id="{08C30F30-9EFE-49A3-A002-9A4B67B5A6CB}">
            <xm:f>Nacional!D8</xm:f>
            <x14:dxf>
              <fill>
                <patternFill>
                  <bgColor theme="7" tint="-0.24994659260841701"/>
                </patternFill>
              </fill>
            </x14:dxf>
          </x14:cfRule>
          <xm:sqref>D8:D67 H8:H67 K8:K67 N8:N67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34</v>
      </c>
      <c r="B2" s="110"/>
      <c r="C2" s="110"/>
      <c r="D2" s="110"/>
      <c r="E2" s="110"/>
      <c r="F2" s="110"/>
      <c r="G2" s="110"/>
      <c r="H2" s="110"/>
      <c r="I2" s="110"/>
      <c r="J2" s="110"/>
      <c r="K2" s="110"/>
      <c r="L2" s="110"/>
      <c r="M2" s="110"/>
      <c r="N2" s="110"/>
      <c r="O2" s="110"/>
      <c r="P2" s="110"/>
    </row>
    <row r="3" spans="1:16" s="21" customFormat="1" ht="15" customHeight="1" x14ac:dyDescent="0.2">
      <c r="A3" s="111" t="str">
        <f>+Notas!C6</f>
        <v>SEPTIEMBRE 2023 Y SEPTIEMBRE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251</v>
      </c>
      <c r="E8" s="53">
        <v>0.152029</v>
      </c>
      <c r="F8" s="44">
        <v>68644.645101999995</v>
      </c>
      <c r="G8" s="66">
        <v>0.19123499999999999</v>
      </c>
      <c r="H8" s="43">
        <v>115</v>
      </c>
      <c r="I8" s="44">
        <v>69802.128817999997</v>
      </c>
      <c r="J8" s="74">
        <v>0.23478299999999999</v>
      </c>
      <c r="K8" s="44">
        <v>136</v>
      </c>
      <c r="L8" s="44">
        <v>67665.890490000005</v>
      </c>
      <c r="M8" s="66">
        <v>0.15441199999999999</v>
      </c>
      <c r="N8" s="43">
        <v>0</v>
      </c>
      <c r="O8" s="44">
        <v>0</v>
      </c>
      <c r="P8" s="74">
        <v>0</v>
      </c>
    </row>
    <row r="9" spans="1:16" ht="15" customHeight="1" x14ac:dyDescent="0.2">
      <c r="A9" s="120"/>
      <c r="B9" s="123"/>
      <c r="C9" s="84" t="s">
        <v>47</v>
      </c>
      <c r="D9" s="44">
        <v>3120</v>
      </c>
      <c r="E9" s="53">
        <v>0.265849</v>
      </c>
      <c r="F9" s="44">
        <v>91873.424920000005</v>
      </c>
      <c r="G9" s="66">
        <v>0.12980800000000001</v>
      </c>
      <c r="H9" s="43">
        <v>1087</v>
      </c>
      <c r="I9" s="44">
        <v>104175.607437</v>
      </c>
      <c r="J9" s="74">
        <v>0.223551</v>
      </c>
      <c r="K9" s="44">
        <v>2033</v>
      </c>
      <c r="L9" s="44">
        <v>85295.720839999994</v>
      </c>
      <c r="M9" s="66">
        <v>7.9685000000000006E-2</v>
      </c>
      <c r="N9" s="43">
        <v>0</v>
      </c>
      <c r="O9" s="44">
        <v>0</v>
      </c>
      <c r="P9" s="74">
        <v>0</v>
      </c>
    </row>
    <row r="10" spans="1:16" ht="15" customHeight="1" x14ac:dyDescent="0.2">
      <c r="A10" s="120"/>
      <c r="B10" s="123"/>
      <c r="C10" s="84" t="s">
        <v>48</v>
      </c>
      <c r="D10" s="44">
        <v>16714</v>
      </c>
      <c r="E10" s="53">
        <v>0.16707</v>
      </c>
      <c r="F10" s="44">
        <v>100062.18208</v>
      </c>
      <c r="G10" s="66">
        <v>0.16142200000000001</v>
      </c>
      <c r="H10" s="43">
        <v>6785</v>
      </c>
      <c r="I10" s="44">
        <v>112073.70146900001</v>
      </c>
      <c r="J10" s="74">
        <v>0.24288899999999999</v>
      </c>
      <c r="K10" s="44">
        <v>9929</v>
      </c>
      <c r="L10" s="44">
        <v>91854.088711999997</v>
      </c>
      <c r="M10" s="66">
        <v>0.105751</v>
      </c>
      <c r="N10" s="43">
        <v>0</v>
      </c>
      <c r="O10" s="44">
        <v>0</v>
      </c>
      <c r="P10" s="74">
        <v>0</v>
      </c>
    </row>
    <row r="11" spans="1:16" ht="15" customHeight="1" x14ac:dyDescent="0.2">
      <c r="A11" s="120"/>
      <c r="B11" s="123"/>
      <c r="C11" s="84" t="s">
        <v>49</v>
      </c>
      <c r="D11" s="44">
        <v>28721</v>
      </c>
      <c r="E11" s="53">
        <v>0.12668599999999999</v>
      </c>
      <c r="F11" s="44">
        <v>115276.884338</v>
      </c>
      <c r="G11" s="66">
        <v>0.33881099999999997</v>
      </c>
      <c r="H11" s="43">
        <v>11606</v>
      </c>
      <c r="I11" s="44">
        <v>131758.280986</v>
      </c>
      <c r="J11" s="74">
        <v>0.452094</v>
      </c>
      <c r="K11" s="44">
        <v>17115</v>
      </c>
      <c r="L11" s="44">
        <v>104100.542562</v>
      </c>
      <c r="M11" s="66">
        <v>0.261992</v>
      </c>
      <c r="N11" s="43">
        <v>0</v>
      </c>
      <c r="O11" s="44">
        <v>0</v>
      </c>
      <c r="P11" s="74">
        <v>0</v>
      </c>
    </row>
    <row r="12" spans="1:16" ht="15" customHeight="1" x14ac:dyDescent="0.2">
      <c r="A12" s="120"/>
      <c r="B12" s="123"/>
      <c r="C12" s="84" t="s">
        <v>50</v>
      </c>
      <c r="D12" s="44">
        <v>26531</v>
      </c>
      <c r="E12" s="53">
        <v>0.102607</v>
      </c>
      <c r="F12" s="44">
        <v>137358.36768299999</v>
      </c>
      <c r="G12" s="66">
        <v>0.558064</v>
      </c>
      <c r="H12" s="43">
        <v>10286</v>
      </c>
      <c r="I12" s="44">
        <v>158324.229964</v>
      </c>
      <c r="J12" s="74">
        <v>0.66906500000000002</v>
      </c>
      <c r="K12" s="44">
        <v>16245</v>
      </c>
      <c r="L12" s="44">
        <v>124083.21474900001</v>
      </c>
      <c r="M12" s="66">
        <v>0.48778100000000002</v>
      </c>
      <c r="N12" s="43">
        <v>0</v>
      </c>
      <c r="O12" s="44">
        <v>0</v>
      </c>
      <c r="P12" s="74">
        <v>0</v>
      </c>
    </row>
    <row r="13" spans="1:16" ht="15" customHeight="1" x14ac:dyDescent="0.2">
      <c r="A13" s="120"/>
      <c r="B13" s="123"/>
      <c r="C13" s="84" t="s">
        <v>51</v>
      </c>
      <c r="D13" s="44">
        <v>21089</v>
      </c>
      <c r="E13" s="53">
        <v>9.1800999999999994E-2</v>
      </c>
      <c r="F13" s="44">
        <v>152853.801393</v>
      </c>
      <c r="G13" s="66">
        <v>0.76324199999999998</v>
      </c>
      <c r="H13" s="43">
        <v>7651</v>
      </c>
      <c r="I13" s="44">
        <v>167319.798633</v>
      </c>
      <c r="J13" s="74">
        <v>0.77257900000000002</v>
      </c>
      <c r="K13" s="44">
        <v>13438</v>
      </c>
      <c r="L13" s="44">
        <v>144617.50545</v>
      </c>
      <c r="M13" s="66">
        <v>0.75792499999999996</v>
      </c>
      <c r="N13" s="43">
        <v>0</v>
      </c>
      <c r="O13" s="44">
        <v>0</v>
      </c>
      <c r="P13" s="74">
        <v>0</v>
      </c>
    </row>
    <row r="14" spans="1:16" s="3" customFormat="1" ht="15" customHeight="1" x14ac:dyDescent="0.2">
      <c r="A14" s="120"/>
      <c r="B14" s="123"/>
      <c r="C14" s="84" t="s">
        <v>52</v>
      </c>
      <c r="D14" s="35">
        <v>16173</v>
      </c>
      <c r="E14" s="55">
        <v>8.4053000000000003E-2</v>
      </c>
      <c r="F14" s="35">
        <v>159254.56001700001</v>
      </c>
      <c r="G14" s="68">
        <v>0.85166600000000003</v>
      </c>
      <c r="H14" s="43">
        <v>5723</v>
      </c>
      <c r="I14" s="44">
        <v>163081.346254</v>
      </c>
      <c r="J14" s="74">
        <v>0.71867899999999996</v>
      </c>
      <c r="K14" s="35">
        <v>10450</v>
      </c>
      <c r="L14" s="35">
        <v>157158.79947699999</v>
      </c>
      <c r="M14" s="68">
        <v>0.92449800000000004</v>
      </c>
      <c r="N14" s="43">
        <v>0</v>
      </c>
      <c r="O14" s="44">
        <v>0</v>
      </c>
      <c r="P14" s="74">
        <v>0</v>
      </c>
    </row>
    <row r="15" spans="1:16" ht="15" customHeight="1" x14ac:dyDescent="0.2">
      <c r="A15" s="120"/>
      <c r="B15" s="123"/>
      <c r="C15" s="84" t="s">
        <v>53</v>
      </c>
      <c r="D15" s="44">
        <v>12540</v>
      </c>
      <c r="E15" s="53">
        <v>7.5786000000000006E-2</v>
      </c>
      <c r="F15" s="44">
        <v>160533.558296</v>
      </c>
      <c r="G15" s="66">
        <v>0.82025499999999996</v>
      </c>
      <c r="H15" s="43">
        <v>4235</v>
      </c>
      <c r="I15" s="44">
        <v>156928.89688700001</v>
      </c>
      <c r="J15" s="74">
        <v>0.58205399999999996</v>
      </c>
      <c r="K15" s="44">
        <v>8305</v>
      </c>
      <c r="L15" s="44">
        <v>162371.696895</v>
      </c>
      <c r="M15" s="66">
        <v>0.94172199999999995</v>
      </c>
      <c r="N15" s="43">
        <v>0</v>
      </c>
      <c r="O15" s="44">
        <v>0</v>
      </c>
      <c r="P15" s="74">
        <v>0</v>
      </c>
    </row>
    <row r="16" spans="1:16" ht="15" customHeight="1" x14ac:dyDescent="0.2">
      <c r="A16" s="120"/>
      <c r="B16" s="123"/>
      <c r="C16" s="84" t="s">
        <v>54</v>
      </c>
      <c r="D16" s="44">
        <v>9786</v>
      </c>
      <c r="E16" s="53">
        <v>7.4278999999999998E-2</v>
      </c>
      <c r="F16" s="44">
        <v>161831.41888899999</v>
      </c>
      <c r="G16" s="66">
        <v>0.69916199999999995</v>
      </c>
      <c r="H16" s="43">
        <v>3480</v>
      </c>
      <c r="I16" s="44">
        <v>153896.237937</v>
      </c>
      <c r="J16" s="74">
        <v>0.40804600000000002</v>
      </c>
      <c r="K16" s="44">
        <v>6306</v>
      </c>
      <c r="L16" s="44">
        <v>166210.491156</v>
      </c>
      <c r="M16" s="66">
        <v>0.85981600000000002</v>
      </c>
      <c r="N16" s="43">
        <v>0</v>
      </c>
      <c r="O16" s="44">
        <v>0</v>
      </c>
      <c r="P16" s="74">
        <v>0</v>
      </c>
    </row>
    <row r="17" spans="1:16" ht="15" customHeight="1" x14ac:dyDescent="0.2">
      <c r="A17" s="120"/>
      <c r="B17" s="123"/>
      <c r="C17" s="84" t="s">
        <v>55</v>
      </c>
      <c r="D17" s="44">
        <v>8945</v>
      </c>
      <c r="E17" s="53">
        <v>8.2340999999999998E-2</v>
      </c>
      <c r="F17" s="44">
        <v>162811.46574099999</v>
      </c>
      <c r="G17" s="66">
        <v>0.55025199999999996</v>
      </c>
      <c r="H17" s="43">
        <v>3612</v>
      </c>
      <c r="I17" s="44">
        <v>147323.60894199999</v>
      </c>
      <c r="J17" s="74">
        <v>0.217608</v>
      </c>
      <c r="K17" s="44">
        <v>5333</v>
      </c>
      <c r="L17" s="44">
        <v>173301.272371</v>
      </c>
      <c r="M17" s="66">
        <v>0.77554800000000002</v>
      </c>
      <c r="N17" s="43">
        <v>0</v>
      </c>
      <c r="O17" s="44">
        <v>0</v>
      </c>
      <c r="P17" s="74">
        <v>0</v>
      </c>
    </row>
    <row r="18" spans="1:16" s="3" customFormat="1" ht="15" customHeight="1" x14ac:dyDescent="0.2">
      <c r="A18" s="120"/>
      <c r="B18" s="123"/>
      <c r="C18" s="84" t="s">
        <v>56</v>
      </c>
      <c r="D18" s="35">
        <v>12952</v>
      </c>
      <c r="E18" s="55">
        <v>6.3435000000000005E-2</v>
      </c>
      <c r="F18" s="35">
        <v>190247.647482</v>
      </c>
      <c r="G18" s="68">
        <v>0.40673300000000001</v>
      </c>
      <c r="H18" s="43">
        <v>4954</v>
      </c>
      <c r="I18" s="44">
        <v>164305.12366799999</v>
      </c>
      <c r="J18" s="74">
        <v>9.3056E-2</v>
      </c>
      <c r="K18" s="35">
        <v>7998</v>
      </c>
      <c r="L18" s="35">
        <v>206316.57258499999</v>
      </c>
      <c r="M18" s="68">
        <v>0.60102500000000003</v>
      </c>
      <c r="N18" s="43">
        <v>0</v>
      </c>
      <c r="O18" s="44">
        <v>0</v>
      </c>
      <c r="P18" s="74">
        <v>0</v>
      </c>
    </row>
    <row r="19" spans="1:16" s="3" customFormat="1" ht="15" customHeight="1" x14ac:dyDescent="0.2">
      <c r="A19" s="121"/>
      <c r="B19" s="124"/>
      <c r="C19" s="85" t="s">
        <v>9</v>
      </c>
      <c r="D19" s="46">
        <v>156822</v>
      </c>
      <c r="E19" s="54">
        <v>9.6157999999999993E-2</v>
      </c>
      <c r="F19" s="46">
        <v>141866.596812</v>
      </c>
      <c r="G19" s="67">
        <v>0.54122499999999996</v>
      </c>
      <c r="H19" s="87">
        <v>59534</v>
      </c>
      <c r="I19" s="46">
        <v>147800.036979</v>
      </c>
      <c r="J19" s="75">
        <v>0.49052600000000002</v>
      </c>
      <c r="K19" s="46">
        <v>97288</v>
      </c>
      <c r="L19" s="46">
        <v>138235.71297299999</v>
      </c>
      <c r="M19" s="67">
        <v>0.57224900000000001</v>
      </c>
      <c r="N19" s="87">
        <v>0</v>
      </c>
      <c r="O19" s="46">
        <v>0</v>
      </c>
      <c r="P19" s="75">
        <v>0</v>
      </c>
    </row>
    <row r="20" spans="1:16" ht="15" customHeight="1" x14ac:dyDescent="0.2">
      <c r="A20" s="119">
        <v>2</v>
      </c>
      <c r="B20" s="122" t="s">
        <v>57</v>
      </c>
      <c r="C20" s="84" t="s">
        <v>46</v>
      </c>
      <c r="D20" s="44">
        <v>521</v>
      </c>
      <c r="E20" s="53">
        <v>0.31556600000000001</v>
      </c>
      <c r="F20" s="44">
        <v>84190.957773999995</v>
      </c>
      <c r="G20" s="66">
        <v>0.12859899999999999</v>
      </c>
      <c r="H20" s="43">
        <v>251</v>
      </c>
      <c r="I20" s="44">
        <v>85272.362550000005</v>
      </c>
      <c r="J20" s="74">
        <v>0.135458</v>
      </c>
      <c r="K20" s="44">
        <v>270</v>
      </c>
      <c r="L20" s="44">
        <v>83185.651851999995</v>
      </c>
      <c r="M20" s="66">
        <v>0.122222</v>
      </c>
      <c r="N20" s="43">
        <v>0</v>
      </c>
      <c r="O20" s="44">
        <v>0</v>
      </c>
      <c r="P20" s="74">
        <v>0</v>
      </c>
    </row>
    <row r="21" spans="1:16" ht="15" customHeight="1" x14ac:dyDescent="0.2">
      <c r="A21" s="120"/>
      <c r="B21" s="123"/>
      <c r="C21" s="84" t="s">
        <v>47</v>
      </c>
      <c r="D21" s="44">
        <v>4522</v>
      </c>
      <c r="E21" s="53">
        <v>0.38530999999999999</v>
      </c>
      <c r="F21" s="44">
        <v>129093.134454</v>
      </c>
      <c r="G21" s="66">
        <v>7.0985999999999994E-2</v>
      </c>
      <c r="H21" s="43">
        <v>1981</v>
      </c>
      <c r="I21" s="44">
        <v>132765.80312999999</v>
      </c>
      <c r="J21" s="74">
        <v>8.0262E-2</v>
      </c>
      <c r="K21" s="44">
        <v>2541</v>
      </c>
      <c r="L21" s="44">
        <v>126229.869343</v>
      </c>
      <c r="M21" s="66">
        <v>6.3754000000000005E-2</v>
      </c>
      <c r="N21" s="43">
        <v>0</v>
      </c>
      <c r="O21" s="44">
        <v>0</v>
      </c>
      <c r="P21" s="74">
        <v>0</v>
      </c>
    </row>
    <row r="22" spans="1:16" ht="15" customHeight="1" x14ac:dyDescent="0.2">
      <c r="A22" s="120"/>
      <c r="B22" s="123"/>
      <c r="C22" s="84" t="s">
        <v>48</v>
      </c>
      <c r="D22" s="44">
        <v>17257</v>
      </c>
      <c r="E22" s="53">
        <v>0.17249800000000001</v>
      </c>
      <c r="F22" s="44">
        <v>141870.13907400001</v>
      </c>
      <c r="G22" s="66">
        <v>6.8262000000000003E-2</v>
      </c>
      <c r="H22" s="43">
        <v>8019</v>
      </c>
      <c r="I22" s="44">
        <v>145416.71879300001</v>
      </c>
      <c r="J22" s="74">
        <v>7.1455000000000005E-2</v>
      </c>
      <c r="K22" s="44">
        <v>9238</v>
      </c>
      <c r="L22" s="44">
        <v>138791.548171</v>
      </c>
      <c r="M22" s="66">
        <v>6.5490000000000007E-2</v>
      </c>
      <c r="N22" s="43">
        <v>0</v>
      </c>
      <c r="O22" s="44">
        <v>0</v>
      </c>
      <c r="P22" s="74">
        <v>0</v>
      </c>
    </row>
    <row r="23" spans="1:16" ht="15" customHeight="1" x14ac:dyDescent="0.2">
      <c r="A23" s="120"/>
      <c r="B23" s="123"/>
      <c r="C23" s="84" t="s">
        <v>49</v>
      </c>
      <c r="D23" s="44">
        <v>12601</v>
      </c>
      <c r="E23" s="53">
        <v>5.5581999999999999E-2</v>
      </c>
      <c r="F23" s="44">
        <v>155258.32338700001</v>
      </c>
      <c r="G23" s="66">
        <v>0.200381</v>
      </c>
      <c r="H23" s="43">
        <v>5731</v>
      </c>
      <c r="I23" s="44">
        <v>158898.474437</v>
      </c>
      <c r="J23" s="74">
        <v>0.216193</v>
      </c>
      <c r="K23" s="44">
        <v>6870</v>
      </c>
      <c r="L23" s="44">
        <v>152221.68500699999</v>
      </c>
      <c r="M23" s="66">
        <v>0.187191</v>
      </c>
      <c r="N23" s="43">
        <v>0</v>
      </c>
      <c r="O23" s="44">
        <v>0</v>
      </c>
      <c r="P23" s="74">
        <v>0</v>
      </c>
    </row>
    <row r="24" spans="1:16" ht="15" customHeight="1" x14ac:dyDescent="0.2">
      <c r="A24" s="120"/>
      <c r="B24" s="123"/>
      <c r="C24" s="84" t="s">
        <v>50</v>
      </c>
      <c r="D24" s="44">
        <v>7669</v>
      </c>
      <c r="E24" s="53">
        <v>2.9659999999999999E-2</v>
      </c>
      <c r="F24" s="44">
        <v>185248.34215700001</v>
      </c>
      <c r="G24" s="66">
        <v>0.36510599999999999</v>
      </c>
      <c r="H24" s="43">
        <v>3231</v>
      </c>
      <c r="I24" s="44">
        <v>190676.36614100001</v>
      </c>
      <c r="J24" s="74">
        <v>0.37418800000000002</v>
      </c>
      <c r="K24" s="44">
        <v>4438</v>
      </c>
      <c r="L24" s="44">
        <v>181296.57435800001</v>
      </c>
      <c r="M24" s="66">
        <v>0.35849500000000001</v>
      </c>
      <c r="N24" s="43">
        <v>0</v>
      </c>
      <c r="O24" s="44">
        <v>0</v>
      </c>
      <c r="P24" s="74">
        <v>0</v>
      </c>
    </row>
    <row r="25" spans="1:16" ht="15" customHeight="1" x14ac:dyDescent="0.2">
      <c r="A25" s="120"/>
      <c r="B25" s="123"/>
      <c r="C25" s="84" t="s">
        <v>51</v>
      </c>
      <c r="D25" s="44">
        <v>5394</v>
      </c>
      <c r="E25" s="53">
        <v>2.3480000000000001E-2</v>
      </c>
      <c r="F25" s="44">
        <v>199633.023915</v>
      </c>
      <c r="G25" s="66">
        <v>0.45254</v>
      </c>
      <c r="H25" s="43">
        <v>2219</v>
      </c>
      <c r="I25" s="44">
        <v>200276.06038800001</v>
      </c>
      <c r="J25" s="74">
        <v>0.41955799999999999</v>
      </c>
      <c r="K25" s="44">
        <v>3175</v>
      </c>
      <c r="L25" s="44">
        <v>199183.60724400001</v>
      </c>
      <c r="M25" s="66">
        <v>0.47559099999999999</v>
      </c>
      <c r="N25" s="43">
        <v>0</v>
      </c>
      <c r="O25" s="44">
        <v>0</v>
      </c>
      <c r="P25" s="74">
        <v>0</v>
      </c>
    </row>
    <row r="26" spans="1:16" s="3" customFormat="1" ht="15" customHeight="1" x14ac:dyDescent="0.2">
      <c r="A26" s="120"/>
      <c r="B26" s="123"/>
      <c r="C26" s="84" t="s">
        <v>52</v>
      </c>
      <c r="D26" s="35">
        <v>3529</v>
      </c>
      <c r="E26" s="55">
        <v>1.8341E-2</v>
      </c>
      <c r="F26" s="35">
        <v>208251.46018699999</v>
      </c>
      <c r="G26" s="68">
        <v>0.48200599999999999</v>
      </c>
      <c r="H26" s="43">
        <v>1487</v>
      </c>
      <c r="I26" s="44">
        <v>203301.49495600001</v>
      </c>
      <c r="J26" s="74">
        <v>0.38534000000000002</v>
      </c>
      <c r="K26" s="35">
        <v>2042</v>
      </c>
      <c r="L26" s="35">
        <v>211856.062684</v>
      </c>
      <c r="M26" s="68">
        <v>0.5524</v>
      </c>
      <c r="N26" s="43">
        <v>0</v>
      </c>
      <c r="O26" s="44">
        <v>0</v>
      </c>
      <c r="P26" s="74">
        <v>0</v>
      </c>
    </row>
    <row r="27" spans="1:16" ht="15" customHeight="1" x14ac:dyDescent="0.2">
      <c r="A27" s="120"/>
      <c r="B27" s="123"/>
      <c r="C27" s="84" t="s">
        <v>53</v>
      </c>
      <c r="D27" s="44">
        <v>2356</v>
      </c>
      <c r="E27" s="53">
        <v>1.4238000000000001E-2</v>
      </c>
      <c r="F27" s="44">
        <v>209200.22665500001</v>
      </c>
      <c r="G27" s="66">
        <v>0.45882899999999999</v>
      </c>
      <c r="H27" s="43">
        <v>1040</v>
      </c>
      <c r="I27" s="44">
        <v>203187.723077</v>
      </c>
      <c r="J27" s="74">
        <v>0.34038499999999999</v>
      </c>
      <c r="K27" s="44">
        <v>1316</v>
      </c>
      <c r="L27" s="44">
        <v>213951.74924</v>
      </c>
      <c r="M27" s="66">
        <v>0.55243200000000003</v>
      </c>
      <c r="N27" s="43">
        <v>0</v>
      </c>
      <c r="O27" s="44">
        <v>0</v>
      </c>
      <c r="P27" s="74">
        <v>0</v>
      </c>
    </row>
    <row r="28" spans="1:16" ht="15" customHeight="1" x14ac:dyDescent="0.2">
      <c r="A28" s="120"/>
      <c r="B28" s="123"/>
      <c r="C28" s="84" t="s">
        <v>54</v>
      </c>
      <c r="D28" s="44">
        <v>1100</v>
      </c>
      <c r="E28" s="53">
        <v>8.3490000000000005E-3</v>
      </c>
      <c r="F28" s="44">
        <v>236231.71818200001</v>
      </c>
      <c r="G28" s="66">
        <v>0.39</v>
      </c>
      <c r="H28" s="43">
        <v>537</v>
      </c>
      <c r="I28" s="44">
        <v>216614.76350100001</v>
      </c>
      <c r="J28" s="74">
        <v>0.25512099999999999</v>
      </c>
      <c r="K28" s="44">
        <v>563</v>
      </c>
      <c r="L28" s="44">
        <v>254942.73889899999</v>
      </c>
      <c r="M28" s="66">
        <v>0.51865000000000006</v>
      </c>
      <c r="N28" s="43">
        <v>0</v>
      </c>
      <c r="O28" s="44">
        <v>0</v>
      </c>
      <c r="P28" s="74">
        <v>0</v>
      </c>
    </row>
    <row r="29" spans="1:16" ht="15" customHeight="1" x14ac:dyDescent="0.2">
      <c r="A29" s="120"/>
      <c r="B29" s="123"/>
      <c r="C29" s="84" t="s">
        <v>55</v>
      </c>
      <c r="D29" s="44">
        <v>640</v>
      </c>
      <c r="E29" s="53">
        <v>5.8910000000000004E-3</v>
      </c>
      <c r="F29" s="44">
        <v>233072.367188</v>
      </c>
      <c r="G29" s="66">
        <v>0.31562499999999999</v>
      </c>
      <c r="H29" s="43">
        <v>340</v>
      </c>
      <c r="I29" s="44">
        <v>207051.355882</v>
      </c>
      <c r="J29" s="74">
        <v>0.2</v>
      </c>
      <c r="K29" s="44">
        <v>300</v>
      </c>
      <c r="L29" s="44">
        <v>262562.84666699998</v>
      </c>
      <c r="M29" s="66">
        <v>0.44666699999999998</v>
      </c>
      <c r="N29" s="43">
        <v>0</v>
      </c>
      <c r="O29" s="44">
        <v>0</v>
      </c>
      <c r="P29" s="74">
        <v>0</v>
      </c>
    </row>
    <row r="30" spans="1:16" s="3" customFormat="1" ht="15" customHeight="1" x14ac:dyDescent="0.2">
      <c r="A30" s="120"/>
      <c r="B30" s="123"/>
      <c r="C30" s="84" t="s">
        <v>56</v>
      </c>
      <c r="D30" s="35">
        <v>1128</v>
      </c>
      <c r="E30" s="55">
        <v>5.5250000000000004E-3</v>
      </c>
      <c r="F30" s="35">
        <v>150628.63652500001</v>
      </c>
      <c r="G30" s="68">
        <v>7.7128000000000002E-2</v>
      </c>
      <c r="H30" s="43">
        <v>995</v>
      </c>
      <c r="I30" s="44">
        <v>132742.24020100001</v>
      </c>
      <c r="J30" s="74">
        <v>5.1256000000000003E-2</v>
      </c>
      <c r="K30" s="35">
        <v>133</v>
      </c>
      <c r="L30" s="35">
        <v>284440.39849599998</v>
      </c>
      <c r="M30" s="68">
        <v>0.270677</v>
      </c>
      <c r="N30" s="43">
        <v>0</v>
      </c>
      <c r="O30" s="44">
        <v>0</v>
      </c>
      <c r="P30" s="74">
        <v>0</v>
      </c>
    </row>
    <row r="31" spans="1:16" s="3" customFormat="1" ht="15" customHeight="1" x14ac:dyDescent="0.2">
      <c r="A31" s="121"/>
      <c r="B31" s="124"/>
      <c r="C31" s="85" t="s">
        <v>9</v>
      </c>
      <c r="D31" s="46">
        <v>56717</v>
      </c>
      <c r="E31" s="54">
        <v>3.4777000000000002E-2</v>
      </c>
      <c r="F31" s="46">
        <v>164615.56988200001</v>
      </c>
      <c r="G31" s="67">
        <v>0.226246</v>
      </c>
      <c r="H31" s="87">
        <v>25831</v>
      </c>
      <c r="I31" s="46">
        <v>164688.42994900001</v>
      </c>
      <c r="J31" s="75">
        <v>0.206264</v>
      </c>
      <c r="K31" s="46">
        <v>30886</v>
      </c>
      <c r="L31" s="46">
        <v>164554.634559</v>
      </c>
      <c r="M31" s="67">
        <v>0.24295800000000001</v>
      </c>
      <c r="N31" s="87">
        <v>0</v>
      </c>
      <c r="O31" s="46">
        <v>0</v>
      </c>
      <c r="P31" s="75">
        <v>0</v>
      </c>
    </row>
    <row r="32" spans="1:16" ht="15" customHeight="1" x14ac:dyDescent="0.2">
      <c r="A32" s="119">
        <v>3</v>
      </c>
      <c r="B32" s="122" t="s">
        <v>58</v>
      </c>
      <c r="C32" s="84" t="s">
        <v>46</v>
      </c>
      <c r="D32" s="44">
        <v>270</v>
      </c>
      <c r="E32" s="44">
        <v>0</v>
      </c>
      <c r="F32" s="44">
        <v>15546.312672</v>
      </c>
      <c r="G32" s="66">
        <v>-6.2635999999999997E-2</v>
      </c>
      <c r="H32" s="43">
        <v>136</v>
      </c>
      <c r="I32" s="44">
        <v>15470.233732000001</v>
      </c>
      <c r="J32" s="74">
        <v>-9.9323999999999996E-2</v>
      </c>
      <c r="K32" s="44">
        <v>134</v>
      </c>
      <c r="L32" s="44">
        <v>15519.761361999999</v>
      </c>
      <c r="M32" s="66">
        <v>-3.2190000000000003E-2</v>
      </c>
      <c r="N32" s="43">
        <v>0</v>
      </c>
      <c r="O32" s="44">
        <v>0</v>
      </c>
      <c r="P32" s="74">
        <v>0</v>
      </c>
    </row>
    <row r="33" spans="1:16" ht="15" customHeight="1" x14ac:dyDescent="0.2">
      <c r="A33" s="120"/>
      <c r="B33" s="123"/>
      <c r="C33" s="84" t="s">
        <v>47</v>
      </c>
      <c r="D33" s="44">
        <v>1402</v>
      </c>
      <c r="E33" s="44">
        <v>0</v>
      </c>
      <c r="F33" s="44">
        <v>37219.709534000001</v>
      </c>
      <c r="G33" s="66">
        <v>-5.8820999999999998E-2</v>
      </c>
      <c r="H33" s="43">
        <v>894</v>
      </c>
      <c r="I33" s="44">
        <v>28590.195693000001</v>
      </c>
      <c r="J33" s="74">
        <v>-0.143289</v>
      </c>
      <c r="K33" s="44">
        <v>508</v>
      </c>
      <c r="L33" s="44">
        <v>40934.148502999997</v>
      </c>
      <c r="M33" s="66">
        <v>-1.5931000000000001E-2</v>
      </c>
      <c r="N33" s="43">
        <v>0</v>
      </c>
      <c r="O33" s="44">
        <v>0</v>
      </c>
      <c r="P33" s="74">
        <v>0</v>
      </c>
    </row>
    <row r="34" spans="1:16" ht="15" customHeight="1" x14ac:dyDescent="0.2">
      <c r="A34" s="120"/>
      <c r="B34" s="123"/>
      <c r="C34" s="84" t="s">
        <v>48</v>
      </c>
      <c r="D34" s="44">
        <v>543</v>
      </c>
      <c r="E34" s="44">
        <v>0</v>
      </c>
      <c r="F34" s="44">
        <v>41807.956994</v>
      </c>
      <c r="G34" s="66">
        <v>-9.3159000000000006E-2</v>
      </c>
      <c r="H34" s="43">
        <v>1234</v>
      </c>
      <c r="I34" s="44">
        <v>33343.017324</v>
      </c>
      <c r="J34" s="74">
        <v>-0.171433</v>
      </c>
      <c r="K34" s="44">
        <v>-691</v>
      </c>
      <c r="L34" s="44">
        <v>46937.459457999998</v>
      </c>
      <c r="M34" s="66">
        <v>-4.0259999999999997E-2</v>
      </c>
      <c r="N34" s="43">
        <v>0</v>
      </c>
      <c r="O34" s="44">
        <v>0</v>
      </c>
      <c r="P34" s="74">
        <v>0</v>
      </c>
    </row>
    <row r="35" spans="1:16" ht="15" customHeight="1" x14ac:dyDescent="0.2">
      <c r="A35" s="120"/>
      <c r="B35" s="123"/>
      <c r="C35" s="84" t="s">
        <v>49</v>
      </c>
      <c r="D35" s="44">
        <v>-16120</v>
      </c>
      <c r="E35" s="44">
        <v>0</v>
      </c>
      <c r="F35" s="44">
        <v>39981.439049000001</v>
      </c>
      <c r="G35" s="66">
        <v>-0.13843</v>
      </c>
      <c r="H35" s="43">
        <v>-5875</v>
      </c>
      <c r="I35" s="44">
        <v>27140.193452</v>
      </c>
      <c r="J35" s="74">
        <v>-0.235901</v>
      </c>
      <c r="K35" s="44">
        <v>-10245</v>
      </c>
      <c r="L35" s="44">
        <v>48121.142444999998</v>
      </c>
      <c r="M35" s="66">
        <v>-7.4801999999999993E-2</v>
      </c>
      <c r="N35" s="43">
        <v>0</v>
      </c>
      <c r="O35" s="44">
        <v>0</v>
      </c>
      <c r="P35" s="74">
        <v>0</v>
      </c>
    </row>
    <row r="36" spans="1:16" ht="15" customHeight="1" x14ac:dyDescent="0.2">
      <c r="A36" s="120"/>
      <c r="B36" s="123"/>
      <c r="C36" s="84" t="s">
        <v>50</v>
      </c>
      <c r="D36" s="44">
        <v>-18862</v>
      </c>
      <c r="E36" s="44">
        <v>0</v>
      </c>
      <c r="F36" s="44">
        <v>47889.974474000002</v>
      </c>
      <c r="G36" s="66">
        <v>-0.19295799999999999</v>
      </c>
      <c r="H36" s="43">
        <v>-7055</v>
      </c>
      <c r="I36" s="44">
        <v>32352.136177</v>
      </c>
      <c r="J36" s="74">
        <v>-0.294877</v>
      </c>
      <c r="K36" s="44">
        <v>-11807</v>
      </c>
      <c r="L36" s="44">
        <v>57213.359608999999</v>
      </c>
      <c r="M36" s="66">
        <v>-0.12928600000000001</v>
      </c>
      <c r="N36" s="43">
        <v>0</v>
      </c>
      <c r="O36" s="44">
        <v>0</v>
      </c>
      <c r="P36" s="74">
        <v>0</v>
      </c>
    </row>
    <row r="37" spans="1:16" ht="15" customHeight="1" x14ac:dyDescent="0.2">
      <c r="A37" s="120"/>
      <c r="B37" s="123"/>
      <c r="C37" s="84" t="s">
        <v>51</v>
      </c>
      <c r="D37" s="44">
        <v>-15695</v>
      </c>
      <c r="E37" s="44">
        <v>0</v>
      </c>
      <c r="F37" s="44">
        <v>46779.222521999996</v>
      </c>
      <c r="G37" s="66">
        <v>-0.31070199999999998</v>
      </c>
      <c r="H37" s="43">
        <v>-5432</v>
      </c>
      <c r="I37" s="44">
        <v>32956.261753999999</v>
      </c>
      <c r="J37" s="74">
        <v>-0.35302</v>
      </c>
      <c r="K37" s="44">
        <v>-10263</v>
      </c>
      <c r="L37" s="44">
        <v>54566.101794000002</v>
      </c>
      <c r="M37" s="66">
        <v>-0.282335</v>
      </c>
      <c r="N37" s="43">
        <v>0</v>
      </c>
      <c r="O37" s="44">
        <v>0</v>
      </c>
      <c r="P37" s="74">
        <v>0</v>
      </c>
    </row>
    <row r="38" spans="1:16" s="3" customFormat="1" ht="15" customHeight="1" x14ac:dyDescent="0.2">
      <c r="A38" s="120"/>
      <c r="B38" s="123"/>
      <c r="C38" s="84" t="s">
        <v>52</v>
      </c>
      <c r="D38" s="35">
        <v>-12644</v>
      </c>
      <c r="E38" s="35">
        <v>0</v>
      </c>
      <c r="F38" s="35">
        <v>48996.900171000001</v>
      </c>
      <c r="G38" s="68">
        <v>-0.36965999999999999</v>
      </c>
      <c r="H38" s="43">
        <v>-4236</v>
      </c>
      <c r="I38" s="44">
        <v>40220.148701999999</v>
      </c>
      <c r="J38" s="74">
        <v>-0.333339</v>
      </c>
      <c r="K38" s="35">
        <v>-8408</v>
      </c>
      <c r="L38" s="35">
        <v>54697.263207000004</v>
      </c>
      <c r="M38" s="68">
        <v>-0.37209799999999998</v>
      </c>
      <c r="N38" s="43">
        <v>0</v>
      </c>
      <c r="O38" s="44">
        <v>0</v>
      </c>
      <c r="P38" s="74">
        <v>0</v>
      </c>
    </row>
    <row r="39" spans="1:16" ht="15" customHeight="1" x14ac:dyDescent="0.2">
      <c r="A39" s="120"/>
      <c r="B39" s="123"/>
      <c r="C39" s="84" t="s">
        <v>53</v>
      </c>
      <c r="D39" s="44">
        <v>-10184</v>
      </c>
      <c r="E39" s="44">
        <v>0</v>
      </c>
      <c r="F39" s="44">
        <v>48666.668359000003</v>
      </c>
      <c r="G39" s="66">
        <v>-0.361427</v>
      </c>
      <c r="H39" s="43">
        <v>-3195</v>
      </c>
      <c r="I39" s="44">
        <v>46258.82619</v>
      </c>
      <c r="J39" s="74">
        <v>-0.24167</v>
      </c>
      <c r="K39" s="44">
        <v>-6989</v>
      </c>
      <c r="L39" s="44">
        <v>51580.052344999996</v>
      </c>
      <c r="M39" s="66">
        <v>-0.38929000000000002</v>
      </c>
      <c r="N39" s="43">
        <v>0</v>
      </c>
      <c r="O39" s="44">
        <v>0</v>
      </c>
      <c r="P39" s="74">
        <v>0</v>
      </c>
    </row>
    <row r="40" spans="1:16" ht="15" customHeight="1" x14ac:dyDescent="0.2">
      <c r="A40" s="120"/>
      <c r="B40" s="123"/>
      <c r="C40" s="84" t="s">
        <v>54</v>
      </c>
      <c r="D40" s="44">
        <v>-8686</v>
      </c>
      <c r="E40" s="44">
        <v>0</v>
      </c>
      <c r="F40" s="44">
        <v>74400.299293000004</v>
      </c>
      <c r="G40" s="66">
        <v>-0.30916199999999999</v>
      </c>
      <c r="H40" s="43">
        <v>-2943</v>
      </c>
      <c r="I40" s="44">
        <v>62718.525564000003</v>
      </c>
      <c r="J40" s="74">
        <v>-0.15292500000000001</v>
      </c>
      <c r="K40" s="44">
        <v>-5743</v>
      </c>
      <c r="L40" s="44">
        <v>88732.247743</v>
      </c>
      <c r="M40" s="66">
        <v>-0.34116600000000002</v>
      </c>
      <c r="N40" s="43">
        <v>0</v>
      </c>
      <c r="O40" s="44">
        <v>0</v>
      </c>
      <c r="P40" s="74">
        <v>0</v>
      </c>
    </row>
    <row r="41" spans="1:16" ht="15" customHeight="1" x14ac:dyDescent="0.2">
      <c r="A41" s="120"/>
      <c r="B41" s="123"/>
      <c r="C41" s="84" t="s">
        <v>55</v>
      </c>
      <c r="D41" s="44">
        <v>-8305</v>
      </c>
      <c r="E41" s="44">
        <v>0</v>
      </c>
      <c r="F41" s="44">
        <v>70260.901446000003</v>
      </c>
      <c r="G41" s="66">
        <v>-0.234627</v>
      </c>
      <c r="H41" s="43">
        <v>-3272</v>
      </c>
      <c r="I41" s="44">
        <v>59727.746939999997</v>
      </c>
      <c r="J41" s="74">
        <v>-1.7607999999999999E-2</v>
      </c>
      <c r="K41" s="44">
        <v>-5033</v>
      </c>
      <c r="L41" s="44">
        <v>89261.574296000006</v>
      </c>
      <c r="M41" s="66">
        <v>-0.32888200000000001</v>
      </c>
      <c r="N41" s="43">
        <v>0</v>
      </c>
      <c r="O41" s="44">
        <v>0</v>
      </c>
      <c r="P41" s="74">
        <v>0</v>
      </c>
    </row>
    <row r="42" spans="1:16" s="3" customFormat="1" ht="15" customHeight="1" x14ac:dyDescent="0.2">
      <c r="A42" s="120"/>
      <c r="B42" s="123"/>
      <c r="C42" s="84" t="s">
        <v>56</v>
      </c>
      <c r="D42" s="35">
        <v>-11824</v>
      </c>
      <c r="E42" s="35">
        <v>0</v>
      </c>
      <c r="F42" s="35">
        <v>-39619.010956999999</v>
      </c>
      <c r="G42" s="68">
        <v>-0.32960499999999998</v>
      </c>
      <c r="H42" s="43">
        <v>-3959</v>
      </c>
      <c r="I42" s="44">
        <v>-31562.883467</v>
      </c>
      <c r="J42" s="74">
        <v>-4.1799999999999997E-2</v>
      </c>
      <c r="K42" s="35">
        <v>-7865</v>
      </c>
      <c r="L42" s="35">
        <v>78123.825911000007</v>
      </c>
      <c r="M42" s="68">
        <v>-0.330349</v>
      </c>
      <c r="N42" s="43">
        <v>0</v>
      </c>
      <c r="O42" s="44">
        <v>0</v>
      </c>
      <c r="P42" s="74">
        <v>0</v>
      </c>
    </row>
    <row r="43" spans="1:16" s="3" customFormat="1" ht="15" customHeight="1" x14ac:dyDescent="0.2">
      <c r="A43" s="121"/>
      <c r="B43" s="124"/>
      <c r="C43" s="85" t="s">
        <v>9</v>
      </c>
      <c r="D43" s="46">
        <v>-100105</v>
      </c>
      <c r="E43" s="46">
        <v>0</v>
      </c>
      <c r="F43" s="46">
        <v>22748.97307</v>
      </c>
      <c r="G43" s="67">
        <v>-0.31497900000000001</v>
      </c>
      <c r="H43" s="87">
        <v>-33703</v>
      </c>
      <c r="I43" s="46">
        <v>16888.392969</v>
      </c>
      <c r="J43" s="75">
        <v>-0.28426299999999999</v>
      </c>
      <c r="K43" s="46">
        <v>-66402</v>
      </c>
      <c r="L43" s="46">
        <v>26318.921586</v>
      </c>
      <c r="M43" s="67">
        <v>-0.329291</v>
      </c>
      <c r="N43" s="87">
        <v>0</v>
      </c>
      <c r="O43" s="46">
        <v>0</v>
      </c>
      <c r="P43" s="75">
        <v>0</v>
      </c>
    </row>
    <row r="44" spans="1:16" ht="15" customHeight="1" x14ac:dyDescent="0.2">
      <c r="A44" s="119">
        <v>4</v>
      </c>
      <c r="B44" s="122" t="s">
        <v>59</v>
      </c>
      <c r="C44" s="84" t="s">
        <v>46</v>
      </c>
      <c r="D44" s="44">
        <v>7</v>
      </c>
      <c r="E44" s="53">
        <v>4.2399999999999998E-3</v>
      </c>
      <c r="F44" s="44">
        <v>186205</v>
      </c>
      <c r="G44" s="66">
        <v>0.57142899999999996</v>
      </c>
      <c r="H44" s="43">
        <v>4</v>
      </c>
      <c r="I44" s="44">
        <v>245545.5</v>
      </c>
      <c r="J44" s="74">
        <v>1</v>
      </c>
      <c r="K44" s="44">
        <v>3</v>
      </c>
      <c r="L44" s="44">
        <v>107084.333333</v>
      </c>
      <c r="M44" s="66">
        <v>0</v>
      </c>
      <c r="N44" s="43">
        <v>0</v>
      </c>
      <c r="O44" s="44">
        <v>0</v>
      </c>
      <c r="P44" s="74">
        <v>0</v>
      </c>
    </row>
    <row r="45" spans="1:16" ht="15" customHeight="1" x14ac:dyDescent="0.2">
      <c r="A45" s="120"/>
      <c r="B45" s="123"/>
      <c r="C45" s="84" t="s">
        <v>47</v>
      </c>
      <c r="D45" s="44">
        <v>403</v>
      </c>
      <c r="E45" s="53">
        <v>3.4339000000000001E-2</v>
      </c>
      <c r="F45" s="44">
        <v>146013.60297800001</v>
      </c>
      <c r="G45" s="66">
        <v>0.188586</v>
      </c>
      <c r="H45" s="43">
        <v>129</v>
      </c>
      <c r="I45" s="44">
        <v>147657.31782900001</v>
      </c>
      <c r="J45" s="74">
        <v>0.17829500000000001</v>
      </c>
      <c r="K45" s="44">
        <v>274</v>
      </c>
      <c r="L45" s="44">
        <v>145239.737226</v>
      </c>
      <c r="M45" s="66">
        <v>0.19343099999999999</v>
      </c>
      <c r="N45" s="43">
        <v>0</v>
      </c>
      <c r="O45" s="44">
        <v>0</v>
      </c>
      <c r="P45" s="74">
        <v>0</v>
      </c>
    </row>
    <row r="46" spans="1:16" ht="15" customHeight="1" x14ac:dyDescent="0.2">
      <c r="A46" s="120"/>
      <c r="B46" s="123"/>
      <c r="C46" s="84" t="s">
        <v>48</v>
      </c>
      <c r="D46" s="44">
        <v>5274</v>
      </c>
      <c r="E46" s="53">
        <v>5.2718000000000001E-2</v>
      </c>
      <c r="F46" s="44">
        <v>160147.26279899999</v>
      </c>
      <c r="G46" s="66">
        <v>0.203261</v>
      </c>
      <c r="H46" s="43">
        <v>2182</v>
      </c>
      <c r="I46" s="44">
        <v>163178.86801100001</v>
      </c>
      <c r="J46" s="74">
        <v>0.18148500000000001</v>
      </c>
      <c r="K46" s="44">
        <v>3092</v>
      </c>
      <c r="L46" s="44">
        <v>158007.88292400001</v>
      </c>
      <c r="M46" s="66">
        <v>0.21862899999999999</v>
      </c>
      <c r="N46" s="43">
        <v>0</v>
      </c>
      <c r="O46" s="44">
        <v>0</v>
      </c>
      <c r="P46" s="74">
        <v>0</v>
      </c>
    </row>
    <row r="47" spans="1:16" ht="15" customHeight="1" x14ac:dyDescent="0.2">
      <c r="A47" s="120"/>
      <c r="B47" s="123"/>
      <c r="C47" s="84" t="s">
        <v>49</v>
      </c>
      <c r="D47" s="44">
        <v>13249</v>
      </c>
      <c r="E47" s="53">
        <v>5.8439999999999999E-2</v>
      </c>
      <c r="F47" s="44">
        <v>183057.32644</v>
      </c>
      <c r="G47" s="66">
        <v>0.41459699999999999</v>
      </c>
      <c r="H47" s="43">
        <v>5943</v>
      </c>
      <c r="I47" s="44">
        <v>184614.165909</v>
      </c>
      <c r="J47" s="74">
        <v>0.37304399999999999</v>
      </c>
      <c r="K47" s="44">
        <v>7306</v>
      </c>
      <c r="L47" s="44">
        <v>181790.92937299999</v>
      </c>
      <c r="M47" s="66">
        <v>0.44839899999999999</v>
      </c>
      <c r="N47" s="43">
        <v>0</v>
      </c>
      <c r="O47" s="44">
        <v>0</v>
      </c>
      <c r="P47" s="74">
        <v>0</v>
      </c>
    </row>
    <row r="48" spans="1:16" ht="15" customHeight="1" x14ac:dyDescent="0.2">
      <c r="A48" s="120"/>
      <c r="B48" s="123"/>
      <c r="C48" s="84" t="s">
        <v>50</v>
      </c>
      <c r="D48" s="44">
        <v>11926</v>
      </c>
      <c r="E48" s="53">
        <v>4.6122999999999997E-2</v>
      </c>
      <c r="F48" s="44">
        <v>221819.45446899999</v>
      </c>
      <c r="G48" s="66">
        <v>0.70107299999999995</v>
      </c>
      <c r="H48" s="43">
        <v>4878</v>
      </c>
      <c r="I48" s="44">
        <v>226414.655597</v>
      </c>
      <c r="J48" s="74">
        <v>0.66892200000000002</v>
      </c>
      <c r="K48" s="44">
        <v>7048</v>
      </c>
      <c r="L48" s="44">
        <v>218639.064132</v>
      </c>
      <c r="M48" s="66">
        <v>0.72332600000000002</v>
      </c>
      <c r="N48" s="43">
        <v>0</v>
      </c>
      <c r="O48" s="44">
        <v>0</v>
      </c>
      <c r="P48" s="74">
        <v>0</v>
      </c>
    </row>
    <row r="49" spans="1:16" ht="15" customHeight="1" x14ac:dyDescent="0.2">
      <c r="A49" s="120"/>
      <c r="B49" s="123"/>
      <c r="C49" s="84" t="s">
        <v>51</v>
      </c>
      <c r="D49" s="44">
        <v>9187</v>
      </c>
      <c r="E49" s="53">
        <v>3.9990999999999999E-2</v>
      </c>
      <c r="F49" s="44">
        <v>245385.896049</v>
      </c>
      <c r="G49" s="66">
        <v>0.91139700000000001</v>
      </c>
      <c r="H49" s="43">
        <v>3637</v>
      </c>
      <c r="I49" s="44">
        <v>245522.013198</v>
      </c>
      <c r="J49" s="74">
        <v>0.83310399999999996</v>
      </c>
      <c r="K49" s="44">
        <v>5550</v>
      </c>
      <c r="L49" s="44">
        <v>245296.69639600001</v>
      </c>
      <c r="M49" s="66">
        <v>0.96270299999999998</v>
      </c>
      <c r="N49" s="43">
        <v>0</v>
      </c>
      <c r="O49" s="44">
        <v>0</v>
      </c>
      <c r="P49" s="74">
        <v>0</v>
      </c>
    </row>
    <row r="50" spans="1:16" s="3" customFormat="1" ht="15" customHeight="1" x14ac:dyDescent="0.2">
      <c r="A50" s="120"/>
      <c r="B50" s="123"/>
      <c r="C50" s="84" t="s">
        <v>52</v>
      </c>
      <c r="D50" s="35">
        <v>5999</v>
      </c>
      <c r="E50" s="55">
        <v>3.1177E-2</v>
      </c>
      <c r="F50" s="35">
        <v>259304.73412199999</v>
      </c>
      <c r="G50" s="68">
        <v>0.98249699999999995</v>
      </c>
      <c r="H50" s="43">
        <v>2300</v>
      </c>
      <c r="I50" s="44">
        <v>250653.89391300001</v>
      </c>
      <c r="J50" s="74">
        <v>0.79304300000000005</v>
      </c>
      <c r="K50" s="35">
        <v>3699</v>
      </c>
      <c r="L50" s="35">
        <v>264683.737226</v>
      </c>
      <c r="M50" s="68">
        <v>1.1002970000000001</v>
      </c>
      <c r="N50" s="43">
        <v>0</v>
      </c>
      <c r="O50" s="44">
        <v>0</v>
      </c>
      <c r="P50" s="74">
        <v>0</v>
      </c>
    </row>
    <row r="51" spans="1:16" ht="15" customHeight="1" x14ac:dyDescent="0.2">
      <c r="A51" s="120"/>
      <c r="B51" s="123"/>
      <c r="C51" s="84" t="s">
        <v>53</v>
      </c>
      <c r="D51" s="44">
        <v>4027</v>
      </c>
      <c r="E51" s="53">
        <v>2.4337000000000001E-2</v>
      </c>
      <c r="F51" s="44">
        <v>262870.41147300001</v>
      </c>
      <c r="G51" s="66">
        <v>0.93369800000000003</v>
      </c>
      <c r="H51" s="43">
        <v>1550</v>
      </c>
      <c r="I51" s="44">
        <v>244598.383871</v>
      </c>
      <c r="J51" s="74">
        <v>0.65741899999999998</v>
      </c>
      <c r="K51" s="44">
        <v>2477</v>
      </c>
      <c r="L51" s="44">
        <v>274304.25999200001</v>
      </c>
      <c r="M51" s="66">
        <v>1.106581</v>
      </c>
      <c r="N51" s="43">
        <v>0</v>
      </c>
      <c r="O51" s="44">
        <v>0</v>
      </c>
      <c r="P51" s="74">
        <v>0</v>
      </c>
    </row>
    <row r="52" spans="1:16" ht="15" customHeight="1" x14ac:dyDescent="0.2">
      <c r="A52" s="120"/>
      <c r="B52" s="123"/>
      <c r="C52" s="84" t="s">
        <v>54</v>
      </c>
      <c r="D52" s="44">
        <v>1763</v>
      </c>
      <c r="E52" s="53">
        <v>1.3382E-2</v>
      </c>
      <c r="F52" s="44">
        <v>291684.57118500001</v>
      </c>
      <c r="G52" s="66">
        <v>0.78332400000000002</v>
      </c>
      <c r="H52" s="43">
        <v>637</v>
      </c>
      <c r="I52" s="44">
        <v>269960.44112999999</v>
      </c>
      <c r="J52" s="74">
        <v>0.48665599999999998</v>
      </c>
      <c r="K52" s="44">
        <v>1126</v>
      </c>
      <c r="L52" s="44">
        <v>303974.33214900002</v>
      </c>
      <c r="M52" s="66">
        <v>0.95115499999999997</v>
      </c>
      <c r="N52" s="43">
        <v>0</v>
      </c>
      <c r="O52" s="44">
        <v>0</v>
      </c>
      <c r="P52" s="74">
        <v>0</v>
      </c>
    </row>
    <row r="53" spans="1:16" ht="15" customHeight="1" x14ac:dyDescent="0.2">
      <c r="A53" s="120"/>
      <c r="B53" s="123"/>
      <c r="C53" s="84" t="s">
        <v>55</v>
      </c>
      <c r="D53" s="44">
        <v>778</v>
      </c>
      <c r="E53" s="53">
        <v>7.162E-3</v>
      </c>
      <c r="F53" s="44">
        <v>315018.39717200003</v>
      </c>
      <c r="G53" s="66">
        <v>0.61825200000000002</v>
      </c>
      <c r="H53" s="43">
        <v>285</v>
      </c>
      <c r="I53" s="44">
        <v>281788.84561399999</v>
      </c>
      <c r="J53" s="74">
        <v>0.20701800000000001</v>
      </c>
      <c r="K53" s="44">
        <v>493</v>
      </c>
      <c r="L53" s="44">
        <v>334228.17849899997</v>
      </c>
      <c r="M53" s="66">
        <v>0.85598399999999997</v>
      </c>
      <c r="N53" s="43">
        <v>0</v>
      </c>
      <c r="O53" s="44">
        <v>0</v>
      </c>
      <c r="P53" s="74">
        <v>0</v>
      </c>
    </row>
    <row r="54" spans="1:16" s="3" customFormat="1" ht="15" customHeight="1" x14ac:dyDescent="0.2">
      <c r="A54" s="120"/>
      <c r="B54" s="123"/>
      <c r="C54" s="84" t="s">
        <v>56</v>
      </c>
      <c r="D54" s="35">
        <v>303</v>
      </c>
      <c r="E54" s="55">
        <v>1.4840000000000001E-3</v>
      </c>
      <c r="F54" s="35">
        <v>410647.98019799998</v>
      </c>
      <c r="G54" s="68">
        <v>0.46864699999999998</v>
      </c>
      <c r="H54" s="43">
        <v>135</v>
      </c>
      <c r="I54" s="44">
        <v>353508.2</v>
      </c>
      <c r="J54" s="74">
        <v>0.17036999999999999</v>
      </c>
      <c r="K54" s="35">
        <v>168</v>
      </c>
      <c r="L54" s="35">
        <v>456563.875</v>
      </c>
      <c r="M54" s="68">
        <v>0.70833299999999999</v>
      </c>
      <c r="N54" s="43">
        <v>0</v>
      </c>
      <c r="O54" s="44">
        <v>0</v>
      </c>
      <c r="P54" s="74">
        <v>0</v>
      </c>
    </row>
    <row r="55" spans="1:16" s="3" customFormat="1" ht="15" customHeight="1" x14ac:dyDescent="0.2">
      <c r="A55" s="121"/>
      <c r="B55" s="124"/>
      <c r="C55" s="85" t="s">
        <v>9</v>
      </c>
      <c r="D55" s="46">
        <v>52916</v>
      </c>
      <c r="E55" s="54">
        <v>3.2446000000000003E-2</v>
      </c>
      <c r="F55" s="46">
        <v>221629.90280800001</v>
      </c>
      <c r="G55" s="67">
        <v>0.66212499999999996</v>
      </c>
      <c r="H55" s="87">
        <v>21680</v>
      </c>
      <c r="I55" s="46">
        <v>218002.40710300001</v>
      </c>
      <c r="J55" s="75">
        <v>0.56125499999999995</v>
      </c>
      <c r="K55" s="46">
        <v>31236</v>
      </c>
      <c r="L55" s="46">
        <v>224147.64217599999</v>
      </c>
      <c r="M55" s="67">
        <v>0.73213600000000001</v>
      </c>
      <c r="N55" s="87">
        <v>0</v>
      </c>
      <c r="O55" s="46">
        <v>0</v>
      </c>
      <c r="P55" s="75">
        <v>0</v>
      </c>
    </row>
    <row r="56" spans="1:16" ht="15" customHeight="1" x14ac:dyDescent="0.2">
      <c r="A56" s="119">
        <v>5</v>
      </c>
      <c r="B56" s="122" t="s">
        <v>60</v>
      </c>
      <c r="C56" s="84" t="s">
        <v>46</v>
      </c>
      <c r="D56" s="44">
        <v>1651</v>
      </c>
      <c r="E56" s="53">
        <v>1</v>
      </c>
      <c r="F56" s="44">
        <v>58022.224712000003</v>
      </c>
      <c r="G56" s="66">
        <v>8.7826000000000001E-2</v>
      </c>
      <c r="H56" s="43">
        <v>799</v>
      </c>
      <c r="I56" s="44">
        <v>60884.524405999997</v>
      </c>
      <c r="J56" s="74">
        <v>9.6369999999999997E-2</v>
      </c>
      <c r="K56" s="44">
        <v>852</v>
      </c>
      <c r="L56" s="44">
        <v>55337.978873</v>
      </c>
      <c r="M56" s="66">
        <v>7.9811999999999994E-2</v>
      </c>
      <c r="N56" s="43">
        <v>0</v>
      </c>
      <c r="O56" s="44">
        <v>0</v>
      </c>
      <c r="P56" s="74">
        <v>0</v>
      </c>
    </row>
    <row r="57" spans="1:16" ht="15" customHeight="1" x14ac:dyDescent="0.2">
      <c r="A57" s="120"/>
      <c r="B57" s="123"/>
      <c r="C57" s="84" t="s">
        <v>47</v>
      </c>
      <c r="D57" s="44">
        <v>11736</v>
      </c>
      <c r="E57" s="53">
        <v>1</v>
      </c>
      <c r="F57" s="44">
        <v>121305.74539900001</v>
      </c>
      <c r="G57" s="66">
        <v>0.10259</v>
      </c>
      <c r="H57" s="43">
        <v>4673</v>
      </c>
      <c r="I57" s="44">
        <v>127533.062487</v>
      </c>
      <c r="J57" s="74">
        <v>0.12689900000000001</v>
      </c>
      <c r="K57" s="44">
        <v>7063</v>
      </c>
      <c r="L57" s="44">
        <v>117185.647317</v>
      </c>
      <c r="M57" s="66">
        <v>8.6507000000000001E-2</v>
      </c>
      <c r="N57" s="43">
        <v>0</v>
      </c>
      <c r="O57" s="44">
        <v>0</v>
      </c>
      <c r="P57" s="74">
        <v>0</v>
      </c>
    </row>
    <row r="58" spans="1:16" ht="15" customHeight="1" x14ac:dyDescent="0.2">
      <c r="A58" s="120"/>
      <c r="B58" s="123"/>
      <c r="C58" s="84" t="s">
        <v>48</v>
      </c>
      <c r="D58" s="44">
        <v>100042</v>
      </c>
      <c r="E58" s="53">
        <v>1</v>
      </c>
      <c r="F58" s="44">
        <v>136928.941575</v>
      </c>
      <c r="G58" s="66">
        <v>0.10720499999999999</v>
      </c>
      <c r="H58" s="43">
        <v>43751</v>
      </c>
      <c r="I58" s="44">
        <v>143472.167059</v>
      </c>
      <c r="J58" s="74">
        <v>0.12994</v>
      </c>
      <c r="K58" s="44">
        <v>56291</v>
      </c>
      <c r="L58" s="44">
        <v>131843.3567</v>
      </c>
      <c r="M58" s="66">
        <v>8.9535000000000003E-2</v>
      </c>
      <c r="N58" s="43">
        <v>0</v>
      </c>
      <c r="O58" s="44">
        <v>0</v>
      </c>
      <c r="P58" s="74">
        <v>0</v>
      </c>
    </row>
    <row r="59" spans="1:16" ht="15" customHeight="1" x14ac:dyDescent="0.2">
      <c r="A59" s="120"/>
      <c r="B59" s="123"/>
      <c r="C59" s="84" t="s">
        <v>49</v>
      </c>
      <c r="D59" s="44">
        <v>226710</v>
      </c>
      <c r="E59" s="53">
        <v>1</v>
      </c>
      <c r="F59" s="44">
        <v>154712.98932600001</v>
      </c>
      <c r="G59" s="66">
        <v>0.27358300000000002</v>
      </c>
      <c r="H59" s="43">
        <v>96411</v>
      </c>
      <c r="I59" s="44">
        <v>166313.633558</v>
      </c>
      <c r="J59" s="74">
        <v>0.34009600000000001</v>
      </c>
      <c r="K59" s="44">
        <v>130299</v>
      </c>
      <c r="L59" s="44">
        <v>146129.42605099999</v>
      </c>
      <c r="M59" s="66">
        <v>0.22436900000000001</v>
      </c>
      <c r="N59" s="43">
        <v>0</v>
      </c>
      <c r="O59" s="44">
        <v>0</v>
      </c>
      <c r="P59" s="74">
        <v>0</v>
      </c>
    </row>
    <row r="60" spans="1:16" ht="15" customHeight="1" x14ac:dyDescent="0.2">
      <c r="A60" s="120"/>
      <c r="B60" s="123"/>
      <c r="C60" s="84" t="s">
        <v>50</v>
      </c>
      <c r="D60" s="44">
        <v>258568</v>
      </c>
      <c r="E60" s="53">
        <v>1</v>
      </c>
      <c r="F60" s="44">
        <v>182758.28630400001</v>
      </c>
      <c r="G60" s="66">
        <v>0.53686100000000003</v>
      </c>
      <c r="H60" s="43">
        <v>105044</v>
      </c>
      <c r="I60" s="44">
        <v>200012.94035799999</v>
      </c>
      <c r="J60" s="74">
        <v>0.602186</v>
      </c>
      <c r="K60" s="44">
        <v>153524</v>
      </c>
      <c r="L60" s="44">
        <v>170952.32840500001</v>
      </c>
      <c r="M60" s="66">
        <v>0.49216399999999999</v>
      </c>
      <c r="N60" s="43">
        <v>0</v>
      </c>
      <c r="O60" s="44">
        <v>0</v>
      </c>
      <c r="P60" s="74">
        <v>0</v>
      </c>
    </row>
    <row r="61" spans="1:16" ht="15" customHeight="1" x14ac:dyDescent="0.2">
      <c r="A61" s="120"/>
      <c r="B61" s="123"/>
      <c r="C61" s="84" t="s">
        <v>51</v>
      </c>
      <c r="D61" s="44">
        <v>229725</v>
      </c>
      <c r="E61" s="53">
        <v>1</v>
      </c>
      <c r="F61" s="44">
        <v>208643.20574199999</v>
      </c>
      <c r="G61" s="66">
        <v>0.81329399999999996</v>
      </c>
      <c r="H61" s="43">
        <v>91170</v>
      </c>
      <c r="I61" s="44">
        <v>220020.30181</v>
      </c>
      <c r="J61" s="74">
        <v>0.73828000000000005</v>
      </c>
      <c r="K61" s="44">
        <v>138555</v>
      </c>
      <c r="L61" s="44">
        <v>201157.010018</v>
      </c>
      <c r="M61" s="66">
        <v>0.86265400000000003</v>
      </c>
      <c r="N61" s="43">
        <v>0</v>
      </c>
      <c r="O61" s="44">
        <v>0</v>
      </c>
      <c r="P61" s="74">
        <v>0</v>
      </c>
    </row>
    <row r="62" spans="1:16" s="3" customFormat="1" ht="15" customHeight="1" x14ac:dyDescent="0.2">
      <c r="A62" s="120"/>
      <c r="B62" s="123"/>
      <c r="C62" s="84" t="s">
        <v>52</v>
      </c>
      <c r="D62" s="35">
        <v>192415</v>
      </c>
      <c r="E62" s="55">
        <v>1</v>
      </c>
      <c r="F62" s="35">
        <v>223450.54671900001</v>
      </c>
      <c r="G62" s="68">
        <v>0.98585900000000004</v>
      </c>
      <c r="H62" s="43">
        <v>75641</v>
      </c>
      <c r="I62" s="44">
        <v>223574.20949000001</v>
      </c>
      <c r="J62" s="74">
        <v>0.757023</v>
      </c>
      <c r="K62" s="35">
        <v>116774</v>
      </c>
      <c r="L62" s="35">
        <v>223370.44348099999</v>
      </c>
      <c r="M62" s="68">
        <v>1.134088</v>
      </c>
      <c r="N62" s="43">
        <v>0</v>
      </c>
      <c r="O62" s="44">
        <v>0</v>
      </c>
      <c r="P62" s="74">
        <v>0</v>
      </c>
    </row>
    <row r="63" spans="1:16" ht="15" customHeight="1" x14ac:dyDescent="0.2">
      <c r="A63" s="120"/>
      <c r="B63" s="123"/>
      <c r="C63" s="84" t="s">
        <v>53</v>
      </c>
      <c r="D63" s="44">
        <v>165467</v>
      </c>
      <c r="E63" s="53">
        <v>1</v>
      </c>
      <c r="F63" s="44">
        <v>229251.90909999999</v>
      </c>
      <c r="G63" s="66">
        <v>1.0186740000000001</v>
      </c>
      <c r="H63" s="43">
        <v>65064</v>
      </c>
      <c r="I63" s="44">
        <v>220289.19004399999</v>
      </c>
      <c r="J63" s="74">
        <v>0.69264099999999995</v>
      </c>
      <c r="K63" s="44">
        <v>100403</v>
      </c>
      <c r="L63" s="44">
        <v>235060.00599599999</v>
      </c>
      <c r="M63" s="66">
        <v>1.2299530000000001</v>
      </c>
      <c r="N63" s="43">
        <v>0</v>
      </c>
      <c r="O63" s="44">
        <v>0</v>
      </c>
      <c r="P63" s="74">
        <v>0</v>
      </c>
    </row>
    <row r="64" spans="1:16" ht="15" customHeight="1" x14ac:dyDescent="0.2">
      <c r="A64" s="120"/>
      <c r="B64" s="123"/>
      <c r="C64" s="84" t="s">
        <v>54</v>
      </c>
      <c r="D64" s="44">
        <v>131746</v>
      </c>
      <c r="E64" s="53">
        <v>1</v>
      </c>
      <c r="F64" s="44">
        <v>227349.73422300001</v>
      </c>
      <c r="G64" s="66">
        <v>0.88845200000000002</v>
      </c>
      <c r="H64" s="43">
        <v>50821</v>
      </c>
      <c r="I64" s="44">
        <v>208568.02131000001</v>
      </c>
      <c r="J64" s="74">
        <v>0.49560199999999999</v>
      </c>
      <c r="K64" s="44">
        <v>80925</v>
      </c>
      <c r="L64" s="44">
        <v>239144.67314200001</v>
      </c>
      <c r="M64" s="66">
        <v>1.135162</v>
      </c>
      <c r="N64" s="43">
        <v>0</v>
      </c>
      <c r="O64" s="44">
        <v>0</v>
      </c>
      <c r="P64" s="74">
        <v>0</v>
      </c>
    </row>
    <row r="65" spans="1:16" ht="15" customHeight="1" x14ac:dyDescent="0.2">
      <c r="A65" s="120"/>
      <c r="B65" s="123"/>
      <c r="C65" s="84" t="s">
        <v>55</v>
      </c>
      <c r="D65" s="44">
        <v>108634</v>
      </c>
      <c r="E65" s="53">
        <v>1</v>
      </c>
      <c r="F65" s="44">
        <v>229953.037686</v>
      </c>
      <c r="G65" s="66">
        <v>0.69528900000000005</v>
      </c>
      <c r="H65" s="43">
        <v>41332</v>
      </c>
      <c r="I65" s="44">
        <v>204805.04512200001</v>
      </c>
      <c r="J65" s="74">
        <v>0.29744500000000001</v>
      </c>
      <c r="K65" s="44">
        <v>67302</v>
      </c>
      <c r="L65" s="44">
        <v>245397.108125</v>
      </c>
      <c r="M65" s="66">
        <v>0.93961499999999998</v>
      </c>
      <c r="N65" s="43">
        <v>0</v>
      </c>
      <c r="O65" s="44">
        <v>0</v>
      </c>
      <c r="P65" s="74">
        <v>0</v>
      </c>
    </row>
    <row r="66" spans="1:16" s="3" customFormat="1" ht="15" customHeight="1" x14ac:dyDescent="0.2">
      <c r="A66" s="120"/>
      <c r="B66" s="123"/>
      <c r="C66" s="84" t="s">
        <v>56</v>
      </c>
      <c r="D66" s="35">
        <v>204178</v>
      </c>
      <c r="E66" s="55">
        <v>1</v>
      </c>
      <c r="F66" s="35">
        <v>238819.60409499999</v>
      </c>
      <c r="G66" s="68">
        <v>0.402252</v>
      </c>
      <c r="H66" s="43">
        <v>86731</v>
      </c>
      <c r="I66" s="44">
        <v>198804.12317400001</v>
      </c>
      <c r="J66" s="74">
        <v>9.3357999999999997E-2</v>
      </c>
      <c r="K66" s="35">
        <v>117447</v>
      </c>
      <c r="L66" s="35">
        <v>268369.80696000002</v>
      </c>
      <c r="M66" s="68">
        <v>0.63036099999999995</v>
      </c>
      <c r="N66" s="43">
        <v>0</v>
      </c>
      <c r="O66" s="44">
        <v>0</v>
      </c>
      <c r="P66" s="74">
        <v>0</v>
      </c>
    </row>
    <row r="67" spans="1:16" s="3" customFormat="1" ht="15" customHeight="1" x14ac:dyDescent="0.2">
      <c r="A67" s="121"/>
      <c r="B67" s="124"/>
      <c r="C67" s="85" t="s">
        <v>9</v>
      </c>
      <c r="D67" s="46">
        <v>1630872</v>
      </c>
      <c r="E67" s="54">
        <v>1</v>
      </c>
      <c r="F67" s="46">
        <v>202408.759861</v>
      </c>
      <c r="G67" s="67">
        <v>0.63322599999999996</v>
      </c>
      <c r="H67" s="87">
        <v>661437</v>
      </c>
      <c r="I67" s="46">
        <v>198925.85998199999</v>
      </c>
      <c r="J67" s="75">
        <v>0.48018899999999998</v>
      </c>
      <c r="K67" s="46">
        <v>969435</v>
      </c>
      <c r="L67" s="46">
        <v>204785.11190799999</v>
      </c>
      <c r="M67" s="67">
        <v>0.73764200000000002</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v>45588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8:A19"/>
    <mergeCell ref="B8:B19"/>
    <mergeCell ref="A56:A67"/>
    <mergeCell ref="B56:B67"/>
    <mergeCell ref="A44:A55"/>
    <mergeCell ref="B44:B55"/>
    <mergeCell ref="A20:A31"/>
    <mergeCell ref="B20:B31"/>
    <mergeCell ref="A32:A43"/>
    <mergeCell ref="B32:B43"/>
    <mergeCell ref="A2:P2"/>
    <mergeCell ref="A3:P3"/>
    <mergeCell ref="A6:A7"/>
    <mergeCell ref="B6:B7"/>
    <mergeCell ref="C6:C7"/>
    <mergeCell ref="D6:G6"/>
    <mergeCell ref="H6:J6"/>
    <mergeCell ref="N6:P6"/>
    <mergeCell ref="K6:M6"/>
  </mergeCells>
  <conditionalFormatting sqref="D8:D19">
    <cfRule type="cellIs" dxfId="580" priority="45" operator="notEqual">
      <formula>H8+K8+N8</formula>
    </cfRule>
  </conditionalFormatting>
  <conditionalFormatting sqref="D20:D30">
    <cfRule type="cellIs" dxfId="579" priority="44" operator="notEqual">
      <formula>H20+K20+N20</formula>
    </cfRule>
  </conditionalFormatting>
  <conditionalFormatting sqref="D32:D42">
    <cfRule type="cellIs" dxfId="578" priority="43" operator="notEqual">
      <formula>H32+K32+N32</formula>
    </cfRule>
  </conditionalFormatting>
  <conditionalFormatting sqref="D44:D54">
    <cfRule type="cellIs" dxfId="577" priority="42" operator="notEqual">
      <formula>H44+K44+N44</formula>
    </cfRule>
  </conditionalFormatting>
  <conditionalFormatting sqref="D56:D66">
    <cfRule type="cellIs" dxfId="576" priority="41" operator="notEqual">
      <formula>H56+K56+N56</formula>
    </cfRule>
  </conditionalFormatting>
  <conditionalFormatting sqref="D19">
    <cfRule type="cellIs" dxfId="575" priority="40" operator="notEqual">
      <formula>SUM(D8:D18)</formula>
    </cfRule>
  </conditionalFormatting>
  <conditionalFormatting sqref="D31">
    <cfRule type="cellIs" dxfId="574" priority="39" operator="notEqual">
      <formula>H31+K31+N31</formula>
    </cfRule>
  </conditionalFormatting>
  <conditionalFormatting sqref="D31">
    <cfRule type="cellIs" dxfId="573" priority="38" operator="notEqual">
      <formula>SUM(D20:D30)</formula>
    </cfRule>
  </conditionalFormatting>
  <conditionalFormatting sqref="D43">
    <cfRule type="cellIs" dxfId="572" priority="37" operator="notEqual">
      <formula>H43+K43+N43</formula>
    </cfRule>
  </conditionalFormatting>
  <conditionalFormatting sqref="D43">
    <cfRule type="cellIs" dxfId="571" priority="36" operator="notEqual">
      <formula>SUM(D32:D42)</formula>
    </cfRule>
  </conditionalFormatting>
  <conditionalFormatting sqref="D55">
    <cfRule type="cellIs" dxfId="570" priority="35" operator="notEqual">
      <formula>H55+K55+N55</formula>
    </cfRule>
  </conditionalFormatting>
  <conditionalFormatting sqref="D55">
    <cfRule type="cellIs" dxfId="569" priority="34" operator="notEqual">
      <formula>SUM(D44:D54)</formula>
    </cfRule>
  </conditionalFormatting>
  <conditionalFormatting sqref="D67">
    <cfRule type="cellIs" dxfId="568" priority="33" operator="notEqual">
      <formula>H67+K67+N67</formula>
    </cfRule>
  </conditionalFormatting>
  <conditionalFormatting sqref="D67">
    <cfRule type="cellIs" dxfId="567" priority="32" operator="notEqual">
      <formula>SUM(D56:D66)</formula>
    </cfRule>
  </conditionalFormatting>
  <conditionalFormatting sqref="H19">
    <cfRule type="cellIs" dxfId="566" priority="30" operator="notEqual">
      <formula>SUM(H8:H18)</formula>
    </cfRule>
  </conditionalFormatting>
  <conditionalFormatting sqref="K19">
    <cfRule type="cellIs" dxfId="565" priority="28" operator="notEqual">
      <formula>SUM(K8:K18)</formula>
    </cfRule>
  </conditionalFormatting>
  <conditionalFormatting sqref="N19">
    <cfRule type="cellIs" dxfId="564" priority="26" operator="notEqual">
      <formula>SUM(N8:N18)</formula>
    </cfRule>
  </conditionalFormatting>
  <conditionalFormatting sqref="H31">
    <cfRule type="cellIs" dxfId="563" priority="24" operator="notEqual">
      <formula>SUM(H20:H30)</formula>
    </cfRule>
  </conditionalFormatting>
  <conditionalFormatting sqref="K31">
    <cfRule type="cellIs" dxfId="562" priority="22" operator="notEqual">
      <formula>SUM(K20:K30)</formula>
    </cfRule>
  </conditionalFormatting>
  <conditionalFormatting sqref="N31">
    <cfRule type="cellIs" dxfId="561" priority="20" operator="notEqual">
      <formula>SUM(N20:N30)</formula>
    </cfRule>
  </conditionalFormatting>
  <conditionalFormatting sqref="H43">
    <cfRule type="cellIs" dxfId="560" priority="18" operator="notEqual">
      <formula>SUM(H32:H42)</formula>
    </cfRule>
  </conditionalFormatting>
  <conditionalFormatting sqref="K43">
    <cfRule type="cellIs" dxfId="559" priority="16" operator="notEqual">
      <formula>SUM(K32:K42)</formula>
    </cfRule>
  </conditionalFormatting>
  <conditionalFormatting sqref="N43">
    <cfRule type="cellIs" dxfId="558" priority="14" operator="notEqual">
      <formula>SUM(N32:N42)</formula>
    </cfRule>
  </conditionalFormatting>
  <conditionalFormatting sqref="H55">
    <cfRule type="cellIs" dxfId="557" priority="12" operator="notEqual">
      <formula>SUM(H44:H54)</formula>
    </cfRule>
  </conditionalFormatting>
  <conditionalFormatting sqref="K55">
    <cfRule type="cellIs" dxfId="556" priority="10" operator="notEqual">
      <formula>SUM(K44:K54)</formula>
    </cfRule>
  </conditionalFormatting>
  <conditionalFormatting sqref="N55">
    <cfRule type="cellIs" dxfId="555" priority="8" operator="notEqual">
      <formula>SUM(N44:N54)</formula>
    </cfRule>
  </conditionalFormatting>
  <conditionalFormatting sqref="H67">
    <cfRule type="cellIs" dxfId="554" priority="6" operator="notEqual">
      <formula>SUM(H56:H66)</formula>
    </cfRule>
  </conditionalFormatting>
  <conditionalFormatting sqref="K67">
    <cfRule type="cellIs" dxfId="553" priority="4" operator="notEqual">
      <formula>SUM(K56:K66)</formula>
    </cfRule>
  </conditionalFormatting>
  <conditionalFormatting sqref="N67">
    <cfRule type="cellIs" dxfId="552" priority="2" operator="notEqual">
      <formula>SUM(N56:N66)</formula>
    </cfRule>
  </conditionalFormatting>
  <conditionalFormatting sqref="D32:D43">
    <cfRule type="cellIs" dxfId="5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33</v>
      </c>
      <c r="B2" s="110"/>
      <c r="C2" s="110"/>
      <c r="D2" s="110"/>
      <c r="E2" s="110"/>
      <c r="F2" s="110"/>
      <c r="G2" s="110"/>
      <c r="H2" s="110"/>
      <c r="I2" s="110"/>
      <c r="J2" s="110"/>
      <c r="K2" s="110"/>
      <c r="L2" s="110"/>
      <c r="M2" s="110"/>
      <c r="N2" s="110"/>
      <c r="O2" s="110"/>
      <c r="P2" s="110"/>
    </row>
    <row r="3" spans="1:16" s="21" customFormat="1" ht="15" customHeight="1" x14ac:dyDescent="0.2">
      <c r="A3" s="111" t="str">
        <f>+Notas!C6</f>
        <v>SEPTIEMBRE 2023 Y SEPTIEMBRE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7</v>
      </c>
      <c r="E8" s="53">
        <v>0.875</v>
      </c>
      <c r="F8" s="44">
        <v>48370.429794000003</v>
      </c>
      <c r="G8" s="66">
        <v>0.14285700000000001</v>
      </c>
      <c r="H8" s="43">
        <v>3</v>
      </c>
      <c r="I8" s="44">
        <v>37489.719903999998</v>
      </c>
      <c r="J8" s="74">
        <v>0</v>
      </c>
      <c r="K8" s="44">
        <v>4</v>
      </c>
      <c r="L8" s="44">
        <v>56530.962210999998</v>
      </c>
      <c r="M8" s="66">
        <v>0.25</v>
      </c>
      <c r="N8" s="43">
        <v>0</v>
      </c>
      <c r="O8" s="44">
        <v>0</v>
      </c>
      <c r="P8" s="74">
        <v>0</v>
      </c>
    </row>
    <row r="9" spans="1:16" ht="15" customHeight="1" x14ac:dyDescent="0.2">
      <c r="A9" s="120"/>
      <c r="B9" s="123"/>
      <c r="C9" s="84" t="s">
        <v>47</v>
      </c>
      <c r="D9" s="44">
        <v>18</v>
      </c>
      <c r="E9" s="53">
        <v>0.352941</v>
      </c>
      <c r="F9" s="44">
        <v>77973.688374000005</v>
      </c>
      <c r="G9" s="66">
        <v>5.5556000000000001E-2</v>
      </c>
      <c r="H9" s="43">
        <v>4</v>
      </c>
      <c r="I9" s="44">
        <v>89167.935943000004</v>
      </c>
      <c r="J9" s="74">
        <v>0.25</v>
      </c>
      <c r="K9" s="44">
        <v>14</v>
      </c>
      <c r="L9" s="44">
        <v>74775.331925000006</v>
      </c>
      <c r="M9" s="66">
        <v>0</v>
      </c>
      <c r="N9" s="43">
        <v>0</v>
      </c>
      <c r="O9" s="44">
        <v>0</v>
      </c>
      <c r="P9" s="74">
        <v>0</v>
      </c>
    </row>
    <row r="10" spans="1:16" ht="15" customHeight="1" x14ac:dyDescent="0.2">
      <c r="A10" s="120"/>
      <c r="B10" s="123"/>
      <c r="C10" s="84" t="s">
        <v>48</v>
      </c>
      <c r="D10" s="44">
        <v>123</v>
      </c>
      <c r="E10" s="53">
        <v>0.27516800000000002</v>
      </c>
      <c r="F10" s="44">
        <v>93271.688072000004</v>
      </c>
      <c r="G10" s="66">
        <v>0.130081</v>
      </c>
      <c r="H10" s="43">
        <v>37</v>
      </c>
      <c r="I10" s="44">
        <v>104245.669266</v>
      </c>
      <c r="J10" s="74">
        <v>0.24324299999999999</v>
      </c>
      <c r="K10" s="44">
        <v>86</v>
      </c>
      <c r="L10" s="44">
        <v>88550.324070000002</v>
      </c>
      <c r="M10" s="66">
        <v>8.1394999999999995E-2</v>
      </c>
      <c r="N10" s="43">
        <v>0</v>
      </c>
      <c r="O10" s="44">
        <v>0</v>
      </c>
      <c r="P10" s="74">
        <v>0</v>
      </c>
    </row>
    <row r="11" spans="1:16" ht="15" customHeight="1" x14ac:dyDescent="0.2">
      <c r="A11" s="120"/>
      <c r="B11" s="123"/>
      <c r="C11" s="84" t="s">
        <v>49</v>
      </c>
      <c r="D11" s="44">
        <v>258</v>
      </c>
      <c r="E11" s="53">
        <v>0.21553900000000001</v>
      </c>
      <c r="F11" s="44">
        <v>105774.579036</v>
      </c>
      <c r="G11" s="66">
        <v>0.28294599999999998</v>
      </c>
      <c r="H11" s="43">
        <v>81</v>
      </c>
      <c r="I11" s="44">
        <v>117442.889146</v>
      </c>
      <c r="J11" s="74">
        <v>0.34567900000000001</v>
      </c>
      <c r="K11" s="44">
        <v>177</v>
      </c>
      <c r="L11" s="44">
        <v>100434.843901</v>
      </c>
      <c r="M11" s="66">
        <v>0.25423699999999999</v>
      </c>
      <c r="N11" s="43">
        <v>0</v>
      </c>
      <c r="O11" s="44">
        <v>0</v>
      </c>
      <c r="P11" s="74">
        <v>0</v>
      </c>
    </row>
    <row r="12" spans="1:16" ht="15" customHeight="1" x14ac:dyDescent="0.2">
      <c r="A12" s="120"/>
      <c r="B12" s="123"/>
      <c r="C12" s="84" t="s">
        <v>50</v>
      </c>
      <c r="D12" s="44">
        <v>255</v>
      </c>
      <c r="E12" s="53">
        <v>0.152057</v>
      </c>
      <c r="F12" s="44">
        <v>121178.22335499999</v>
      </c>
      <c r="G12" s="66">
        <v>0.439216</v>
      </c>
      <c r="H12" s="43">
        <v>70</v>
      </c>
      <c r="I12" s="44">
        <v>135798.970914</v>
      </c>
      <c r="J12" s="74">
        <v>0.52857100000000001</v>
      </c>
      <c r="K12" s="44">
        <v>185</v>
      </c>
      <c r="L12" s="44">
        <v>115646.048603</v>
      </c>
      <c r="M12" s="66">
        <v>0.40540500000000002</v>
      </c>
      <c r="N12" s="43">
        <v>0</v>
      </c>
      <c r="O12" s="44">
        <v>0</v>
      </c>
      <c r="P12" s="74">
        <v>0</v>
      </c>
    </row>
    <row r="13" spans="1:16" ht="15" customHeight="1" x14ac:dyDescent="0.2">
      <c r="A13" s="120"/>
      <c r="B13" s="123"/>
      <c r="C13" s="84" t="s">
        <v>51</v>
      </c>
      <c r="D13" s="44">
        <v>231</v>
      </c>
      <c r="E13" s="53">
        <v>0.13095200000000001</v>
      </c>
      <c r="F13" s="44">
        <v>140174.64204000001</v>
      </c>
      <c r="G13" s="66">
        <v>0.64935100000000001</v>
      </c>
      <c r="H13" s="43">
        <v>74</v>
      </c>
      <c r="I13" s="44">
        <v>167284.537415</v>
      </c>
      <c r="J13" s="74">
        <v>0.71621599999999996</v>
      </c>
      <c r="K13" s="44">
        <v>157</v>
      </c>
      <c r="L13" s="44">
        <v>127396.729571</v>
      </c>
      <c r="M13" s="66">
        <v>0.61783399999999999</v>
      </c>
      <c r="N13" s="43">
        <v>0</v>
      </c>
      <c r="O13" s="44">
        <v>0</v>
      </c>
      <c r="P13" s="74">
        <v>0</v>
      </c>
    </row>
    <row r="14" spans="1:16" s="3" customFormat="1" ht="15" customHeight="1" x14ac:dyDescent="0.2">
      <c r="A14" s="120"/>
      <c r="B14" s="123"/>
      <c r="C14" s="84" t="s">
        <v>52</v>
      </c>
      <c r="D14" s="35">
        <v>208</v>
      </c>
      <c r="E14" s="55">
        <v>0.141593</v>
      </c>
      <c r="F14" s="35">
        <v>144187.67329800001</v>
      </c>
      <c r="G14" s="68">
        <v>0.71634600000000004</v>
      </c>
      <c r="H14" s="43">
        <v>69</v>
      </c>
      <c r="I14" s="44">
        <v>142468.10618999999</v>
      </c>
      <c r="J14" s="74">
        <v>0.59420300000000004</v>
      </c>
      <c r="K14" s="35">
        <v>139</v>
      </c>
      <c r="L14" s="35">
        <v>145041.27136000001</v>
      </c>
      <c r="M14" s="68">
        <v>0.77697799999999995</v>
      </c>
      <c r="N14" s="43">
        <v>0</v>
      </c>
      <c r="O14" s="44">
        <v>0</v>
      </c>
      <c r="P14" s="74">
        <v>0</v>
      </c>
    </row>
    <row r="15" spans="1:16" ht="15" customHeight="1" x14ac:dyDescent="0.2">
      <c r="A15" s="120"/>
      <c r="B15" s="123"/>
      <c r="C15" s="84" t="s">
        <v>53</v>
      </c>
      <c r="D15" s="44">
        <v>171</v>
      </c>
      <c r="E15" s="53">
        <v>0.12</v>
      </c>
      <c r="F15" s="44">
        <v>143513.36491</v>
      </c>
      <c r="G15" s="66">
        <v>0.60233899999999996</v>
      </c>
      <c r="H15" s="43">
        <v>53</v>
      </c>
      <c r="I15" s="44">
        <v>145050.95983400001</v>
      </c>
      <c r="J15" s="74">
        <v>0.358491</v>
      </c>
      <c r="K15" s="44">
        <v>118</v>
      </c>
      <c r="L15" s="44">
        <v>142822.75023999999</v>
      </c>
      <c r="M15" s="66">
        <v>0.71186400000000005</v>
      </c>
      <c r="N15" s="43">
        <v>0</v>
      </c>
      <c r="O15" s="44">
        <v>0</v>
      </c>
      <c r="P15" s="74">
        <v>0</v>
      </c>
    </row>
    <row r="16" spans="1:16" ht="15" customHeight="1" x14ac:dyDescent="0.2">
      <c r="A16" s="120"/>
      <c r="B16" s="123"/>
      <c r="C16" s="84" t="s">
        <v>54</v>
      </c>
      <c r="D16" s="44">
        <v>115</v>
      </c>
      <c r="E16" s="53">
        <v>0.1133</v>
      </c>
      <c r="F16" s="44">
        <v>147834.08259000001</v>
      </c>
      <c r="G16" s="66">
        <v>0.60869600000000001</v>
      </c>
      <c r="H16" s="43">
        <v>30</v>
      </c>
      <c r="I16" s="44">
        <v>132877.553082</v>
      </c>
      <c r="J16" s="74">
        <v>0.2</v>
      </c>
      <c r="K16" s="44">
        <v>85</v>
      </c>
      <c r="L16" s="44">
        <v>153112.85771099999</v>
      </c>
      <c r="M16" s="66">
        <v>0.75294099999999997</v>
      </c>
      <c r="N16" s="43">
        <v>0</v>
      </c>
      <c r="O16" s="44">
        <v>0</v>
      </c>
      <c r="P16" s="74">
        <v>0</v>
      </c>
    </row>
    <row r="17" spans="1:16" ht="15" customHeight="1" x14ac:dyDescent="0.2">
      <c r="A17" s="120"/>
      <c r="B17" s="123"/>
      <c r="C17" s="84" t="s">
        <v>55</v>
      </c>
      <c r="D17" s="44">
        <v>108</v>
      </c>
      <c r="E17" s="53">
        <v>0.13059299999999999</v>
      </c>
      <c r="F17" s="44">
        <v>150940.20256000001</v>
      </c>
      <c r="G17" s="66">
        <v>0.37036999999999998</v>
      </c>
      <c r="H17" s="43">
        <v>33</v>
      </c>
      <c r="I17" s="44">
        <v>137930.21275800001</v>
      </c>
      <c r="J17" s="74">
        <v>9.0909000000000004E-2</v>
      </c>
      <c r="K17" s="44">
        <v>75</v>
      </c>
      <c r="L17" s="44">
        <v>156664.598073</v>
      </c>
      <c r="M17" s="66">
        <v>0.49333300000000002</v>
      </c>
      <c r="N17" s="43">
        <v>0</v>
      </c>
      <c r="O17" s="44">
        <v>0</v>
      </c>
      <c r="P17" s="74">
        <v>0</v>
      </c>
    </row>
    <row r="18" spans="1:16" s="3" customFormat="1" ht="15" customHeight="1" x14ac:dyDescent="0.2">
      <c r="A18" s="120"/>
      <c r="B18" s="123"/>
      <c r="C18" s="84" t="s">
        <v>56</v>
      </c>
      <c r="D18" s="35">
        <v>122</v>
      </c>
      <c r="E18" s="55">
        <v>9.4574000000000005E-2</v>
      </c>
      <c r="F18" s="35">
        <v>178246.665527</v>
      </c>
      <c r="G18" s="68">
        <v>0.47541</v>
      </c>
      <c r="H18" s="43">
        <v>43</v>
      </c>
      <c r="I18" s="44">
        <v>147292.73848199999</v>
      </c>
      <c r="J18" s="74">
        <v>9.3022999999999995E-2</v>
      </c>
      <c r="K18" s="35">
        <v>79</v>
      </c>
      <c r="L18" s="35">
        <v>195095.00556300001</v>
      </c>
      <c r="M18" s="68">
        <v>0.68354400000000004</v>
      </c>
      <c r="N18" s="43">
        <v>0</v>
      </c>
      <c r="O18" s="44">
        <v>0</v>
      </c>
      <c r="P18" s="74">
        <v>0</v>
      </c>
    </row>
    <row r="19" spans="1:16" s="3" customFormat="1" ht="15" customHeight="1" x14ac:dyDescent="0.2">
      <c r="A19" s="121"/>
      <c r="B19" s="124"/>
      <c r="C19" s="85" t="s">
        <v>9</v>
      </c>
      <c r="D19" s="46">
        <v>1616</v>
      </c>
      <c r="E19" s="54">
        <v>0.144673</v>
      </c>
      <c r="F19" s="46">
        <v>132033.133481</v>
      </c>
      <c r="G19" s="67">
        <v>0.47834199999999999</v>
      </c>
      <c r="H19" s="87">
        <v>497</v>
      </c>
      <c r="I19" s="46">
        <v>137049.69816199999</v>
      </c>
      <c r="J19" s="75">
        <v>0.40442699999999998</v>
      </c>
      <c r="K19" s="46">
        <v>1119</v>
      </c>
      <c r="L19" s="46">
        <v>129805.04353700001</v>
      </c>
      <c r="M19" s="67">
        <v>0.51117100000000004</v>
      </c>
      <c r="N19" s="87">
        <v>0</v>
      </c>
      <c r="O19" s="46">
        <v>0</v>
      </c>
      <c r="P19" s="75">
        <v>0</v>
      </c>
    </row>
    <row r="20" spans="1:16" ht="15" customHeight="1" x14ac:dyDescent="0.2">
      <c r="A20" s="119">
        <v>2</v>
      </c>
      <c r="B20" s="122" t="s">
        <v>57</v>
      </c>
      <c r="C20" s="84" t="s">
        <v>46</v>
      </c>
      <c r="D20" s="44">
        <v>2</v>
      </c>
      <c r="E20" s="53">
        <v>0.25</v>
      </c>
      <c r="F20" s="44">
        <v>46785</v>
      </c>
      <c r="G20" s="66">
        <v>0</v>
      </c>
      <c r="H20" s="43">
        <v>2</v>
      </c>
      <c r="I20" s="44">
        <v>46785</v>
      </c>
      <c r="J20" s="74">
        <v>0</v>
      </c>
      <c r="K20" s="44">
        <v>0</v>
      </c>
      <c r="L20" s="44">
        <v>0</v>
      </c>
      <c r="M20" s="66">
        <v>0</v>
      </c>
      <c r="N20" s="43">
        <v>0</v>
      </c>
      <c r="O20" s="44">
        <v>0</v>
      </c>
      <c r="P20" s="74">
        <v>0</v>
      </c>
    </row>
    <row r="21" spans="1:16" ht="15" customHeight="1" x14ac:dyDescent="0.2">
      <c r="A21" s="120"/>
      <c r="B21" s="123"/>
      <c r="C21" s="84" t="s">
        <v>47</v>
      </c>
      <c r="D21" s="44">
        <v>15</v>
      </c>
      <c r="E21" s="53">
        <v>0.29411799999999999</v>
      </c>
      <c r="F21" s="44">
        <v>110595.466667</v>
      </c>
      <c r="G21" s="66">
        <v>0.13333300000000001</v>
      </c>
      <c r="H21" s="43">
        <v>4</v>
      </c>
      <c r="I21" s="44">
        <v>102691.75</v>
      </c>
      <c r="J21" s="74">
        <v>0</v>
      </c>
      <c r="K21" s="44">
        <v>11</v>
      </c>
      <c r="L21" s="44">
        <v>113469.545455</v>
      </c>
      <c r="M21" s="66">
        <v>0.18181800000000001</v>
      </c>
      <c r="N21" s="43">
        <v>0</v>
      </c>
      <c r="O21" s="44">
        <v>0</v>
      </c>
      <c r="P21" s="74">
        <v>0</v>
      </c>
    </row>
    <row r="22" spans="1:16" ht="15" customHeight="1" x14ac:dyDescent="0.2">
      <c r="A22" s="120"/>
      <c r="B22" s="123"/>
      <c r="C22" s="84" t="s">
        <v>48</v>
      </c>
      <c r="D22" s="44">
        <v>76</v>
      </c>
      <c r="E22" s="53">
        <v>0.17002200000000001</v>
      </c>
      <c r="F22" s="44">
        <v>122758.105263</v>
      </c>
      <c r="G22" s="66">
        <v>2.6315999999999999E-2</v>
      </c>
      <c r="H22" s="43">
        <v>20</v>
      </c>
      <c r="I22" s="44">
        <v>120663.2</v>
      </c>
      <c r="J22" s="74">
        <v>0</v>
      </c>
      <c r="K22" s="44">
        <v>56</v>
      </c>
      <c r="L22" s="44">
        <v>123506.285714</v>
      </c>
      <c r="M22" s="66">
        <v>3.5714000000000003E-2</v>
      </c>
      <c r="N22" s="43">
        <v>0</v>
      </c>
      <c r="O22" s="44">
        <v>0</v>
      </c>
      <c r="P22" s="74">
        <v>0</v>
      </c>
    </row>
    <row r="23" spans="1:16" ht="15" customHeight="1" x14ac:dyDescent="0.2">
      <c r="A23" s="120"/>
      <c r="B23" s="123"/>
      <c r="C23" s="84" t="s">
        <v>49</v>
      </c>
      <c r="D23" s="44">
        <v>85</v>
      </c>
      <c r="E23" s="53">
        <v>7.1011000000000005E-2</v>
      </c>
      <c r="F23" s="44">
        <v>134611.552941</v>
      </c>
      <c r="G23" s="66">
        <v>8.2352999999999996E-2</v>
      </c>
      <c r="H23" s="43">
        <v>25</v>
      </c>
      <c r="I23" s="44">
        <v>143720.56</v>
      </c>
      <c r="J23" s="74">
        <v>0.16</v>
      </c>
      <c r="K23" s="44">
        <v>60</v>
      </c>
      <c r="L23" s="44">
        <v>130816.13333300001</v>
      </c>
      <c r="M23" s="66">
        <v>0.05</v>
      </c>
      <c r="N23" s="43">
        <v>0</v>
      </c>
      <c r="O23" s="44">
        <v>0</v>
      </c>
      <c r="P23" s="74">
        <v>0</v>
      </c>
    </row>
    <row r="24" spans="1:16" ht="15" customHeight="1" x14ac:dyDescent="0.2">
      <c r="A24" s="120"/>
      <c r="B24" s="123"/>
      <c r="C24" s="84" t="s">
        <v>50</v>
      </c>
      <c r="D24" s="44">
        <v>61</v>
      </c>
      <c r="E24" s="53">
        <v>3.6373999999999997E-2</v>
      </c>
      <c r="F24" s="44">
        <v>150872.95082</v>
      </c>
      <c r="G24" s="66">
        <v>0.14754100000000001</v>
      </c>
      <c r="H24" s="43">
        <v>22</v>
      </c>
      <c r="I24" s="44">
        <v>156951.95454499999</v>
      </c>
      <c r="J24" s="74">
        <v>0.227273</v>
      </c>
      <c r="K24" s="44">
        <v>39</v>
      </c>
      <c r="L24" s="44">
        <v>147443.76923100001</v>
      </c>
      <c r="M24" s="66">
        <v>0.102564</v>
      </c>
      <c r="N24" s="43">
        <v>0</v>
      </c>
      <c r="O24" s="44">
        <v>0</v>
      </c>
      <c r="P24" s="74">
        <v>0</v>
      </c>
    </row>
    <row r="25" spans="1:16" ht="15" customHeight="1" x14ac:dyDescent="0.2">
      <c r="A25" s="120"/>
      <c r="B25" s="123"/>
      <c r="C25" s="84" t="s">
        <v>51</v>
      </c>
      <c r="D25" s="44">
        <v>61</v>
      </c>
      <c r="E25" s="53">
        <v>3.458E-2</v>
      </c>
      <c r="F25" s="44">
        <v>178214.93442599999</v>
      </c>
      <c r="G25" s="66">
        <v>0.42623</v>
      </c>
      <c r="H25" s="43">
        <v>14</v>
      </c>
      <c r="I25" s="44">
        <v>197969.428571</v>
      </c>
      <c r="J25" s="74">
        <v>0.42857099999999998</v>
      </c>
      <c r="K25" s="44">
        <v>47</v>
      </c>
      <c r="L25" s="44">
        <v>172330.61702100001</v>
      </c>
      <c r="M25" s="66">
        <v>0.42553200000000002</v>
      </c>
      <c r="N25" s="43">
        <v>0</v>
      </c>
      <c r="O25" s="44">
        <v>0</v>
      </c>
      <c r="P25" s="74">
        <v>0</v>
      </c>
    </row>
    <row r="26" spans="1:16" s="3" customFormat="1" ht="15" customHeight="1" x14ac:dyDescent="0.2">
      <c r="A26" s="120"/>
      <c r="B26" s="123"/>
      <c r="C26" s="84" t="s">
        <v>52</v>
      </c>
      <c r="D26" s="35">
        <v>43</v>
      </c>
      <c r="E26" s="55">
        <v>2.9271999999999999E-2</v>
      </c>
      <c r="F26" s="35">
        <v>168681.651163</v>
      </c>
      <c r="G26" s="68">
        <v>0.23255799999999999</v>
      </c>
      <c r="H26" s="43">
        <v>16</v>
      </c>
      <c r="I26" s="44">
        <v>165470.8125</v>
      </c>
      <c r="J26" s="74">
        <v>0.25</v>
      </c>
      <c r="K26" s="35">
        <v>27</v>
      </c>
      <c r="L26" s="35">
        <v>170584.37036999999</v>
      </c>
      <c r="M26" s="68">
        <v>0.222222</v>
      </c>
      <c r="N26" s="43">
        <v>0</v>
      </c>
      <c r="O26" s="44">
        <v>0</v>
      </c>
      <c r="P26" s="74">
        <v>0</v>
      </c>
    </row>
    <row r="27" spans="1:16" ht="15" customHeight="1" x14ac:dyDescent="0.2">
      <c r="A27" s="120"/>
      <c r="B27" s="123"/>
      <c r="C27" s="84" t="s">
        <v>53</v>
      </c>
      <c r="D27" s="44">
        <v>27</v>
      </c>
      <c r="E27" s="53">
        <v>1.8946999999999999E-2</v>
      </c>
      <c r="F27" s="44">
        <v>171826.11111100001</v>
      </c>
      <c r="G27" s="66">
        <v>0.33333299999999999</v>
      </c>
      <c r="H27" s="43">
        <v>3</v>
      </c>
      <c r="I27" s="44">
        <v>182266</v>
      </c>
      <c r="J27" s="74">
        <v>0</v>
      </c>
      <c r="K27" s="44">
        <v>24</v>
      </c>
      <c r="L27" s="44">
        <v>170521.125</v>
      </c>
      <c r="M27" s="66">
        <v>0.375</v>
      </c>
      <c r="N27" s="43">
        <v>0</v>
      </c>
      <c r="O27" s="44">
        <v>0</v>
      </c>
      <c r="P27" s="74">
        <v>0</v>
      </c>
    </row>
    <row r="28" spans="1:16" ht="15" customHeight="1" x14ac:dyDescent="0.2">
      <c r="A28" s="120"/>
      <c r="B28" s="123"/>
      <c r="C28" s="84" t="s">
        <v>54</v>
      </c>
      <c r="D28" s="44">
        <v>12</v>
      </c>
      <c r="E28" s="53">
        <v>1.1823E-2</v>
      </c>
      <c r="F28" s="44">
        <v>264828.5</v>
      </c>
      <c r="G28" s="66">
        <v>0.83333299999999999</v>
      </c>
      <c r="H28" s="43">
        <v>5</v>
      </c>
      <c r="I28" s="44">
        <v>256526.2</v>
      </c>
      <c r="J28" s="74">
        <v>0.4</v>
      </c>
      <c r="K28" s="44">
        <v>7</v>
      </c>
      <c r="L28" s="44">
        <v>270758.714286</v>
      </c>
      <c r="M28" s="66">
        <v>1.142857</v>
      </c>
      <c r="N28" s="43">
        <v>0</v>
      </c>
      <c r="O28" s="44">
        <v>0</v>
      </c>
      <c r="P28" s="74">
        <v>0</v>
      </c>
    </row>
    <row r="29" spans="1:16" ht="15" customHeight="1" x14ac:dyDescent="0.2">
      <c r="A29" s="120"/>
      <c r="B29" s="123"/>
      <c r="C29" s="84" t="s">
        <v>55</v>
      </c>
      <c r="D29" s="44">
        <v>9</v>
      </c>
      <c r="E29" s="53">
        <v>1.0883E-2</v>
      </c>
      <c r="F29" s="44">
        <v>236925.88888899999</v>
      </c>
      <c r="G29" s="66">
        <v>0.44444400000000001</v>
      </c>
      <c r="H29" s="43">
        <v>4</v>
      </c>
      <c r="I29" s="44">
        <v>200362.75</v>
      </c>
      <c r="J29" s="74">
        <v>0.25</v>
      </c>
      <c r="K29" s="44">
        <v>5</v>
      </c>
      <c r="L29" s="44">
        <v>266176.40000000002</v>
      </c>
      <c r="M29" s="66">
        <v>0.6</v>
      </c>
      <c r="N29" s="43">
        <v>0</v>
      </c>
      <c r="O29" s="44">
        <v>0</v>
      </c>
      <c r="P29" s="74">
        <v>0</v>
      </c>
    </row>
    <row r="30" spans="1:16" s="3" customFormat="1" ht="15" customHeight="1" x14ac:dyDescent="0.2">
      <c r="A30" s="120"/>
      <c r="B30" s="123"/>
      <c r="C30" s="84" t="s">
        <v>56</v>
      </c>
      <c r="D30" s="35">
        <v>2</v>
      </c>
      <c r="E30" s="55">
        <v>1.5499999999999999E-3</v>
      </c>
      <c r="F30" s="35">
        <v>59674.5</v>
      </c>
      <c r="G30" s="68">
        <v>0</v>
      </c>
      <c r="H30" s="43">
        <v>1</v>
      </c>
      <c r="I30" s="44">
        <v>60792</v>
      </c>
      <c r="J30" s="74">
        <v>0</v>
      </c>
      <c r="K30" s="35">
        <v>1</v>
      </c>
      <c r="L30" s="35">
        <v>58557</v>
      </c>
      <c r="M30" s="68">
        <v>0</v>
      </c>
      <c r="N30" s="43">
        <v>0</v>
      </c>
      <c r="O30" s="44">
        <v>0</v>
      </c>
      <c r="P30" s="74">
        <v>0</v>
      </c>
    </row>
    <row r="31" spans="1:16" s="3" customFormat="1" ht="15" customHeight="1" x14ac:dyDescent="0.2">
      <c r="A31" s="121"/>
      <c r="B31" s="124"/>
      <c r="C31" s="85" t="s">
        <v>9</v>
      </c>
      <c r="D31" s="46">
        <v>393</v>
      </c>
      <c r="E31" s="54">
        <v>3.5184E-2</v>
      </c>
      <c r="F31" s="46">
        <v>152469.97709900001</v>
      </c>
      <c r="G31" s="67">
        <v>0.201018</v>
      </c>
      <c r="H31" s="87">
        <v>116</v>
      </c>
      <c r="I31" s="46">
        <v>155813.23275900001</v>
      </c>
      <c r="J31" s="75">
        <v>0.18965499999999999</v>
      </c>
      <c r="K31" s="46">
        <v>277</v>
      </c>
      <c r="L31" s="46">
        <v>151069.91335700001</v>
      </c>
      <c r="M31" s="67">
        <v>0.20577599999999999</v>
      </c>
      <c r="N31" s="87">
        <v>0</v>
      </c>
      <c r="O31" s="46">
        <v>0</v>
      </c>
      <c r="P31" s="75">
        <v>0</v>
      </c>
    </row>
    <row r="32" spans="1:16" ht="15" customHeight="1" x14ac:dyDescent="0.2">
      <c r="A32" s="119">
        <v>3</v>
      </c>
      <c r="B32" s="122" t="s">
        <v>58</v>
      </c>
      <c r="C32" s="84" t="s">
        <v>46</v>
      </c>
      <c r="D32" s="44">
        <v>-5</v>
      </c>
      <c r="E32" s="44">
        <v>0</v>
      </c>
      <c r="F32" s="44">
        <v>-1585.4297939999999</v>
      </c>
      <c r="G32" s="66">
        <v>-0.14285700000000001</v>
      </c>
      <c r="H32" s="43">
        <v>-1</v>
      </c>
      <c r="I32" s="44">
        <v>9295.2800960000004</v>
      </c>
      <c r="J32" s="74">
        <v>0</v>
      </c>
      <c r="K32" s="44">
        <v>-4</v>
      </c>
      <c r="L32" s="44">
        <v>-56530.962210999998</v>
      </c>
      <c r="M32" s="66">
        <v>-0.25</v>
      </c>
      <c r="N32" s="43">
        <v>0</v>
      </c>
      <c r="O32" s="44">
        <v>0</v>
      </c>
      <c r="P32" s="74">
        <v>0</v>
      </c>
    </row>
    <row r="33" spans="1:16" ht="15" customHeight="1" x14ac:dyDescent="0.2">
      <c r="A33" s="120"/>
      <c r="B33" s="123"/>
      <c r="C33" s="84" t="s">
        <v>47</v>
      </c>
      <c r="D33" s="44">
        <v>-3</v>
      </c>
      <c r="E33" s="44">
        <v>0</v>
      </c>
      <c r="F33" s="44">
        <v>32621.778292999999</v>
      </c>
      <c r="G33" s="66">
        <v>7.7778E-2</v>
      </c>
      <c r="H33" s="43">
        <v>0</v>
      </c>
      <c r="I33" s="44">
        <v>13523.814057</v>
      </c>
      <c r="J33" s="74">
        <v>-0.25</v>
      </c>
      <c r="K33" s="44">
        <v>-3</v>
      </c>
      <c r="L33" s="44">
        <v>38694.213529000001</v>
      </c>
      <c r="M33" s="66">
        <v>0.18181800000000001</v>
      </c>
      <c r="N33" s="43">
        <v>0</v>
      </c>
      <c r="O33" s="44">
        <v>0</v>
      </c>
      <c r="P33" s="74">
        <v>0</v>
      </c>
    </row>
    <row r="34" spans="1:16" ht="15" customHeight="1" x14ac:dyDescent="0.2">
      <c r="A34" s="120"/>
      <c r="B34" s="123"/>
      <c r="C34" s="84" t="s">
        <v>48</v>
      </c>
      <c r="D34" s="44">
        <v>-47</v>
      </c>
      <c r="E34" s="44">
        <v>0</v>
      </c>
      <c r="F34" s="44">
        <v>29486.417191</v>
      </c>
      <c r="G34" s="66">
        <v>-0.103766</v>
      </c>
      <c r="H34" s="43">
        <v>-17</v>
      </c>
      <c r="I34" s="44">
        <v>16417.530734</v>
      </c>
      <c r="J34" s="74">
        <v>-0.24324299999999999</v>
      </c>
      <c r="K34" s="44">
        <v>-30</v>
      </c>
      <c r="L34" s="44">
        <v>34955.961644000003</v>
      </c>
      <c r="M34" s="66">
        <v>-4.5680999999999999E-2</v>
      </c>
      <c r="N34" s="43">
        <v>0</v>
      </c>
      <c r="O34" s="44">
        <v>0</v>
      </c>
      <c r="P34" s="74">
        <v>0</v>
      </c>
    </row>
    <row r="35" spans="1:16" ht="15" customHeight="1" x14ac:dyDescent="0.2">
      <c r="A35" s="120"/>
      <c r="B35" s="123"/>
      <c r="C35" s="84" t="s">
        <v>49</v>
      </c>
      <c r="D35" s="44">
        <v>-173</v>
      </c>
      <c r="E35" s="44">
        <v>0</v>
      </c>
      <c r="F35" s="44">
        <v>28836.973904999999</v>
      </c>
      <c r="G35" s="66">
        <v>-0.20059299999999999</v>
      </c>
      <c r="H35" s="43">
        <v>-56</v>
      </c>
      <c r="I35" s="44">
        <v>26277.670854</v>
      </c>
      <c r="J35" s="74">
        <v>-0.18567900000000001</v>
      </c>
      <c r="K35" s="44">
        <v>-117</v>
      </c>
      <c r="L35" s="44">
        <v>30381.289432000001</v>
      </c>
      <c r="M35" s="66">
        <v>-0.204237</v>
      </c>
      <c r="N35" s="43">
        <v>0</v>
      </c>
      <c r="O35" s="44">
        <v>0</v>
      </c>
      <c r="P35" s="74">
        <v>0</v>
      </c>
    </row>
    <row r="36" spans="1:16" ht="15" customHeight="1" x14ac:dyDescent="0.2">
      <c r="A36" s="120"/>
      <c r="B36" s="123"/>
      <c r="C36" s="84" t="s">
        <v>50</v>
      </c>
      <c r="D36" s="44">
        <v>-194</v>
      </c>
      <c r="E36" s="44">
        <v>0</v>
      </c>
      <c r="F36" s="44">
        <v>29694.727465</v>
      </c>
      <c r="G36" s="66">
        <v>-0.29167500000000002</v>
      </c>
      <c r="H36" s="43">
        <v>-48</v>
      </c>
      <c r="I36" s="44">
        <v>21152.983631999999</v>
      </c>
      <c r="J36" s="74">
        <v>-0.30129899999999998</v>
      </c>
      <c r="K36" s="44">
        <v>-146</v>
      </c>
      <c r="L36" s="44">
        <v>31797.720627999999</v>
      </c>
      <c r="M36" s="66">
        <v>-0.30284100000000003</v>
      </c>
      <c r="N36" s="43">
        <v>0</v>
      </c>
      <c r="O36" s="44">
        <v>0</v>
      </c>
      <c r="P36" s="74">
        <v>0</v>
      </c>
    </row>
    <row r="37" spans="1:16" ht="15" customHeight="1" x14ac:dyDescent="0.2">
      <c r="A37" s="120"/>
      <c r="B37" s="123"/>
      <c r="C37" s="84" t="s">
        <v>51</v>
      </c>
      <c r="D37" s="44">
        <v>-170</v>
      </c>
      <c r="E37" s="44">
        <v>0</v>
      </c>
      <c r="F37" s="44">
        <v>38040.292386000001</v>
      </c>
      <c r="G37" s="66">
        <v>-0.22312100000000001</v>
      </c>
      <c r="H37" s="43">
        <v>-60</v>
      </c>
      <c r="I37" s="44">
        <v>30684.891156999998</v>
      </c>
      <c r="J37" s="74">
        <v>-0.28764499999999998</v>
      </c>
      <c r="K37" s="44">
        <v>-110</v>
      </c>
      <c r="L37" s="44">
        <v>44933.887450000002</v>
      </c>
      <c r="M37" s="66">
        <v>-0.192302</v>
      </c>
      <c r="N37" s="43">
        <v>0</v>
      </c>
      <c r="O37" s="44">
        <v>0</v>
      </c>
      <c r="P37" s="74">
        <v>0</v>
      </c>
    </row>
    <row r="38" spans="1:16" s="3" customFormat="1" ht="15" customHeight="1" x14ac:dyDescent="0.2">
      <c r="A38" s="120"/>
      <c r="B38" s="123"/>
      <c r="C38" s="84" t="s">
        <v>52</v>
      </c>
      <c r="D38" s="35">
        <v>-165</v>
      </c>
      <c r="E38" s="35">
        <v>0</v>
      </c>
      <c r="F38" s="35">
        <v>24493.977864</v>
      </c>
      <c r="G38" s="68">
        <v>-0.483788</v>
      </c>
      <c r="H38" s="43">
        <v>-53</v>
      </c>
      <c r="I38" s="44">
        <v>23002.706310000001</v>
      </c>
      <c r="J38" s="74">
        <v>-0.34420299999999998</v>
      </c>
      <c r="K38" s="35">
        <v>-112</v>
      </c>
      <c r="L38" s="35">
        <v>25543.099010999998</v>
      </c>
      <c r="M38" s="68">
        <v>-0.55475600000000003</v>
      </c>
      <c r="N38" s="43">
        <v>0</v>
      </c>
      <c r="O38" s="44">
        <v>0</v>
      </c>
      <c r="P38" s="74">
        <v>0</v>
      </c>
    </row>
    <row r="39" spans="1:16" ht="15" customHeight="1" x14ac:dyDescent="0.2">
      <c r="A39" s="120"/>
      <c r="B39" s="123"/>
      <c r="C39" s="84" t="s">
        <v>53</v>
      </c>
      <c r="D39" s="44">
        <v>-144</v>
      </c>
      <c r="E39" s="44">
        <v>0</v>
      </c>
      <c r="F39" s="44">
        <v>28312.746201000002</v>
      </c>
      <c r="G39" s="66">
        <v>-0.26900600000000002</v>
      </c>
      <c r="H39" s="43">
        <v>-50</v>
      </c>
      <c r="I39" s="44">
        <v>37215.040165999999</v>
      </c>
      <c r="J39" s="74">
        <v>-0.358491</v>
      </c>
      <c r="K39" s="44">
        <v>-94</v>
      </c>
      <c r="L39" s="44">
        <v>27698.374759999999</v>
      </c>
      <c r="M39" s="66">
        <v>-0.336864</v>
      </c>
      <c r="N39" s="43">
        <v>0</v>
      </c>
      <c r="O39" s="44">
        <v>0</v>
      </c>
      <c r="P39" s="74">
        <v>0</v>
      </c>
    </row>
    <row r="40" spans="1:16" ht="15" customHeight="1" x14ac:dyDescent="0.2">
      <c r="A40" s="120"/>
      <c r="B40" s="123"/>
      <c r="C40" s="84" t="s">
        <v>54</v>
      </c>
      <c r="D40" s="44">
        <v>-103</v>
      </c>
      <c r="E40" s="44">
        <v>0</v>
      </c>
      <c r="F40" s="44">
        <v>116994.41740999999</v>
      </c>
      <c r="G40" s="66">
        <v>0.224638</v>
      </c>
      <c r="H40" s="43">
        <v>-25</v>
      </c>
      <c r="I40" s="44">
        <v>123648.646918</v>
      </c>
      <c r="J40" s="74">
        <v>0.2</v>
      </c>
      <c r="K40" s="44">
        <v>-78</v>
      </c>
      <c r="L40" s="44">
        <v>117645.856575</v>
      </c>
      <c r="M40" s="66">
        <v>0.38991599999999998</v>
      </c>
      <c r="N40" s="43">
        <v>0</v>
      </c>
      <c r="O40" s="44">
        <v>0</v>
      </c>
      <c r="P40" s="74">
        <v>0</v>
      </c>
    </row>
    <row r="41" spans="1:16" ht="15" customHeight="1" x14ac:dyDescent="0.2">
      <c r="A41" s="120"/>
      <c r="B41" s="123"/>
      <c r="C41" s="84" t="s">
        <v>55</v>
      </c>
      <c r="D41" s="44">
        <v>-99</v>
      </c>
      <c r="E41" s="44">
        <v>0</v>
      </c>
      <c r="F41" s="44">
        <v>85985.686329000004</v>
      </c>
      <c r="G41" s="66">
        <v>7.4074000000000001E-2</v>
      </c>
      <c r="H41" s="43">
        <v>-29</v>
      </c>
      <c r="I41" s="44">
        <v>62432.537241999999</v>
      </c>
      <c r="J41" s="74">
        <v>0.15909100000000001</v>
      </c>
      <c r="K41" s="44">
        <v>-70</v>
      </c>
      <c r="L41" s="44">
        <v>109511.80192699999</v>
      </c>
      <c r="M41" s="66">
        <v>0.106667</v>
      </c>
      <c r="N41" s="43">
        <v>0</v>
      </c>
      <c r="O41" s="44">
        <v>0</v>
      </c>
      <c r="P41" s="74">
        <v>0</v>
      </c>
    </row>
    <row r="42" spans="1:16" s="3" customFormat="1" ht="15" customHeight="1" x14ac:dyDescent="0.2">
      <c r="A42" s="120"/>
      <c r="B42" s="123"/>
      <c r="C42" s="84" t="s">
        <v>56</v>
      </c>
      <c r="D42" s="35">
        <v>-120</v>
      </c>
      <c r="E42" s="35">
        <v>0</v>
      </c>
      <c r="F42" s="35">
        <v>-118572.165527</v>
      </c>
      <c r="G42" s="68">
        <v>-0.47541</v>
      </c>
      <c r="H42" s="43">
        <v>-42</v>
      </c>
      <c r="I42" s="44">
        <v>-86500.738482000001</v>
      </c>
      <c r="J42" s="74">
        <v>-9.3022999999999995E-2</v>
      </c>
      <c r="K42" s="35">
        <v>-78</v>
      </c>
      <c r="L42" s="35">
        <v>-136538.00556300001</v>
      </c>
      <c r="M42" s="68">
        <v>-0.68354400000000004</v>
      </c>
      <c r="N42" s="43">
        <v>0</v>
      </c>
      <c r="O42" s="44">
        <v>0</v>
      </c>
      <c r="P42" s="74">
        <v>0</v>
      </c>
    </row>
    <row r="43" spans="1:16" s="3" customFormat="1" ht="15" customHeight="1" x14ac:dyDescent="0.2">
      <c r="A43" s="121"/>
      <c r="B43" s="124"/>
      <c r="C43" s="85" t="s">
        <v>9</v>
      </c>
      <c r="D43" s="46">
        <v>-1223</v>
      </c>
      <c r="E43" s="46">
        <v>0</v>
      </c>
      <c r="F43" s="46">
        <v>20436.843618999999</v>
      </c>
      <c r="G43" s="67">
        <v>-0.27732400000000001</v>
      </c>
      <c r="H43" s="87">
        <v>-381</v>
      </c>
      <c r="I43" s="46">
        <v>18763.534597000002</v>
      </c>
      <c r="J43" s="75">
        <v>-0.21477099999999999</v>
      </c>
      <c r="K43" s="46">
        <v>-842</v>
      </c>
      <c r="L43" s="46">
        <v>21264.86982</v>
      </c>
      <c r="M43" s="67">
        <v>-0.30539500000000003</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3</v>
      </c>
      <c r="E45" s="53">
        <v>5.8824000000000001E-2</v>
      </c>
      <c r="F45" s="44">
        <v>144095.66666700001</v>
      </c>
      <c r="G45" s="66">
        <v>0.33333299999999999</v>
      </c>
      <c r="H45" s="43">
        <v>0</v>
      </c>
      <c r="I45" s="44">
        <v>0</v>
      </c>
      <c r="J45" s="74">
        <v>0</v>
      </c>
      <c r="K45" s="44">
        <v>3</v>
      </c>
      <c r="L45" s="44">
        <v>144095.66666700001</v>
      </c>
      <c r="M45" s="66">
        <v>0.33333299999999999</v>
      </c>
      <c r="N45" s="43">
        <v>0</v>
      </c>
      <c r="O45" s="44">
        <v>0</v>
      </c>
      <c r="P45" s="74">
        <v>0</v>
      </c>
    </row>
    <row r="46" spans="1:16" ht="15" customHeight="1" x14ac:dyDescent="0.2">
      <c r="A46" s="120"/>
      <c r="B46" s="123"/>
      <c r="C46" s="84" t="s">
        <v>48</v>
      </c>
      <c r="D46" s="44">
        <v>31</v>
      </c>
      <c r="E46" s="53">
        <v>6.9350999999999996E-2</v>
      </c>
      <c r="F46" s="44">
        <v>138282.35483900001</v>
      </c>
      <c r="G46" s="66">
        <v>0.12903200000000001</v>
      </c>
      <c r="H46" s="43">
        <v>7</v>
      </c>
      <c r="I46" s="44">
        <v>130382.142857</v>
      </c>
      <c r="J46" s="74">
        <v>0.14285700000000001</v>
      </c>
      <c r="K46" s="44">
        <v>24</v>
      </c>
      <c r="L46" s="44">
        <v>140586.58333299999</v>
      </c>
      <c r="M46" s="66">
        <v>0.125</v>
      </c>
      <c r="N46" s="43">
        <v>0</v>
      </c>
      <c r="O46" s="44">
        <v>0</v>
      </c>
      <c r="P46" s="74">
        <v>0</v>
      </c>
    </row>
    <row r="47" spans="1:16" ht="15" customHeight="1" x14ac:dyDescent="0.2">
      <c r="A47" s="120"/>
      <c r="B47" s="123"/>
      <c r="C47" s="84" t="s">
        <v>49</v>
      </c>
      <c r="D47" s="44">
        <v>87</v>
      </c>
      <c r="E47" s="53">
        <v>7.2681999999999997E-2</v>
      </c>
      <c r="F47" s="44">
        <v>154808.563218</v>
      </c>
      <c r="G47" s="66">
        <v>0.26436799999999999</v>
      </c>
      <c r="H47" s="43">
        <v>25</v>
      </c>
      <c r="I47" s="44">
        <v>161498.56</v>
      </c>
      <c r="J47" s="74">
        <v>0.24</v>
      </c>
      <c r="K47" s="44">
        <v>62</v>
      </c>
      <c r="L47" s="44">
        <v>152110.983871</v>
      </c>
      <c r="M47" s="66">
        <v>0.27419399999999999</v>
      </c>
      <c r="N47" s="43">
        <v>0</v>
      </c>
      <c r="O47" s="44">
        <v>0</v>
      </c>
      <c r="P47" s="74">
        <v>0</v>
      </c>
    </row>
    <row r="48" spans="1:16" ht="15" customHeight="1" x14ac:dyDescent="0.2">
      <c r="A48" s="120"/>
      <c r="B48" s="123"/>
      <c r="C48" s="84" t="s">
        <v>50</v>
      </c>
      <c r="D48" s="44">
        <v>88</v>
      </c>
      <c r="E48" s="53">
        <v>5.2475000000000001E-2</v>
      </c>
      <c r="F48" s="44">
        <v>174465.125</v>
      </c>
      <c r="G48" s="66">
        <v>0.31818200000000002</v>
      </c>
      <c r="H48" s="43">
        <v>19</v>
      </c>
      <c r="I48" s="44">
        <v>194902.473684</v>
      </c>
      <c r="J48" s="74">
        <v>0.47368399999999999</v>
      </c>
      <c r="K48" s="44">
        <v>69</v>
      </c>
      <c r="L48" s="44">
        <v>168837.44927499999</v>
      </c>
      <c r="M48" s="66">
        <v>0.275362</v>
      </c>
      <c r="N48" s="43">
        <v>0</v>
      </c>
      <c r="O48" s="44">
        <v>0</v>
      </c>
      <c r="P48" s="74">
        <v>0</v>
      </c>
    </row>
    <row r="49" spans="1:16" ht="15" customHeight="1" x14ac:dyDescent="0.2">
      <c r="A49" s="120"/>
      <c r="B49" s="123"/>
      <c r="C49" s="84" t="s">
        <v>51</v>
      </c>
      <c r="D49" s="44">
        <v>106</v>
      </c>
      <c r="E49" s="53">
        <v>6.0090999999999999E-2</v>
      </c>
      <c r="F49" s="44">
        <v>184384.95282999999</v>
      </c>
      <c r="G49" s="66">
        <v>0.52830200000000005</v>
      </c>
      <c r="H49" s="43">
        <v>28</v>
      </c>
      <c r="I49" s="44">
        <v>197187.5</v>
      </c>
      <c r="J49" s="74">
        <v>0.67857100000000004</v>
      </c>
      <c r="K49" s="44">
        <v>78</v>
      </c>
      <c r="L49" s="44">
        <v>179789.16666700001</v>
      </c>
      <c r="M49" s="66">
        <v>0.47435899999999998</v>
      </c>
      <c r="N49" s="43">
        <v>0</v>
      </c>
      <c r="O49" s="44">
        <v>0</v>
      </c>
      <c r="P49" s="74">
        <v>0</v>
      </c>
    </row>
    <row r="50" spans="1:16" s="3" customFormat="1" ht="15" customHeight="1" x14ac:dyDescent="0.2">
      <c r="A50" s="120"/>
      <c r="B50" s="123"/>
      <c r="C50" s="84" t="s">
        <v>52</v>
      </c>
      <c r="D50" s="35">
        <v>88</v>
      </c>
      <c r="E50" s="55">
        <v>5.9905E-2</v>
      </c>
      <c r="F50" s="35">
        <v>209405.93181800001</v>
      </c>
      <c r="G50" s="68">
        <v>0.75</v>
      </c>
      <c r="H50" s="43">
        <v>37</v>
      </c>
      <c r="I50" s="44">
        <v>194832.405405</v>
      </c>
      <c r="J50" s="74">
        <v>0.54054100000000005</v>
      </c>
      <c r="K50" s="35">
        <v>51</v>
      </c>
      <c r="L50" s="35">
        <v>219978.88235299999</v>
      </c>
      <c r="M50" s="68">
        <v>0.90196100000000001</v>
      </c>
      <c r="N50" s="43">
        <v>0</v>
      </c>
      <c r="O50" s="44">
        <v>0</v>
      </c>
      <c r="P50" s="74">
        <v>0</v>
      </c>
    </row>
    <row r="51" spans="1:16" ht="15" customHeight="1" x14ac:dyDescent="0.2">
      <c r="A51" s="120"/>
      <c r="B51" s="123"/>
      <c r="C51" s="84" t="s">
        <v>53</v>
      </c>
      <c r="D51" s="44">
        <v>65</v>
      </c>
      <c r="E51" s="53">
        <v>4.5614000000000002E-2</v>
      </c>
      <c r="F51" s="44">
        <v>198517.030769</v>
      </c>
      <c r="G51" s="66">
        <v>0.538462</v>
      </c>
      <c r="H51" s="43">
        <v>20</v>
      </c>
      <c r="I51" s="44">
        <v>191371.65</v>
      </c>
      <c r="J51" s="74">
        <v>0.25</v>
      </c>
      <c r="K51" s="44">
        <v>45</v>
      </c>
      <c r="L51" s="44">
        <v>201692.75555599999</v>
      </c>
      <c r="M51" s="66">
        <v>0.66666700000000001</v>
      </c>
      <c r="N51" s="43">
        <v>0</v>
      </c>
      <c r="O51" s="44">
        <v>0</v>
      </c>
      <c r="P51" s="74">
        <v>0</v>
      </c>
    </row>
    <row r="52" spans="1:16" ht="15" customHeight="1" x14ac:dyDescent="0.2">
      <c r="A52" s="120"/>
      <c r="B52" s="123"/>
      <c r="C52" s="84" t="s">
        <v>54</v>
      </c>
      <c r="D52" s="44">
        <v>24</v>
      </c>
      <c r="E52" s="53">
        <v>2.3644999999999999E-2</v>
      </c>
      <c r="F52" s="44">
        <v>202801.25</v>
      </c>
      <c r="G52" s="66">
        <v>0.33333299999999999</v>
      </c>
      <c r="H52" s="43">
        <v>7</v>
      </c>
      <c r="I52" s="44">
        <v>218220.857143</v>
      </c>
      <c r="J52" s="74">
        <v>0.42857099999999998</v>
      </c>
      <c r="K52" s="44">
        <v>17</v>
      </c>
      <c r="L52" s="44">
        <v>196452</v>
      </c>
      <c r="M52" s="66">
        <v>0.29411799999999999</v>
      </c>
      <c r="N52" s="43">
        <v>0</v>
      </c>
      <c r="O52" s="44">
        <v>0</v>
      </c>
      <c r="P52" s="74">
        <v>0</v>
      </c>
    </row>
    <row r="53" spans="1:16" ht="15" customHeight="1" x14ac:dyDescent="0.2">
      <c r="A53" s="120"/>
      <c r="B53" s="123"/>
      <c r="C53" s="84" t="s">
        <v>55</v>
      </c>
      <c r="D53" s="44">
        <v>9</v>
      </c>
      <c r="E53" s="53">
        <v>1.0883E-2</v>
      </c>
      <c r="F53" s="44">
        <v>229484.22222200001</v>
      </c>
      <c r="G53" s="66">
        <v>0.222222</v>
      </c>
      <c r="H53" s="43">
        <v>2</v>
      </c>
      <c r="I53" s="44">
        <v>198286.5</v>
      </c>
      <c r="J53" s="74">
        <v>0</v>
      </c>
      <c r="K53" s="44">
        <v>7</v>
      </c>
      <c r="L53" s="44">
        <v>238397.857143</v>
      </c>
      <c r="M53" s="66">
        <v>0.28571400000000002</v>
      </c>
      <c r="N53" s="43">
        <v>0</v>
      </c>
      <c r="O53" s="44">
        <v>0</v>
      </c>
      <c r="P53" s="74">
        <v>0</v>
      </c>
    </row>
    <row r="54" spans="1:16" s="3" customFormat="1" ht="15" customHeight="1" x14ac:dyDescent="0.2">
      <c r="A54" s="120"/>
      <c r="B54" s="123"/>
      <c r="C54" s="84" t="s">
        <v>56</v>
      </c>
      <c r="D54" s="35">
        <v>4</v>
      </c>
      <c r="E54" s="55">
        <v>3.101E-3</v>
      </c>
      <c r="F54" s="35">
        <v>290020</v>
      </c>
      <c r="G54" s="68">
        <v>0.5</v>
      </c>
      <c r="H54" s="43">
        <v>3</v>
      </c>
      <c r="I54" s="44">
        <v>287273.33333300002</v>
      </c>
      <c r="J54" s="74">
        <v>0.33333299999999999</v>
      </c>
      <c r="K54" s="35">
        <v>1</v>
      </c>
      <c r="L54" s="35">
        <v>298260</v>
      </c>
      <c r="M54" s="68">
        <v>1</v>
      </c>
      <c r="N54" s="43">
        <v>0</v>
      </c>
      <c r="O54" s="44">
        <v>0</v>
      </c>
      <c r="P54" s="74">
        <v>0</v>
      </c>
    </row>
    <row r="55" spans="1:16" s="3" customFormat="1" ht="15" customHeight="1" x14ac:dyDescent="0.2">
      <c r="A55" s="121"/>
      <c r="B55" s="124"/>
      <c r="C55" s="85" t="s">
        <v>9</v>
      </c>
      <c r="D55" s="46">
        <v>505</v>
      </c>
      <c r="E55" s="54">
        <v>4.521E-2</v>
      </c>
      <c r="F55" s="46">
        <v>183186.37227699999</v>
      </c>
      <c r="G55" s="67">
        <v>0.44554500000000002</v>
      </c>
      <c r="H55" s="87">
        <v>148</v>
      </c>
      <c r="I55" s="46">
        <v>189166.939189</v>
      </c>
      <c r="J55" s="75">
        <v>0.43243199999999998</v>
      </c>
      <c r="K55" s="46">
        <v>357</v>
      </c>
      <c r="L55" s="46">
        <v>180707.03361300001</v>
      </c>
      <c r="M55" s="67">
        <v>0.45097999999999999</v>
      </c>
      <c r="N55" s="87">
        <v>0</v>
      </c>
      <c r="O55" s="46">
        <v>0</v>
      </c>
      <c r="P55" s="75">
        <v>0</v>
      </c>
    </row>
    <row r="56" spans="1:16" ht="15" customHeight="1" x14ac:dyDescent="0.2">
      <c r="A56" s="119">
        <v>5</v>
      </c>
      <c r="B56" s="122" t="s">
        <v>60</v>
      </c>
      <c r="C56" s="84" t="s">
        <v>46</v>
      </c>
      <c r="D56" s="44">
        <v>8</v>
      </c>
      <c r="E56" s="53">
        <v>1</v>
      </c>
      <c r="F56" s="44">
        <v>46548.25</v>
      </c>
      <c r="G56" s="66">
        <v>0.125</v>
      </c>
      <c r="H56" s="43">
        <v>5</v>
      </c>
      <c r="I56" s="44">
        <v>28462.400000000001</v>
      </c>
      <c r="J56" s="74">
        <v>0</v>
      </c>
      <c r="K56" s="44">
        <v>3</v>
      </c>
      <c r="L56" s="44">
        <v>76691.333333000002</v>
      </c>
      <c r="M56" s="66">
        <v>0.33333299999999999</v>
      </c>
      <c r="N56" s="43">
        <v>0</v>
      </c>
      <c r="O56" s="44">
        <v>0</v>
      </c>
      <c r="P56" s="74">
        <v>0</v>
      </c>
    </row>
    <row r="57" spans="1:16" ht="15" customHeight="1" x14ac:dyDescent="0.2">
      <c r="A57" s="120"/>
      <c r="B57" s="123"/>
      <c r="C57" s="84" t="s">
        <v>47</v>
      </c>
      <c r="D57" s="44">
        <v>51</v>
      </c>
      <c r="E57" s="53">
        <v>1</v>
      </c>
      <c r="F57" s="44">
        <v>96221.686275</v>
      </c>
      <c r="G57" s="66">
        <v>5.8824000000000001E-2</v>
      </c>
      <c r="H57" s="43">
        <v>15</v>
      </c>
      <c r="I57" s="44">
        <v>94604</v>
      </c>
      <c r="J57" s="74">
        <v>0</v>
      </c>
      <c r="K57" s="44">
        <v>36</v>
      </c>
      <c r="L57" s="44">
        <v>96895.722221999997</v>
      </c>
      <c r="M57" s="66">
        <v>8.3333000000000004E-2</v>
      </c>
      <c r="N57" s="43">
        <v>0</v>
      </c>
      <c r="O57" s="44">
        <v>0</v>
      </c>
      <c r="P57" s="74">
        <v>0</v>
      </c>
    </row>
    <row r="58" spans="1:16" ht="15" customHeight="1" x14ac:dyDescent="0.2">
      <c r="A58" s="120"/>
      <c r="B58" s="123"/>
      <c r="C58" s="84" t="s">
        <v>48</v>
      </c>
      <c r="D58" s="44">
        <v>447</v>
      </c>
      <c r="E58" s="53">
        <v>1</v>
      </c>
      <c r="F58" s="44">
        <v>123182.85682299999</v>
      </c>
      <c r="G58" s="66">
        <v>7.1587999999999999E-2</v>
      </c>
      <c r="H58" s="43">
        <v>140</v>
      </c>
      <c r="I58" s="44">
        <v>127656.592857</v>
      </c>
      <c r="J58" s="74">
        <v>8.5713999999999999E-2</v>
      </c>
      <c r="K58" s="44">
        <v>307</v>
      </c>
      <c r="L58" s="44">
        <v>121142.716612</v>
      </c>
      <c r="M58" s="66">
        <v>6.5146999999999997E-2</v>
      </c>
      <c r="N58" s="43">
        <v>0</v>
      </c>
      <c r="O58" s="44">
        <v>0</v>
      </c>
      <c r="P58" s="74">
        <v>0</v>
      </c>
    </row>
    <row r="59" spans="1:16" ht="15" customHeight="1" x14ac:dyDescent="0.2">
      <c r="A59" s="120"/>
      <c r="B59" s="123"/>
      <c r="C59" s="84" t="s">
        <v>49</v>
      </c>
      <c r="D59" s="44">
        <v>1197</v>
      </c>
      <c r="E59" s="53">
        <v>1</v>
      </c>
      <c r="F59" s="44">
        <v>137954.78028400001</v>
      </c>
      <c r="G59" s="66">
        <v>0.19381799999999999</v>
      </c>
      <c r="H59" s="43">
        <v>363</v>
      </c>
      <c r="I59" s="44">
        <v>148634.94214900001</v>
      </c>
      <c r="J59" s="74">
        <v>0.250689</v>
      </c>
      <c r="K59" s="44">
        <v>834</v>
      </c>
      <c r="L59" s="44">
        <v>133306.22062400001</v>
      </c>
      <c r="M59" s="66">
        <v>0.16906499999999999</v>
      </c>
      <c r="N59" s="43">
        <v>0</v>
      </c>
      <c r="O59" s="44">
        <v>0</v>
      </c>
      <c r="P59" s="74">
        <v>0</v>
      </c>
    </row>
    <row r="60" spans="1:16" ht="15" customHeight="1" x14ac:dyDescent="0.2">
      <c r="A60" s="120"/>
      <c r="B60" s="123"/>
      <c r="C60" s="84" t="s">
        <v>50</v>
      </c>
      <c r="D60" s="44">
        <v>1677</v>
      </c>
      <c r="E60" s="53">
        <v>1</v>
      </c>
      <c r="F60" s="44">
        <v>158748.412045</v>
      </c>
      <c r="G60" s="66">
        <v>0.37626700000000002</v>
      </c>
      <c r="H60" s="43">
        <v>501</v>
      </c>
      <c r="I60" s="44">
        <v>169430.49501000001</v>
      </c>
      <c r="J60" s="74">
        <v>0.42914200000000002</v>
      </c>
      <c r="K60" s="44">
        <v>1176</v>
      </c>
      <c r="L60" s="44">
        <v>154197.626701</v>
      </c>
      <c r="M60" s="66">
        <v>0.35374100000000003</v>
      </c>
      <c r="N60" s="43">
        <v>0</v>
      </c>
      <c r="O60" s="44">
        <v>0</v>
      </c>
      <c r="P60" s="74">
        <v>0</v>
      </c>
    </row>
    <row r="61" spans="1:16" ht="15" customHeight="1" x14ac:dyDescent="0.2">
      <c r="A61" s="120"/>
      <c r="B61" s="123"/>
      <c r="C61" s="84" t="s">
        <v>51</v>
      </c>
      <c r="D61" s="44">
        <v>1764</v>
      </c>
      <c r="E61" s="53">
        <v>1</v>
      </c>
      <c r="F61" s="44">
        <v>176458.59977299999</v>
      </c>
      <c r="G61" s="66">
        <v>0.57426299999999997</v>
      </c>
      <c r="H61" s="43">
        <v>551</v>
      </c>
      <c r="I61" s="44">
        <v>186457.076225</v>
      </c>
      <c r="J61" s="74">
        <v>0.52631600000000001</v>
      </c>
      <c r="K61" s="44">
        <v>1213</v>
      </c>
      <c r="L61" s="44">
        <v>171916.83512</v>
      </c>
      <c r="M61" s="66">
        <v>0.59604299999999999</v>
      </c>
      <c r="N61" s="43">
        <v>0</v>
      </c>
      <c r="O61" s="44">
        <v>0</v>
      </c>
      <c r="P61" s="74">
        <v>0</v>
      </c>
    </row>
    <row r="62" spans="1:16" s="3" customFormat="1" ht="15" customHeight="1" x14ac:dyDescent="0.2">
      <c r="A62" s="120"/>
      <c r="B62" s="123"/>
      <c r="C62" s="84" t="s">
        <v>52</v>
      </c>
      <c r="D62" s="35">
        <v>1469</v>
      </c>
      <c r="E62" s="55">
        <v>1</v>
      </c>
      <c r="F62" s="35">
        <v>187911.44792400001</v>
      </c>
      <c r="G62" s="68">
        <v>0.73111000000000004</v>
      </c>
      <c r="H62" s="43">
        <v>500</v>
      </c>
      <c r="I62" s="44">
        <v>188555.21</v>
      </c>
      <c r="J62" s="74">
        <v>0.56200000000000006</v>
      </c>
      <c r="K62" s="35">
        <v>969</v>
      </c>
      <c r="L62" s="35">
        <v>187579.26934999999</v>
      </c>
      <c r="M62" s="68">
        <v>0.81836900000000001</v>
      </c>
      <c r="N62" s="43">
        <v>0</v>
      </c>
      <c r="O62" s="44">
        <v>0</v>
      </c>
      <c r="P62" s="74">
        <v>0</v>
      </c>
    </row>
    <row r="63" spans="1:16" ht="15" customHeight="1" x14ac:dyDescent="0.2">
      <c r="A63" s="120"/>
      <c r="B63" s="123"/>
      <c r="C63" s="84" t="s">
        <v>53</v>
      </c>
      <c r="D63" s="44">
        <v>1425</v>
      </c>
      <c r="E63" s="53">
        <v>1</v>
      </c>
      <c r="F63" s="44">
        <v>195179.239298</v>
      </c>
      <c r="G63" s="66">
        <v>0.81754400000000005</v>
      </c>
      <c r="H63" s="43">
        <v>470</v>
      </c>
      <c r="I63" s="44">
        <v>191825.62978700001</v>
      </c>
      <c r="J63" s="74">
        <v>0.55744700000000003</v>
      </c>
      <c r="K63" s="44">
        <v>955</v>
      </c>
      <c r="L63" s="44">
        <v>196829.706806</v>
      </c>
      <c r="M63" s="66">
        <v>0.94555</v>
      </c>
      <c r="N63" s="43">
        <v>0</v>
      </c>
      <c r="O63" s="44">
        <v>0</v>
      </c>
      <c r="P63" s="74">
        <v>0</v>
      </c>
    </row>
    <row r="64" spans="1:16" ht="15" customHeight="1" x14ac:dyDescent="0.2">
      <c r="A64" s="120"/>
      <c r="B64" s="123"/>
      <c r="C64" s="84" t="s">
        <v>54</v>
      </c>
      <c r="D64" s="44">
        <v>1015</v>
      </c>
      <c r="E64" s="53">
        <v>1</v>
      </c>
      <c r="F64" s="44">
        <v>203538.05221699999</v>
      </c>
      <c r="G64" s="66">
        <v>0.74088699999999996</v>
      </c>
      <c r="H64" s="43">
        <v>343</v>
      </c>
      <c r="I64" s="44">
        <v>196718.34402300001</v>
      </c>
      <c r="J64" s="74">
        <v>0.44023299999999999</v>
      </c>
      <c r="K64" s="44">
        <v>672</v>
      </c>
      <c r="L64" s="44">
        <v>207018.94493999999</v>
      </c>
      <c r="M64" s="66">
        <v>0.89434499999999995</v>
      </c>
      <c r="N64" s="43">
        <v>0</v>
      </c>
      <c r="O64" s="44">
        <v>0</v>
      </c>
      <c r="P64" s="74">
        <v>0</v>
      </c>
    </row>
    <row r="65" spans="1:16" ht="15" customHeight="1" x14ac:dyDescent="0.2">
      <c r="A65" s="120"/>
      <c r="B65" s="123"/>
      <c r="C65" s="84" t="s">
        <v>55</v>
      </c>
      <c r="D65" s="44">
        <v>827</v>
      </c>
      <c r="E65" s="53">
        <v>1</v>
      </c>
      <c r="F65" s="44">
        <v>207033.23579199999</v>
      </c>
      <c r="G65" s="66">
        <v>0.59492100000000003</v>
      </c>
      <c r="H65" s="43">
        <v>312</v>
      </c>
      <c r="I65" s="44">
        <v>197058.891026</v>
      </c>
      <c r="J65" s="74">
        <v>0.25320500000000001</v>
      </c>
      <c r="K65" s="44">
        <v>515</v>
      </c>
      <c r="L65" s="44">
        <v>213075.94563100001</v>
      </c>
      <c r="M65" s="66">
        <v>0.80194200000000004</v>
      </c>
      <c r="N65" s="43">
        <v>0</v>
      </c>
      <c r="O65" s="44">
        <v>0</v>
      </c>
      <c r="P65" s="74">
        <v>0</v>
      </c>
    </row>
    <row r="66" spans="1:16" s="3" customFormat="1" ht="15" customHeight="1" x14ac:dyDescent="0.2">
      <c r="A66" s="120"/>
      <c r="B66" s="123"/>
      <c r="C66" s="84" t="s">
        <v>56</v>
      </c>
      <c r="D66" s="35">
        <v>1290</v>
      </c>
      <c r="E66" s="55">
        <v>1</v>
      </c>
      <c r="F66" s="35">
        <v>209843.02015500001</v>
      </c>
      <c r="G66" s="68">
        <v>0.35581400000000002</v>
      </c>
      <c r="H66" s="43">
        <v>559</v>
      </c>
      <c r="I66" s="44">
        <v>187301.86225400001</v>
      </c>
      <c r="J66" s="74">
        <v>0.112701</v>
      </c>
      <c r="K66" s="35">
        <v>731</v>
      </c>
      <c r="L66" s="35">
        <v>227080.37619700001</v>
      </c>
      <c r="M66" s="68">
        <v>0.54172399999999998</v>
      </c>
      <c r="N66" s="43">
        <v>0</v>
      </c>
      <c r="O66" s="44">
        <v>0</v>
      </c>
      <c r="P66" s="74">
        <v>0</v>
      </c>
    </row>
    <row r="67" spans="1:16" s="3" customFormat="1" ht="15" customHeight="1" x14ac:dyDescent="0.2">
      <c r="A67" s="121"/>
      <c r="B67" s="124"/>
      <c r="C67" s="85" t="s">
        <v>9</v>
      </c>
      <c r="D67" s="46">
        <v>11170</v>
      </c>
      <c r="E67" s="54">
        <v>1</v>
      </c>
      <c r="F67" s="46">
        <v>179556.47233700001</v>
      </c>
      <c r="G67" s="67">
        <v>0.52408200000000005</v>
      </c>
      <c r="H67" s="87">
        <v>3759</v>
      </c>
      <c r="I67" s="46">
        <v>180660.93748299999</v>
      </c>
      <c r="J67" s="75">
        <v>0.38414500000000001</v>
      </c>
      <c r="K67" s="46">
        <v>7411</v>
      </c>
      <c r="L67" s="46">
        <v>178996.26663100001</v>
      </c>
      <c r="M67" s="67">
        <v>0.59506099999999995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45588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550" priority="30" operator="notEqual">
      <formula>H8+K8+N8</formula>
    </cfRule>
  </conditionalFormatting>
  <conditionalFormatting sqref="D20:D30">
    <cfRule type="cellIs" dxfId="549" priority="29" operator="notEqual">
      <formula>H20+K20+N20</formula>
    </cfRule>
  </conditionalFormatting>
  <conditionalFormatting sqref="D32:D42">
    <cfRule type="cellIs" dxfId="548" priority="28" operator="notEqual">
      <formula>H32+K32+N32</formula>
    </cfRule>
  </conditionalFormatting>
  <conditionalFormatting sqref="D44:D54">
    <cfRule type="cellIs" dxfId="547" priority="27" operator="notEqual">
      <formula>H44+K44+N44</formula>
    </cfRule>
  </conditionalFormatting>
  <conditionalFormatting sqref="D56:D66">
    <cfRule type="cellIs" dxfId="546" priority="26" operator="notEqual">
      <formula>H56+K56+N56</formula>
    </cfRule>
  </conditionalFormatting>
  <conditionalFormatting sqref="D19">
    <cfRule type="cellIs" dxfId="545" priority="25" operator="notEqual">
      <formula>SUM(D8:D18)</formula>
    </cfRule>
  </conditionalFormatting>
  <conditionalFormatting sqref="D31">
    <cfRule type="cellIs" dxfId="544" priority="24" operator="notEqual">
      <formula>H31+K31+N31</formula>
    </cfRule>
  </conditionalFormatting>
  <conditionalFormatting sqref="D31">
    <cfRule type="cellIs" dxfId="543" priority="23" operator="notEqual">
      <formula>SUM(D20:D30)</formula>
    </cfRule>
  </conditionalFormatting>
  <conditionalFormatting sqref="D43">
    <cfRule type="cellIs" dxfId="542" priority="22" operator="notEqual">
      <formula>H43+K43+N43</formula>
    </cfRule>
  </conditionalFormatting>
  <conditionalFormatting sqref="D43">
    <cfRule type="cellIs" dxfId="541" priority="21" operator="notEqual">
      <formula>SUM(D32:D42)</formula>
    </cfRule>
  </conditionalFormatting>
  <conditionalFormatting sqref="D55">
    <cfRule type="cellIs" dxfId="540" priority="20" operator="notEqual">
      <formula>H55+K55+N55</formula>
    </cfRule>
  </conditionalFormatting>
  <conditionalFormatting sqref="D55">
    <cfRule type="cellIs" dxfId="539" priority="19" operator="notEqual">
      <formula>SUM(D44:D54)</formula>
    </cfRule>
  </conditionalFormatting>
  <conditionalFormatting sqref="D67">
    <cfRule type="cellIs" dxfId="538" priority="18" operator="notEqual">
      <formula>H67+K67+N67</formula>
    </cfRule>
  </conditionalFormatting>
  <conditionalFormatting sqref="D67">
    <cfRule type="cellIs" dxfId="537" priority="17" operator="notEqual">
      <formula>SUM(D56:D66)</formula>
    </cfRule>
  </conditionalFormatting>
  <conditionalFormatting sqref="H19">
    <cfRule type="cellIs" dxfId="536" priority="16" operator="notEqual">
      <formula>SUM(H8:H18)</formula>
    </cfRule>
  </conditionalFormatting>
  <conditionalFormatting sqref="K19">
    <cfRule type="cellIs" dxfId="535" priority="15" operator="notEqual">
      <formula>SUM(K8:K18)</formula>
    </cfRule>
  </conditionalFormatting>
  <conditionalFormatting sqref="N19">
    <cfRule type="cellIs" dxfId="534" priority="14" operator="notEqual">
      <formula>SUM(N8:N18)</formula>
    </cfRule>
  </conditionalFormatting>
  <conditionalFormatting sqref="H31">
    <cfRule type="cellIs" dxfId="533" priority="13" operator="notEqual">
      <formula>SUM(H20:H30)</formula>
    </cfRule>
  </conditionalFormatting>
  <conditionalFormatting sqref="K31">
    <cfRule type="cellIs" dxfId="532" priority="12" operator="notEqual">
      <formula>SUM(K20:K30)</formula>
    </cfRule>
  </conditionalFormatting>
  <conditionalFormatting sqref="N31">
    <cfRule type="cellIs" dxfId="531" priority="11" operator="notEqual">
      <formula>SUM(N20:N30)</formula>
    </cfRule>
  </conditionalFormatting>
  <conditionalFormatting sqref="H43">
    <cfRule type="cellIs" dxfId="530" priority="10" operator="notEqual">
      <formula>SUM(H32:H42)</formula>
    </cfRule>
  </conditionalFormatting>
  <conditionalFormatting sqref="K43">
    <cfRule type="cellIs" dxfId="529" priority="9" operator="notEqual">
      <formula>SUM(K32:K42)</formula>
    </cfRule>
  </conditionalFormatting>
  <conditionalFormatting sqref="N43">
    <cfRule type="cellIs" dxfId="528" priority="8" operator="notEqual">
      <formula>SUM(N32:N42)</formula>
    </cfRule>
  </conditionalFormatting>
  <conditionalFormatting sqref="H55">
    <cfRule type="cellIs" dxfId="527" priority="7" operator="notEqual">
      <formula>SUM(H44:H54)</formula>
    </cfRule>
  </conditionalFormatting>
  <conditionalFormatting sqref="K55">
    <cfRule type="cellIs" dxfId="526" priority="6" operator="notEqual">
      <formula>SUM(K44:K54)</formula>
    </cfRule>
  </conditionalFormatting>
  <conditionalFormatting sqref="N55">
    <cfRule type="cellIs" dxfId="525" priority="5" operator="notEqual">
      <formula>SUM(N44:N54)</formula>
    </cfRule>
  </conditionalFormatting>
  <conditionalFormatting sqref="H67">
    <cfRule type="cellIs" dxfId="524" priority="4" operator="notEqual">
      <formula>SUM(H56:H66)</formula>
    </cfRule>
  </conditionalFormatting>
  <conditionalFormatting sqref="K67">
    <cfRule type="cellIs" dxfId="523" priority="3" operator="notEqual">
      <formula>SUM(K56:K66)</formula>
    </cfRule>
  </conditionalFormatting>
  <conditionalFormatting sqref="N67">
    <cfRule type="cellIs" dxfId="522" priority="2" operator="notEqual">
      <formula>SUM(N56:N66)</formula>
    </cfRule>
  </conditionalFormatting>
  <conditionalFormatting sqref="D32:D43">
    <cfRule type="cellIs" dxfId="5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62</v>
      </c>
      <c r="B2" s="110"/>
      <c r="C2" s="110"/>
      <c r="D2" s="110"/>
      <c r="E2" s="110"/>
      <c r="F2" s="110"/>
      <c r="G2" s="110"/>
      <c r="H2" s="110"/>
      <c r="I2" s="110"/>
      <c r="J2" s="110"/>
      <c r="K2" s="110"/>
      <c r="L2" s="110"/>
      <c r="M2" s="110"/>
      <c r="N2" s="110"/>
      <c r="O2" s="110"/>
      <c r="P2" s="110"/>
    </row>
    <row r="3" spans="1:16" s="21" customFormat="1" ht="15" customHeight="1" x14ac:dyDescent="0.2">
      <c r="A3" s="111" t="str">
        <f>+Notas!C6</f>
        <v>SEPTIEMBRE 2023 Y SEPTIEMBRE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2</v>
      </c>
      <c r="E8" s="53">
        <v>6.8966E-2</v>
      </c>
      <c r="F8" s="44">
        <v>42737.119484000003</v>
      </c>
      <c r="G8" s="66">
        <v>0</v>
      </c>
      <c r="H8" s="43">
        <v>1</v>
      </c>
      <c r="I8" s="44">
        <v>10068.761783</v>
      </c>
      <c r="J8" s="74">
        <v>0</v>
      </c>
      <c r="K8" s="44">
        <v>1</v>
      </c>
      <c r="L8" s="44">
        <v>75405.477184000003</v>
      </c>
      <c r="M8" s="66">
        <v>0</v>
      </c>
      <c r="N8" s="43">
        <v>0</v>
      </c>
      <c r="O8" s="44">
        <v>0</v>
      </c>
      <c r="P8" s="74">
        <v>0</v>
      </c>
    </row>
    <row r="9" spans="1:16" ht="15" customHeight="1" x14ac:dyDescent="0.2">
      <c r="A9" s="120"/>
      <c r="B9" s="123"/>
      <c r="C9" s="84" t="s">
        <v>47</v>
      </c>
      <c r="D9" s="44">
        <v>82</v>
      </c>
      <c r="E9" s="53">
        <v>0.24046899999999999</v>
      </c>
      <c r="F9" s="44">
        <v>80480.791190999997</v>
      </c>
      <c r="G9" s="66">
        <v>6.0976000000000002E-2</v>
      </c>
      <c r="H9" s="43">
        <v>18</v>
      </c>
      <c r="I9" s="44">
        <v>75277.587511000005</v>
      </c>
      <c r="J9" s="74">
        <v>5.5556000000000001E-2</v>
      </c>
      <c r="K9" s="44">
        <v>64</v>
      </c>
      <c r="L9" s="44">
        <v>81944.192225999999</v>
      </c>
      <c r="M9" s="66">
        <v>6.25E-2</v>
      </c>
      <c r="N9" s="43">
        <v>0</v>
      </c>
      <c r="O9" s="44">
        <v>0</v>
      </c>
      <c r="P9" s="74">
        <v>0</v>
      </c>
    </row>
    <row r="10" spans="1:16" ht="15" customHeight="1" x14ac:dyDescent="0.2">
      <c r="A10" s="120"/>
      <c r="B10" s="123"/>
      <c r="C10" s="84" t="s">
        <v>48</v>
      </c>
      <c r="D10" s="44">
        <v>292</v>
      </c>
      <c r="E10" s="53">
        <v>0.21298300000000001</v>
      </c>
      <c r="F10" s="44">
        <v>97565.608867999996</v>
      </c>
      <c r="G10" s="66">
        <v>0.20205500000000001</v>
      </c>
      <c r="H10" s="43">
        <v>114</v>
      </c>
      <c r="I10" s="44">
        <v>101628.187118</v>
      </c>
      <c r="J10" s="74">
        <v>0.254386</v>
      </c>
      <c r="K10" s="44">
        <v>178</v>
      </c>
      <c r="L10" s="44">
        <v>94963.732910000006</v>
      </c>
      <c r="M10" s="66">
        <v>0.16853899999999999</v>
      </c>
      <c r="N10" s="43">
        <v>0</v>
      </c>
      <c r="O10" s="44">
        <v>0</v>
      </c>
      <c r="P10" s="74">
        <v>0</v>
      </c>
    </row>
    <row r="11" spans="1:16" ht="15" customHeight="1" x14ac:dyDescent="0.2">
      <c r="A11" s="120"/>
      <c r="B11" s="123"/>
      <c r="C11" s="84" t="s">
        <v>49</v>
      </c>
      <c r="D11" s="44">
        <v>514</v>
      </c>
      <c r="E11" s="53">
        <v>0.17810100000000001</v>
      </c>
      <c r="F11" s="44">
        <v>112095.391298</v>
      </c>
      <c r="G11" s="66">
        <v>0.36770399999999998</v>
      </c>
      <c r="H11" s="43">
        <v>169</v>
      </c>
      <c r="I11" s="44">
        <v>125977.66018399999</v>
      </c>
      <c r="J11" s="74">
        <v>0.44378699999999999</v>
      </c>
      <c r="K11" s="44">
        <v>345</v>
      </c>
      <c r="L11" s="44">
        <v>105295.091466</v>
      </c>
      <c r="M11" s="66">
        <v>0.33043499999999998</v>
      </c>
      <c r="N11" s="43">
        <v>0</v>
      </c>
      <c r="O11" s="44">
        <v>0</v>
      </c>
      <c r="P11" s="74">
        <v>0</v>
      </c>
    </row>
    <row r="12" spans="1:16" ht="15" customHeight="1" x14ac:dyDescent="0.2">
      <c r="A12" s="120"/>
      <c r="B12" s="123"/>
      <c r="C12" s="84" t="s">
        <v>50</v>
      </c>
      <c r="D12" s="44">
        <v>512</v>
      </c>
      <c r="E12" s="53">
        <v>0.14293700000000001</v>
      </c>
      <c r="F12" s="44">
        <v>129437.440311</v>
      </c>
      <c r="G12" s="66">
        <v>0.54492200000000002</v>
      </c>
      <c r="H12" s="43">
        <v>166</v>
      </c>
      <c r="I12" s="44">
        <v>139637.680123</v>
      </c>
      <c r="J12" s="74">
        <v>0.53614499999999998</v>
      </c>
      <c r="K12" s="44">
        <v>346</v>
      </c>
      <c r="L12" s="44">
        <v>124543.683638</v>
      </c>
      <c r="M12" s="66">
        <v>0.54913299999999998</v>
      </c>
      <c r="N12" s="43">
        <v>0</v>
      </c>
      <c r="O12" s="44">
        <v>0</v>
      </c>
      <c r="P12" s="74">
        <v>0</v>
      </c>
    </row>
    <row r="13" spans="1:16" ht="15" customHeight="1" x14ac:dyDescent="0.2">
      <c r="A13" s="120"/>
      <c r="B13" s="123"/>
      <c r="C13" s="84" t="s">
        <v>51</v>
      </c>
      <c r="D13" s="44">
        <v>413</v>
      </c>
      <c r="E13" s="53">
        <v>0.121114</v>
      </c>
      <c r="F13" s="44">
        <v>143696.60949500001</v>
      </c>
      <c r="G13" s="66">
        <v>0.76513299999999995</v>
      </c>
      <c r="H13" s="43">
        <v>117</v>
      </c>
      <c r="I13" s="44">
        <v>153739.849842</v>
      </c>
      <c r="J13" s="74">
        <v>0.67521399999999998</v>
      </c>
      <c r="K13" s="44">
        <v>296</v>
      </c>
      <c r="L13" s="44">
        <v>139726.815168</v>
      </c>
      <c r="M13" s="66">
        <v>0.80067600000000005</v>
      </c>
      <c r="N13" s="43">
        <v>0</v>
      </c>
      <c r="O13" s="44">
        <v>0</v>
      </c>
      <c r="P13" s="74">
        <v>0</v>
      </c>
    </row>
    <row r="14" spans="1:16" s="3" customFormat="1" ht="15" customHeight="1" x14ac:dyDescent="0.2">
      <c r="A14" s="120"/>
      <c r="B14" s="123"/>
      <c r="C14" s="84" t="s">
        <v>52</v>
      </c>
      <c r="D14" s="35">
        <v>356</v>
      </c>
      <c r="E14" s="55">
        <v>0.12113</v>
      </c>
      <c r="F14" s="35">
        <v>157169.27150900001</v>
      </c>
      <c r="G14" s="68">
        <v>0.87359600000000004</v>
      </c>
      <c r="H14" s="43">
        <v>93</v>
      </c>
      <c r="I14" s="44">
        <v>156980.40145199999</v>
      </c>
      <c r="J14" s="74">
        <v>0.66666700000000001</v>
      </c>
      <c r="K14" s="35">
        <v>263</v>
      </c>
      <c r="L14" s="35">
        <v>157236.05825900001</v>
      </c>
      <c r="M14" s="68">
        <v>0.94676800000000005</v>
      </c>
      <c r="N14" s="43">
        <v>0</v>
      </c>
      <c r="O14" s="44">
        <v>0</v>
      </c>
      <c r="P14" s="74">
        <v>0</v>
      </c>
    </row>
    <row r="15" spans="1:16" ht="15" customHeight="1" x14ac:dyDescent="0.2">
      <c r="A15" s="120"/>
      <c r="B15" s="123"/>
      <c r="C15" s="84" t="s">
        <v>53</v>
      </c>
      <c r="D15" s="44">
        <v>307</v>
      </c>
      <c r="E15" s="53">
        <v>0.12134399999999999</v>
      </c>
      <c r="F15" s="44">
        <v>163754.794375</v>
      </c>
      <c r="G15" s="66">
        <v>0.94788300000000003</v>
      </c>
      <c r="H15" s="43">
        <v>89</v>
      </c>
      <c r="I15" s="44">
        <v>157706.29441199999</v>
      </c>
      <c r="J15" s="74">
        <v>0.64044900000000005</v>
      </c>
      <c r="K15" s="44">
        <v>218</v>
      </c>
      <c r="L15" s="44">
        <v>166224.136103</v>
      </c>
      <c r="M15" s="66">
        <v>1.073394</v>
      </c>
      <c r="N15" s="43">
        <v>0</v>
      </c>
      <c r="O15" s="44">
        <v>0</v>
      </c>
      <c r="P15" s="74">
        <v>0</v>
      </c>
    </row>
    <row r="16" spans="1:16" ht="15" customHeight="1" x14ac:dyDescent="0.2">
      <c r="A16" s="120"/>
      <c r="B16" s="123"/>
      <c r="C16" s="84" t="s">
        <v>54</v>
      </c>
      <c r="D16" s="44">
        <v>213</v>
      </c>
      <c r="E16" s="53">
        <v>0.11507299999999999</v>
      </c>
      <c r="F16" s="44">
        <v>163260.175449</v>
      </c>
      <c r="G16" s="66">
        <v>0.75586900000000001</v>
      </c>
      <c r="H16" s="43">
        <v>51</v>
      </c>
      <c r="I16" s="44">
        <v>144100.70800399999</v>
      </c>
      <c r="J16" s="74">
        <v>0.31372499999999998</v>
      </c>
      <c r="K16" s="44">
        <v>162</v>
      </c>
      <c r="L16" s="44">
        <v>169291.85964400001</v>
      </c>
      <c r="M16" s="66">
        <v>0.89506200000000002</v>
      </c>
      <c r="N16" s="43">
        <v>0</v>
      </c>
      <c r="O16" s="44">
        <v>0</v>
      </c>
      <c r="P16" s="74">
        <v>0</v>
      </c>
    </row>
    <row r="17" spans="1:16" ht="15" customHeight="1" x14ac:dyDescent="0.2">
      <c r="A17" s="120"/>
      <c r="B17" s="123"/>
      <c r="C17" s="84" t="s">
        <v>55</v>
      </c>
      <c r="D17" s="44">
        <v>178</v>
      </c>
      <c r="E17" s="53">
        <v>0.12687100000000001</v>
      </c>
      <c r="F17" s="44">
        <v>172628.14618000001</v>
      </c>
      <c r="G17" s="66">
        <v>0.62359600000000004</v>
      </c>
      <c r="H17" s="43">
        <v>59</v>
      </c>
      <c r="I17" s="44">
        <v>152150.83706200001</v>
      </c>
      <c r="J17" s="74">
        <v>0.13559299999999999</v>
      </c>
      <c r="K17" s="44">
        <v>119</v>
      </c>
      <c r="L17" s="44">
        <v>182780.76162599999</v>
      </c>
      <c r="M17" s="66">
        <v>0.86554600000000004</v>
      </c>
      <c r="N17" s="43">
        <v>0</v>
      </c>
      <c r="O17" s="44">
        <v>0</v>
      </c>
      <c r="P17" s="74">
        <v>0</v>
      </c>
    </row>
    <row r="18" spans="1:16" s="3" customFormat="1" ht="15" customHeight="1" x14ac:dyDescent="0.2">
      <c r="A18" s="120"/>
      <c r="B18" s="123"/>
      <c r="C18" s="84" t="s">
        <v>56</v>
      </c>
      <c r="D18" s="35">
        <v>208</v>
      </c>
      <c r="E18" s="55">
        <v>0.110345</v>
      </c>
      <c r="F18" s="35">
        <v>186079.47765399999</v>
      </c>
      <c r="G18" s="68">
        <v>0.413462</v>
      </c>
      <c r="H18" s="43">
        <v>70</v>
      </c>
      <c r="I18" s="44">
        <v>156837.74118700001</v>
      </c>
      <c r="J18" s="74">
        <v>0.14285700000000001</v>
      </c>
      <c r="K18" s="35">
        <v>138</v>
      </c>
      <c r="L18" s="35">
        <v>200912.242528</v>
      </c>
      <c r="M18" s="68">
        <v>0.55072500000000002</v>
      </c>
      <c r="N18" s="43">
        <v>0</v>
      </c>
      <c r="O18" s="44">
        <v>0</v>
      </c>
      <c r="P18" s="74">
        <v>0</v>
      </c>
    </row>
    <row r="19" spans="1:16" s="3" customFormat="1" ht="15" customHeight="1" x14ac:dyDescent="0.2">
      <c r="A19" s="121"/>
      <c r="B19" s="124"/>
      <c r="C19" s="85" t="s">
        <v>9</v>
      </c>
      <c r="D19" s="46">
        <v>3077</v>
      </c>
      <c r="E19" s="54">
        <v>0.138435</v>
      </c>
      <c r="F19" s="46">
        <v>139370.002752</v>
      </c>
      <c r="G19" s="67">
        <v>0.58758500000000002</v>
      </c>
      <c r="H19" s="87">
        <v>947</v>
      </c>
      <c r="I19" s="46">
        <v>138699.08710400001</v>
      </c>
      <c r="J19" s="75">
        <v>0.44984200000000002</v>
      </c>
      <c r="K19" s="46">
        <v>2130</v>
      </c>
      <c r="L19" s="46">
        <v>139668.292479</v>
      </c>
      <c r="M19" s="67">
        <v>0.64882600000000001</v>
      </c>
      <c r="N19" s="87">
        <v>0</v>
      </c>
      <c r="O19" s="46">
        <v>0</v>
      </c>
      <c r="P19" s="75">
        <v>0</v>
      </c>
    </row>
    <row r="20" spans="1:16" ht="15" customHeight="1" x14ac:dyDescent="0.2">
      <c r="A20" s="119">
        <v>2</v>
      </c>
      <c r="B20" s="122" t="s">
        <v>57</v>
      </c>
      <c r="C20" s="84" t="s">
        <v>46</v>
      </c>
      <c r="D20" s="44">
        <v>16</v>
      </c>
      <c r="E20" s="53">
        <v>0.55172399999999999</v>
      </c>
      <c r="F20" s="44">
        <v>80101.5</v>
      </c>
      <c r="G20" s="66">
        <v>0.125</v>
      </c>
      <c r="H20" s="43">
        <v>4</v>
      </c>
      <c r="I20" s="44">
        <v>130139.75</v>
      </c>
      <c r="J20" s="74">
        <v>0.5</v>
      </c>
      <c r="K20" s="44">
        <v>12</v>
      </c>
      <c r="L20" s="44">
        <v>63422.083333000002</v>
      </c>
      <c r="M20" s="66">
        <v>0</v>
      </c>
      <c r="N20" s="43">
        <v>0</v>
      </c>
      <c r="O20" s="44">
        <v>0</v>
      </c>
      <c r="P20" s="74">
        <v>0</v>
      </c>
    </row>
    <row r="21" spans="1:16" ht="15" customHeight="1" x14ac:dyDescent="0.2">
      <c r="A21" s="120"/>
      <c r="B21" s="123"/>
      <c r="C21" s="84" t="s">
        <v>47</v>
      </c>
      <c r="D21" s="44">
        <v>94</v>
      </c>
      <c r="E21" s="53">
        <v>0.27566000000000002</v>
      </c>
      <c r="F21" s="44">
        <v>135798.765957</v>
      </c>
      <c r="G21" s="66">
        <v>0.14893600000000001</v>
      </c>
      <c r="H21" s="43">
        <v>25</v>
      </c>
      <c r="I21" s="44">
        <v>136763.20000000001</v>
      </c>
      <c r="J21" s="74">
        <v>0.12</v>
      </c>
      <c r="K21" s="44">
        <v>69</v>
      </c>
      <c r="L21" s="44">
        <v>135449.33333299999</v>
      </c>
      <c r="M21" s="66">
        <v>0.15942000000000001</v>
      </c>
      <c r="N21" s="43">
        <v>0</v>
      </c>
      <c r="O21" s="44">
        <v>0</v>
      </c>
      <c r="P21" s="74">
        <v>0</v>
      </c>
    </row>
    <row r="22" spans="1:16" ht="15" customHeight="1" x14ac:dyDescent="0.2">
      <c r="A22" s="120"/>
      <c r="B22" s="123"/>
      <c r="C22" s="84" t="s">
        <v>48</v>
      </c>
      <c r="D22" s="44">
        <v>227</v>
      </c>
      <c r="E22" s="53">
        <v>0.165573</v>
      </c>
      <c r="F22" s="44">
        <v>134114.110132</v>
      </c>
      <c r="G22" s="66">
        <v>7.0485000000000006E-2</v>
      </c>
      <c r="H22" s="43">
        <v>59</v>
      </c>
      <c r="I22" s="44">
        <v>142018.20339000001</v>
      </c>
      <c r="J22" s="74">
        <v>5.0847000000000003E-2</v>
      </c>
      <c r="K22" s="44">
        <v>168</v>
      </c>
      <c r="L22" s="44">
        <v>131338.267857</v>
      </c>
      <c r="M22" s="66">
        <v>7.7381000000000005E-2</v>
      </c>
      <c r="N22" s="43">
        <v>0</v>
      </c>
      <c r="O22" s="44">
        <v>0</v>
      </c>
      <c r="P22" s="74">
        <v>0</v>
      </c>
    </row>
    <row r="23" spans="1:16" ht="15" customHeight="1" x14ac:dyDescent="0.2">
      <c r="A23" s="120"/>
      <c r="B23" s="123"/>
      <c r="C23" s="84" t="s">
        <v>49</v>
      </c>
      <c r="D23" s="44">
        <v>197</v>
      </c>
      <c r="E23" s="53">
        <v>6.8261000000000002E-2</v>
      </c>
      <c r="F23" s="44">
        <v>150489.507614</v>
      </c>
      <c r="G23" s="66">
        <v>0.27411200000000002</v>
      </c>
      <c r="H23" s="43">
        <v>73</v>
      </c>
      <c r="I23" s="44">
        <v>159517.246575</v>
      </c>
      <c r="J23" s="74">
        <v>0.31506800000000001</v>
      </c>
      <c r="K23" s="44">
        <v>124</v>
      </c>
      <c r="L23" s="44">
        <v>145174.79032299999</v>
      </c>
      <c r="M23" s="66">
        <v>0.25</v>
      </c>
      <c r="N23" s="43">
        <v>0</v>
      </c>
      <c r="O23" s="44">
        <v>0</v>
      </c>
      <c r="P23" s="74">
        <v>0</v>
      </c>
    </row>
    <row r="24" spans="1:16" ht="15" customHeight="1" x14ac:dyDescent="0.2">
      <c r="A24" s="120"/>
      <c r="B24" s="123"/>
      <c r="C24" s="84" t="s">
        <v>50</v>
      </c>
      <c r="D24" s="44">
        <v>155</v>
      </c>
      <c r="E24" s="53">
        <v>4.3271999999999998E-2</v>
      </c>
      <c r="F24" s="44">
        <v>170182.81935500001</v>
      </c>
      <c r="G24" s="66">
        <v>0.38709700000000002</v>
      </c>
      <c r="H24" s="43">
        <v>53</v>
      </c>
      <c r="I24" s="44">
        <v>185762.622642</v>
      </c>
      <c r="J24" s="74">
        <v>0.56603800000000004</v>
      </c>
      <c r="K24" s="44">
        <v>102</v>
      </c>
      <c r="L24" s="44">
        <v>162087.431373</v>
      </c>
      <c r="M24" s="66">
        <v>0.29411799999999999</v>
      </c>
      <c r="N24" s="43">
        <v>0</v>
      </c>
      <c r="O24" s="44">
        <v>0</v>
      </c>
      <c r="P24" s="74">
        <v>0</v>
      </c>
    </row>
    <row r="25" spans="1:16" ht="15" customHeight="1" x14ac:dyDescent="0.2">
      <c r="A25" s="120"/>
      <c r="B25" s="123"/>
      <c r="C25" s="84" t="s">
        <v>51</v>
      </c>
      <c r="D25" s="44">
        <v>109</v>
      </c>
      <c r="E25" s="53">
        <v>3.1965E-2</v>
      </c>
      <c r="F25" s="44">
        <v>166642.504587</v>
      </c>
      <c r="G25" s="66">
        <v>0.26605499999999999</v>
      </c>
      <c r="H25" s="43">
        <v>31</v>
      </c>
      <c r="I25" s="44">
        <v>184259.54838699999</v>
      </c>
      <c r="J25" s="74">
        <v>0.45161299999999999</v>
      </c>
      <c r="K25" s="44">
        <v>78</v>
      </c>
      <c r="L25" s="44">
        <v>159640.858974</v>
      </c>
      <c r="M25" s="66">
        <v>0.19230800000000001</v>
      </c>
      <c r="N25" s="43">
        <v>0</v>
      </c>
      <c r="O25" s="44">
        <v>0</v>
      </c>
      <c r="P25" s="74">
        <v>0</v>
      </c>
    </row>
    <row r="26" spans="1:16" s="3" customFormat="1" ht="15" customHeight="1" x14ac:dyDescent="0.2">
      <c r="A26" s="120"/>
      <c r="B26" s="123"/>
      <c r="C26" s="84" t="s">
        <v>52</v>
      </c>
      <c r="D26" s="35">
        <v>75</v>
      </c>
      <c r="E26" s="55">
        <v>2.5519E-2</v>
      </c>
      <c r="F26" s="35">
        <v>183388</v>
      </c>
      <c r="G26" s="68">
        <v>0.30666700000000002</v>
      </c>
      <c r="H26" s="43">
        <v>22</v>
      </c>
      <c r="I26" s="44">
        <v>190829.81818199999</v>
      </c>
      <c r="J26" s="74">
        <v>0.36363600000000001</v>
      </c>
      <c r="K26" s="35">
        <v>53</v>
      </c>
      <c r="L26" s="35">
        <v>180298.94339599999</v>
      </c>
      <c r="M26" s="68">
        <v>0.28301900000000002</v>
      </c>
      <c r="N26" s="43">
        <v>0</v>
      </c>
      <c r="O26" s="44">
        <v>0</v>
      </c>
      <c r="P26" s="74">
        <v>0</v>
      </c>
    </row>
    <row r="27" spans="1:16" ht="15" customHeight="1" x14ac:dyDescent="0.2">
      <c r="A27" s="120"/>
      <c r="B27" s="123"/>
      <c r="C27" s="84" t="s">
        <v>53</v>
      </c>
      <c r="D27" s="44">
        <v>65</v>
      </c>
      <c r="E27" s="53">
        <v>2.5692E-2</v>
      </c>
      <c r="F27" s="44">
        <v>183798.123077</v>
      </c>
      <c r="G27" s="66">
        <v>0.446154</v>
      </c>
      <c r="H27" s="43">
        <v>9</v>
      </c>
      <c r="I27" s="44">
        <v>166996.11111100001</v>
      </c>
      <c r="J27" s="74">
        <v>0.111111</v>
      </c>
      <c r="K27" s="44">
        <v>56</v>
      </c>
      <c r="L27" s="44">
        <v>186498.446429</v>
      </c>
      <c r="M27" s="66">
        <v>0.5</v>
      </c>
      <c r="N27" s="43">
        <v>0</v>
      </c>
      <c r="O27" s="44">
        <v>0</v>
      </c>
      <c r="P27" s="74">
        <v>0</v>
      </c>
    </row>
    <row r="28" spans="1:16" ht="15" customHeight="1" x14ac:dyDescent="0.2">
      <c r="A28" s="120"/>
      <c r="B28" s="123"/>
      <c r="C28" s="84" t="s">
        <v>54</v>
      </c>
      <c r="D28" s="44">
        <v>24</v>
      </c>
      <c r="E28" s="53">
        <v>1.2966E-2</v>
      </c>
      <c r="F28" s="44">
        <v>201442.75</v>
      </c>
      <c r="G28" s="66">
        <v>0.25</v>
      </c>
      <c r="H28" s="43">
        <v>7</v>
      </c>
      <c r="I28" s="44">
        <v>147999.714286</v>
      </c>
      <c r="J28" s="74">
        <v>0</v>
      </c>
      <c r="K28" s="44">
        <v>17</v>
      </c>
      <c r="L28" s="44">
        <v>223448.70588200001</v>
      </c>
      <c r="M28" s="66">
        <v>0.352941</v>
      </c>
      <c r="N28" s="43">
        <v>0</v>
      </c>
      <c r="O28" s="44">
        <v>0</v>
      </c>
      <c r="P28" s="74">
        <v>0</v>
      </c>
    </row>
    <row r="29" spans="1:16" ht="15" customHeight="1" x14ac:dyDescent="0.2">
      <c r="A29" s="120"/>
      <c r="B29" s="123"/>
      <c r="C29" s="84" t="s">
        <v>55</v>
      </c>
      <c r="D29" s="44">
        <v>12</v>
      </c>
      <c r="E29" s="53">
        <v>8.5529999999999998E-3</v>
      </c>
      <c r="F29" s="44">
        <v>244222.41666700001</v>
      </c>
      <c r="G29" s="66">
        <v>0.25</v>
      </c>
      <c r="H29" s="43">
        <v>2</v>
      </c>
      <c r="I29" s="44">
        <v>173830.5</v>
      </c>
      <c r="J29" s="74">
        <v>0</v>
      </c>
      <c r="K29" s="44">
        <v>10</v>
      </c>
      <c r="L29" s="44">
        <v>258300.79999999999</v>
      </c>
      <c r="M29" s="66">
        <v>0.3</v>
      </c>
      <c r="N29" s="43">
        <v>0</v>
      </c>
      <c r="O29" s="44">
        <v>0</v>
      </c>
      <c r="P29" s="74">
        <v>0</v>
      </c>
    </row>
    <row r="30" spans="1:16" s="3" customFormat="1" ht="15" customHeight="1" x14ac:dyDescent="0.2">
      <c r="A30" s="120"/>
      <c r="B30" s="123"/>
      <c r="C30" s="84" t="s">
        <v>56</v>
      </c>
      <c r="D30" s="35">
        <v>6</v>
      </c>
      <c r="E30" s="55">
        <v>3.1830000000000001E-3</v>
      </c>
      <c r="F30" s="35">
        <v>105517.833333</v>
      </c>
      <c r="G30" s="68">
        <v>0</v>
      </c>
      <c r="H30" s="43">
        <v>5</v>
      </c>
      <c r="I30" s="44">
        <v>88640.4</v>
      </c>
      <c r="J30" s="74">
        <v>0</v>
      </c>
      <c r="K30" s="35">
        <v>1</v>
      </c>
      <c r="L30" s="35">
        <v>189905</v>
      </c>
      <c r="M30" s="68">
        <v>0</v>
      </c>
      <c r="N30" s="43">
        <v>0</v>
      </c>
      <c r="O30" s="44">
        <v>0</v>
      </c>
      <c r="P30" s="74">
        <v>0</v>
      </c>
    </row>
    <row r="31" spans="1:16" s="3" customFormat="1" ht="15" customHeight="1" x14ac:dyDescent="0.2">
      <c r="A31" s="121"/>
      <c r="B31" s="124"/>
      <c r="C31" s="85" t="s">
        <v>9</v>
      </c>
      <c r="D31" s="46">
        <v>980</v>
      </c>
      <c r="E31" s="54">
        <v>4.4090999999999998E-2</v>
      </c>
      <c r="F31" s="46">
        <v>155896.72857100001</v>
      </c>
      <c r="G31" s="67">
        <v>0.240816</v>
      </c>
      <c r="H31" s="87">
        <v>290</v>
      </c>
      <c r="I31" s="46">
        <v>162237.996552</v>
      </c>
      <c r="J31" s="75">
        <v>0.289655</v>
      </c>
      <c r="K31" s="46">
        <v>690</v>
      </c>
      <c r="L31" s="46">
        <v>153231.557971</v>
      </c>
      <c r="M31" s="67">
        <v>0.22029000000000001</v>
      </c>
      <c r="N31" s="87">
        <v>0</v>
      </c>
      <c r="O31" s="46">
        <v>0</v>
      </c>
      <c r="P31" s="75">
        <v>0</v>
      </c>
    </row>
    <row r="32" spans="1:16" ht="15" customHeight="1" x14ac:dyDescent="0.2">
      <c r="A32" s="119">
        <v>3</v>
      </c>
      <c r="B32" s="122" t="s">
        <v>58</v>
      </c>
      <c r="C32" s="84" t="s">
        <v>46</v>
      </c>
      <c r="D32" s="44">
        <v>14</v>
      </c>
      <c r="E32" s="44">
        <v>0</v>
      </c>
      <c r="F32" s="44">
        <v>37364.380515999997</v>
      </c>
      <c r="G32" s="66">
        <v>0.125</v>
      </c>
      <c r="H32" s="43">
        <v>3</v>
      </c>
      <c r="I32" s="44">
        <v>120070.98821700001</v>
      </c>
      <c r="J32" s="74">
        <v>0.5</v>
      </c>
      <c r="K32" s="44">
        <v>11</v>
      </c>
      <c r="L32" s="44">
        <v>-11983.393851000001</v>
      </c>
      <c r="M32" s="66">
        <v>0</v>
      </c>
      <c r="N32" s="43">
        <v>0</v>
      </c>
      <c r="O32" s="44">
        <v>0</v>
      </c>
      <c r="P32" s="74">
        <v>0</v>
      </c>
    </row>
    <row r="33" spans="1:16" ht="15" customHeight="1" x14ac:dyDescent="0.2">
      <c r="A33" s="120"/>
      <c r="B33" s="123"/>
      <c r="C33" s="84" t="s">
        <v>47</v>
      </c>
      <c r="D33" s="44">
        <v>12</v>
      </c>
      <c r="E33" s="44">
        <v>0</v>
      </c>
      <c r="F33" s="44">
        <v>55317.974765999999</v>
      </c>
      <c r="G33" s="66">
        <v>8.7960999999999998E-2</v>
      </c>
      <c r="H33" s="43">
        <v>7</v>
      </c>
      <c r="I33" s="44">
        <v>61485.612488999999</v>
      </c>
      <c r="J33" s="74">
        <v>6.4444000000000001E-2</v>
      </c>
      <c r="K33" s="44">
        <v>5</v>
      </c>
      <c r="L33" s="44">
        <v>53505.141107000003</v>
      </c>
      <c r="M33" s="66">
        <v>9.6920000000000006E-2</v>
      </c>
      <c r="N33" s="43">
        <v>0</v>
      </c>
      <c r="O33" s="44">
        <v>0</v>
      </c>
      <c r="P33" s="74">
        <v>0</v>
      </c>
    </row>
    <row r="34" spans="1:16" ht="15" customHeight="1" x14ac:dyDescent="0.2">
      <c r="A34" s="120"/>
      <c r="B34" s="123"/>
      <c r="C34" s="84" t="s">
        <v>48</v>
      </c>
      <c r="D34" s="44">
        <v>-65</v>
      </c>
      <c r="E34" s="44">
        <v>0</v>
      </c>
      <c r="F34" s="44">
        <v>36548.501263999999</v>
      </c>
      <c r="G34" s="66">
        <v>-0.13156999999999999</v>
      </c>
      <c r="H34" s="43">
        <v>-55</v>
      </c>
      <c r="I34" s="44">
        <v>40390.016272000001</v>
      </c>
      <c r="J34" s="74">
        <v>-0.203539</v>
      </c>
      <c r="K34" s="44">
        <v>-10</v>
      </c>
      <c r="L34" s="44">
        <v>36374.534947</v>
      </c>
      <c r="M34" s="66">
        <v>-9.1158000000000003E-2</v>
      </c>
      <c r="N34" s="43">
        <v>0</v>
      </c>
      <c r="O34" s="44">
        <v>0</v>
      </c>
      <c r="P34" s="74">
        <v>0</v>
      </c>
    </row>
    <row r="35" spans="1:16" ht="15" customHeight="1" x14ac:dyDescent="0.2">
      <c r="A35" s="120"/>
      <c r="B35" s="123"/>
      <c r="C35" s="84" t="s">
        <v>49</v>
      </c>
      <c r="D35" s="44">
        <v>-317</v>
      </c>
      <c r="E35" s="44">
        <v>0</v>
      </c>
      <c r="F35" s="44">
        <v>38394.116317</v>
      </c>
      <c r="G35" s="66">
        <v>-9.3592999999999996E-2</v>
      </c>
      <c r="H35" s="43">
        <v>-96</v>
      </c>
      <c r="I35" s="44">
        <v>33539.586390999997</v>
      </c>
      <c r="J35" s="74">
        <v>-0.128718</v>
      </c>
      <c r="K35" s="44">
        <v>-221</v>
      </c>
      <c r="L35" s="44">
        <v>39879.698856000003</v>
      </c>
      <c r="M35" s="66">
        <v>-8.0435000000000006E-2</v>
      </c>
      <c r="N35" s="43">
        <v>0</v>
      </c>
      <c r="O35" s="44">
        <v>0</v>
      </c>
      <c r="P35" s="74">
        <v>0</v>
      </c>
    </row>
    <row r="36" spans="1:16" ht="15" customHeight="1" x14ac:dyDescent="0.2">
      <c r="A36" s="120"/>
      <c r="B36" s="123"/>
      <c r="C36" s="84" t="s">
        <v>50</v>
      </c>
      <c r="D36" s="44">
        <v>-357</v>
      </c>
      <c r="E36" s="44">
        <v>0</v>
      </c>
      <c r="F36" s="44">
        <v>40745.379044000001</v>
      </c>
      <c r="G36" s="66">
        <v>-0.15782499999999999</v>
      </c>
      <c r="H36" s="43">
        <v>-113</v>
      </c>
      <c r="I36" s="44">
        <v>46124.942518000003</v>
      </c>
      <c r="J36" s="74">
        <v>2.9892999999999999E-2</v>
      </c>
      <c r="K36" s="44">
        <v>-244</v>
      </c>
      <c r="L36" s="44">
        <v>37543.747733999997</v>
      </c>
      <c r="M36" s="66">
        <v>-0.25501499999999999</v>
      </c>
      <c r="N36" s="43">
        <v>0</v>
      </c>
      <c r="O36" s="44">
        <v>0</v>
      </c>
      <c r="P36" s="74">
        <v>0</v>
      </c>
    </row>
    <row r="37" spans="1:16" ht="15" customHeight="1" x14ac:dyDescent="0.2">
      <c r="A37" s="120"/>
      <c r="B37" s="123"/>
      <c r="C37" s="84" t="s">
        <v>51</v>
      </c>
      <c r="D37" s="44">
        <v>-304</v>
      </c>
      <c r="E37" s="44">
        <v>0</v>
      </c>
      <c r="F37" s="44">
        <v>22945.895092999999</v>
      </c>
      <c r="G37" s="66">
        <v>-0.49907800000000002</v>
      </c>
      <c r="H37" s="43">
        <v>-86</v>
      </c>
      <c r="I37" s="44">
        <v>30519.698544999999</v>
      </c>
      <c r="J37" s="74">
        <v>-0.22360099999999999</v>
      </c>
      <c r="K37" s="44">
        <v>-218</v>
      </c>
      <c r="L37" s="44">
        <v>19914.043806000001</v>
      </c>
      <c r="M37" s="66">
        <v>-0.60836800000000002</v>
      </c>
      <c r="N37" s="43">
        <v>0</v>
      </c>
      <c r="O37" s="44">
        <v>0</v>
      </c>
      <c r="P37" s="74">
        <v>0</v>
      </c>
    </row>
    <row r="38" spans="1:16" s="3" customFormat="1" ht="15" customHeight="1" x14ac:dyDescent="0.2">
      <c r="A38" s="120"/>
      <c r="B38" s="123"/>
      <c r="C38" s="84" t="s">
        <v>52</v>
      </c>
      <c r="D38" s="35">
        <v>-281</v>
      </c>
      <c r="E38" s="35">
        <v>0</v>
      </c>
      <c r="F38" s="35">
        <v>26218.728491000002</v>
      </c>
      <c r="G38" s="68">
        <v>-0.56692900000000002</v>
      </c>
      <c r="H38" s="43">
        <v>-71</v>
      </c>
      <c r="I38" s="44">
        <v>33849.416729999997</v>
      </c>
      <c r="J38" s="74">
        <v>-0.30303000000000002</v>
      </c>
      <c r="K38" s="35">
        <v>-210</v>
      </c>
      <c r="L38" s="35">
        <v>23062.885137000001</v>
      </c>
      <c r="M38" s="68">
        <v>-0.66374900000000003</v>
      </c>
      <c r="N38" s="43">
        <v>0</v>
      </c>
      <c r="O38" s="44">
        <v>0</v>
      </c>
      <c r="P38" s="74">
        <v>0</v>
      </c>
    </row>
    <row r="39" spans="1:16" ht="15" customHeight="1" x14ac:dyDescent="0.2">
      <c r="A39" s="120"/>
      <c r="B39" s="123"/>
      <c r="C39" s="84" t="s">
        <v>53</v>
      </c>
      <c r="D39" s="44">
        <v>-242</v>
      </c>
      <c r="E39" s="44">
        <v>0</v>
      </c>
      <c r="F39" s="44">
        <v>20043.328701999999</v>
      </c>
      <c r="G39" s="66">
        <v>-0.50172899999999998</v>
      </c>
      <c r="H39" s="43">
        <v>-80</v>
      </c>
      <c r="I39" s="44">
        <v>9289.8166990000009</v>
      </c>
      <c r="J39" s="74">
        <v>-0.52933799999999998</v>
      </c>
      <c r="K39" s="44">
        <v>-162</v>
      </c>
      <c r="L39" s="44">
        <v>20274.310324999999</v>
      </c>
      <c r="M39" s="66">
        <v>-0.57339399999999996</v>
      </c>
      <c r="N39" s="43">
        <v>0</v>
      </c>
      <c r="O39" s="44">
        <v>0</v>
      </c>
      <c r="P39" s="74">
        <v>0</v>
      </c>
    </row>
    <row r="40" spans="1:16" ht="15" customHeight="1" x14ac:dyDescent="0.2">
      <c r="A40" s="120"/>
      <c r="B40" s="123"/>
      <c r="C40" s="84" t="s">
        <v>54</v>
      </c>
      <c r="D40" s="44">
        <v>-189</v>
      </c>
      <c r="E40" s="44">
        <v>0</v>
      </c>
      <c r="F40" s="44">
        <v>38182.574550999998</v>
      </c>
      <c r="G40" s="66">
        <v>-0.50586900000000001</v>
      </c>
      <c r="H40" s="43">
        <v>-44</v>
      </c>
      <c r="I40" s="44">
        <v>3899.0062809999999</v>
      </c>
      <c r="J40" s="74">
        <v>-0.31372499999999998</v>
      </c>
      <c r="K40" s="44">
        <v>-145</v>
      </c>
      <c r="L40" s="44">
        <v>54156.846237999998</v>
      </c>
      <c r="M40" s="66">
        <v>-0.54212099999999996</v>
      </c>
      <c r="N40" s="43">
        <v>0</v>
      </c>
      <c r="O40" s="44">
        <v>0</v>
      </c>
      <c r="P40" s="74">
        <v>0</v>
      </c>
    </row>
    <row r="41" spans="1:16" ht="15" customHeight="1" x14ac:dyDescent="0.2">
      <c r="A41" s="120"/>
      <c r="B41" s="123"/>
      <c r="C41" s="84" t="s">
        <v>55</v>
      </c>
      <c r="D41" s="44">
        <v>-166</v>
      </c>
      <c r="E41" s="44">
        <v>0</v>
      </c>
      <c r="F41" s="44">
        <v>71594.270485999994</v>
      </c>
      <c r="G41" s="66">
        <v>-0.37359599999999998</v>
      </c>
      <c r="H41" s="43">
        <v>-57</v>
      </c>
      <c r="I41" s="44">
        <v>21679.662938000001</v>
      </c>
      <c r="J41" s="74">
        <v>-0.13559299999999999</v>
      </c>
      <c r="K41" s="44">
        <v>-109</v>
      </c>
      <c r="L41" s="44">
        <v>75520.038373999996</v>
      </c>
      <c r="M41" s="66">
        <v>-0.56554599999999999</v>
      </c>
      <c r="N41" s="43">
        <v>0</v>
      </c>
      <c r="O41" s="44">
        <v>0</v>
      </c>
      <c r="P41" s="74">
        <v>0</v>
      </c>
    </row>
    <row r="42" spans="1:16" s="3" customFormat="1" ht="15" customHeight="1" x14ac:dyDescent="0.2">
      <c r="A42" s="120"/>
      <c r="B42" s="123"/>
      <c r="C42" s="84" t="s">
        <v>56</v>
      </c>
      <c r="D42" s="35">
        <v>-202</v>
      </c>
      <c r="E42" s="35">
        <v>0</v>
      </c>
      <c r="F42" s="35">
        <v>-80561.644320000007</v>
      </c>
      <c r="G42" s="68">
        <v>-0.413462</v>
      </c>
      <c r="H42" s="43">
        <v>-65</v>
      </c>
      <c r="I42" s="44">
        <v>-68197.341186999998</v>
      </c>
      <c r="J42" s="74">
        <v>-0.14285700000000001</v>
      </c>
      <c r="K42" s="35">
        <v>-137</v>
      </c>
      <c r="L42" s="35">
        <v>-11007.242528000001</v>
      </c>
      <c r="M42" s="68">
        <v>-0.55072500000000002</v>
      </c>
      <c r="N42" s="43">
        <v>0</v>
      </c>
      <c r="O42" s="44">
        <v>0</v>
      </c>
      <c r="P42" s="74">
        <v>0</v>
      </c>
    </row>
    <row r="43" spans="1:16" s="3" customFormat="1" ht="15" customHeight="1" x14ac:dyDescent="0.2">
      <c r="A43" s="121"/>
      <c r="B43" s="124"/>
      <c r="C43" s="85" t="s">
        <v>9</v>
      </c>
      <c r="D43" s="46">
        <v>-2097</v>
      </c>
      <c r="E43" s="46">
        <v>0</v>
      </c>
      <c r="F43" s="46">
        <v>16526.72582</v>
      </c>
      <c r="G43" s="67">
        <v>-0.34676899999999999</v>
      </c>
      <c r="H43" s="87">
        <v>-657</v>
      </c>
      <c r="I43" s="46">
        <v>23538.909447999999</v>
      </c>
      <c r="J43" s="75">
        <v>-0.160186</v>
      </c>
      <c r="K43" s="46">
        <v>-1440</v>
      </c>
      <c r="L43" s="46">
        <v>13563.265492</v>
      </c>
      <c r="M43" s="67">
        <v>-0.42853599999999997</v>
      </c>
      <c r="N43" s="87">
        <v>0</v>
      </c>
      <c r="O43" s="46">
        <v>0</v>
      </c>
      <c r="P43" s="75">
        <v>0</v>
      </c>
    </row>
    <row r="44" spans="1:16" ht="15" customHeight="1" x14ac:dyDescent="0.2">
      <c r="A44" s="119">
        <v>4</v>
      </c>
      <c r="B44" s="122" t="s">
        <v>59</v>
      </c>
      <c r="C44" s="84" t="s">
        <v>46</v>
      </c>
      <c r="D44" s="44">
        <v>1</v>
      </c>
      <c r="E44" s="53">
        <v>3.4483E-2</v>
      </c>
      <c r="F44" s="44">
        <v>119229</v>
      </c>
      <c r="G44" s="66">
        <v>0</v>
      </c>
      <c r="H44" s="43">
        <v>0</v>
      </c>
      <c r="I44" s="44">
        <v>0</v>
      </c>
      <c r="J44" s="74">
        <v>0</v>
      </c>
      <c r="K44" s="44">
        <v>1</v>
      </c>
      <c r="L44" s="44">
        <v>119229</v>
      </c>
      <c r="M44" s="66">
        <v>0</v>
      </c>
      <c r="N44" s="43">
        <v>0</v>
      </c>
      <c r="O44" s="44">
        <v>0</v>
      </c>
      <c r="P44" s="74">
        <v>0</v>
      </c>
    </row>
    <row r="45" spans="1:16" ht="15" customHeight="1" x14ac:dyDescent="0.2">
      <c r="A45" s="120"/>
      <c r="B45" s="123"/>
      <c r="C45" s="84" t="s">
        <v>47</v>
      </c>
      <c r="D45" s="44">
        <v>36</v>
      </c>
      <c r="E45" s="53">
        <v>0.105572</v>
      </c>
      <c r="F45" s="44">
        <v>177430.27777799999</v>
      </c>
      <c r="G45" s="66">
        <v>0.19444400000000001</v>
      </c>
      <c r="H45" s="43">
        <v>5</v>
      </c>
      <c r="I45" s="44">
        <v>208940.79999999999</v>
      </c>
      <c r="J45" s="74">
        <v>0.4</v>
      </c>
      <c r="K45" s="44">
        <v>31</v>
      </c>
      <c r="L45" s="44">
        <v>172347.93548399999</v>
      </c>
      <c r="M45" s="66">
        <v>0.16128999999999999</v>
      </c>
      <c r="N45" s="43">
        <v>0</v>
      </c>
      <c r="O45" s="44">
        <v>0</v>
      </c>
      <c r="P45" s="74">
        <v>0</v>
      </c>
    </row>
    <row r="46" spans="1:16" ht="15" customHeight="1" x14ac:dyDescent="0.2">
      <c r="A46" s="120"/>
      <c r="B46" s="123"/>
      <c r="C46" s="84" t="s">
        <v>48</v>
      </c>
      <c r="D46" s="44">
        <v>120</v>
      </c>
      <c r="E46" s="53">
        <v>8.7526999999999994E-2</v>
      </c>
      <c r="F46" s="44">
        <v>171566.31666700001</v>
      </c>
      <c r="G46" s="66">
        <v>0.50833300000000003</v>
      </c>
      <c r="H46" s="43">
        <v>33</v>
      </c>
      <c r="I46" s="44">
        <v>159680.727273</v>
      </c>
      <c r="J46" s="74">
        <v>0.33333299999999999</v>
      </c>
      <c r="K46" s="44">
        <v>87</v>
      </c>
      <c r="L46" s="44">
        <v>176074.64367799999</v>
      </c>
      <c r="M46" s="66">
        <v>0.57471300000000003</v>
      </c>
      <c r="N46" s="43">
        <v>0</v>
      </c>
      <c r="O46" s="44">
        <v>0</v>
      </c>
      <c r="P46" s="74">
        <v>0</v>
      </c>
    </row>
    <row r="47" spans="1:16" ht="15" customHeight="1" x14ac:dyDescent="0.2">
      <c r="A47" s="120"/>
      <c r="B47" s="123"/>
      <c r="C47" s="84" t="s">
        <v>49</v>
      </c>
      <c r="D47" s="44">
        <v>205</v>
      </c>
      <c r="E47" s="53">
        <v>7.1032999999999999E-2</v>
      </c>
      <c r="F47" s="44">
        <v>170104.64877999999</v>
      </c>
      <c r="G47" s="66">
        <v>0.419512</v>
      </c>
      <c r="H47" s="43">
        <v>61</v>
      </c>
      <c r="I47" s="44">
        <v>172395.754098</v>
      </c>
      <c r="J47" s="74">
        <v>0.42623</v>
      </c>
      <c r="K47" s="44">
        <v>144</v>
      </c>
      <c r="L47" s="44">
        <v>169134.11111100001</v>
      </c>
      <c r="M47" s="66">
        <v>0.41666700000000001</v>
      </c>
      <c r="N47" s="43">
        <v>0</v>
      </c>
      <c r="O47" s="44">
        <v>0</v>
      </c>
      <c r="P47" s="74">
        <v>0</v>
      </c>
    </row>
    <row r="48" spans="1:16" ht="15" customHeight="1" x14ac:dyDescent="0.2">
      <c r="A48" s="120"/>
      <c r="B48" s="123"/>
      <c r="C48" s="84" t="s">
        <v>50</v>
      </c>
      <c r="D48" s="44">
        <v>237</v>
      </c>
      <c r="E48" s="53">
        <v>6.6164000000000001E-2</v>
      </c>
      <c r="F48" s="44">
        <v>192135.40928299999</v>
      </c>
      <c r="G48" s="66">
        <v>0.60337600000000002</v>
      </c>
      <c r="H48" s="43">
        <v>73</v>
      </c>
      <c r="I48" s="44">
        <v>185736.753425</v>
      </c>
      <c r="J48" s="74">
        <v>0.46575299999999997</v>
      </c>
      <c r="K48" s="44">
        <v>164</v>
      </c>
      <c r="L48" s="44">
        <v>194983.59146299999</v>
      </c>
      <c r="M48" s="66">
        <v>0.66463399999999995</v>
      </c>
      <c r="N48" s="43">
        <v>0</v>
      </c>
      <c r="O48" s="44">
        <v>0</v>
      </c>
      <c r="P48" s="74">
        <v>0</v>
      </c>
    </row>
    <row r="49" spans="1:16" ht="15" customHeight="1" x14ac:dyDescent="0.2">
      <c r="A49" s="120"/>
      <c r="B49" s="123"/>
      <c r="C49" s="84" t="s">
        <v>51</v>
      </c>
      <c r="D49" s="44">
        <v>191</v>
      </c>
      <c r="E49" s="53">
        <v>5.6011999999999999E-2</v>
      </c>
      <c r="F49" s="44">
        <v>212819.12041900001</v>
      </c>
      <c r="G49" s="66">
        <v>0.78010500000000005</v>
      </c>
      <c r="H49" s="43">
        <v>64</v>
      </c>
      <c r="I49" s="44">
        <v>216728.234375</v>
      </c>
      <c r="J49" s="74">
        <v>0.6875</v>
      </c>
      <c r="K49" s="44">
        <v>127</v>
      </c>
      <c r="L49" s="44">
        <v>210849.173228</v>
      </c>
      <c r="M49" s="66">
        <v>0.82677199999999995</v>
      </c>
      <c r="N49" s="43">
        <v>0</v>
      </c>
      <c r="O49" s="44">
        <v>0</v>
      </c>
      <c r="P49" s="74">
        <v>0</v>
      </c>
    </row>
    <row r="50" spans="1:16" s="3" customFormat="1" ht="15" customHeight="1" x14ac:dyDescent="0.2">
      <c r="A50" s="120"/>
      <c r="B50" s="123"/>
      <c r="C50" s="84" t="s">
        <v>52</v>
      </c>
      <c r="D50" s="35">
        <v>135</v>
      </c>
      <c r="E50" s="55">
        <v>4.5934000000000003E-2</v>
      </c>
      <c r="F50" s="35">
        <v>221521.28148100001</v>
      </c>
      <c r="G50" s="68">
        <v>0.79259299999999999</v>
      </c>
      <c r="H50" s="43">
        <v>27</v>
      </c>
      <c r="I50" s="44">
        <v>212504.518519</v>
      </c>
      <c r="J50" s="74">
        <v>0.48148099999999999</v>
      </c>
      <c r="K50" s="35">
        <v>108</v>
      </c>
      <c r="L50" s="35">
        <v>223775.47222200001</v>
      </c>
      <c r="M50" s="68">
        <v>0.87036999999999998</v>
      </c>
      <c r="N50" s="43">
        <v>0</v>
      </c>
      <c r="O50" s="44">
        <v>0</v>
      </c>
      <c r="P50" s="74">
        <v>0</v>
      </c>
    </row>
    <row r="51" spans="1:16" ht="15" customHeight="1" x14ac:dyDescent="0.2">
      <c r="A51" s="120"/>
      <c r="B51" s="123"/>
      <c r="C51" s="84" t="s">
        <v>53</v>
      </c>
      <c r="D51" s="44">
        <v>97</v>
      </c>
      <c r="E51" s="53">
        <v>3.8339999999999999E-2</v>
      </c>
      <c r="F51" s="44">
        <v>222791.81443299999</v>
      </c>
      <c r="G51" s="66">
        <v>0.85567000000000004</v>
      </c>
      <c r="H51" s="43">
        <v>23</v>
      </c>
      <c r="I51" s="44">
        <v>218555.69565199999</v>
      </c>
      <c r="J51" s="74">
        <v>0.73912999999999995</v>
      </c>
      <c r="K51" s="44">
        <v>74</v>
      </c>
      <c r="L51" s="44">
        <v>224108.44594599999</v>
      </c>
      <c r="M51" s="66">
        <v>0.89189200000000002</v>
      </c>
      <c r="N51" s="43">
        <v>0</v>
      </c>
      <c r="O51" s="44">
        <v>0</v>
      </c>
      <c r="P51" s="74">
        <v>0</v>
      </c>
    </row>
    <row r="52" spans="1:16" ht="15" customHeight="1" x14ac:dyDescent="0.2">
      <c r="A52" s="120"/>
      <c r="B52" s="123"/>
      <c r="C52" s="84" t="s">
        <v>54</v>
      </c>
      <c r="D52" s="44">
        <v>59</v>
      </c>
      <c r="E52" s="53">
        <v>3.1875000000000001E-2</v>
      </c>
      <c r="F52" s="44">
        <v>240718</v>
      </c>
      <c r="G52" s="66">
        <v>0.69491499999999995</v>
      </c>
      <c r="H52" s="43">
        <v>14</v>
      </c>
      <c r="I52" s="44">
        <v>222745.857143</v>
      </c>
      <c r="J52" s="74">
        <v>0.5</v>
      </c>
      <c r="K52" s="44">
        <v>45</v>
      </c>
      <c r="L52" s="44">
        <v>246309.33333299999</v>
      </c>
      <c r="M52" s="66">
        <v>0.75555600000000001</v>
      </c>
      <c r="N52" s="43">
        <v>0</v>
      </c>
      <c r="O52" s="44">
        <v>0</v>
      </c>
      <c r="P52" s="74">
        <v>0</v>
      </c>
    </row>
    <row r="53" spans="1:16" ht="15" customHeight="1" x14ac:dyDescent="0.2">
      <c r="A53" s="120"/>
      <c r="B53" s="123"/>
      <c r="C53" s="84" t="s">
        <v>55</v>
      </c>
      <c r="D53" s="44">
        <v>22</v>
      </c>
      <c r="E53" s="53">
        <v>1.5681E-2</v>
      </c>
      <c r="F53" s="44">
        <v>229351.54545500001</v>
      </c>
      <c r="G53" s="66">
        <v>0.54545500000000002</v>
      </c>
      <c r="H53" s="43">
        <v>7</v>
      </c>
      <c r="I53" s="44">
        <v>228414.428571</v>
      </c>
      <c r="J53" s="74">
        <v>0.42857099999999998</v>
      </c>
      <c r="K53" s="44">
        <v>15</v>
      </c>
      <c r="L53" s="44">
        <v>229788.86666699999</v>
      </c>
      <c r="M53" s="66">
        <v>0.6</v>
      </c>
      <c r="N53" s="43">
        <v>0</v>
      </c>
      <c r="O53" s="44">
        <v>0</v>
      </c>
      <c r="P53" s="74">
        <v>0</v>
      </c>
    </row>
    <row r="54" spans="1:16" s="3" customFormat="1" ht="15" customHeight="1" x14ac:dyDescent="0.2">
      <c r="A54" s="120"/>
      <c r="B54" s="123"/>
      <c r="C54" s="84" t="s">
        <v>56</v>
      </c>
      <c r="D54" s="35">
        <v>4</v>
      </c>
      <c r="E54" s="55">
        <v>2.1220000000000002E-3</v>
      </c>
      <c r="F54" s="35">
        <v>240722.75</v>
      </c>
      <c r="G54" s="68">
        <v>0</v>
      </c>
      <c r="H54" s="43">
        <v>1</v>
      </c>
      <c r="I54" s="44">
        <v>232039</v>
      </c>
      <c r="J54" s="74">
        <v>0</v>
      </c>
      <c r="K54" s="35">
        <v>3</v>
      </c>
      <c r="L54" s="35">
        <v>243617.33333299999</v>
      </c>
      <c r="M54" s="68">
        <v>0</v>
      </c>
      <c r="N54" s="43">
        <v>0</v>
      </c>
      <c r="O54" s="44">
        <v>0</v>
      </c>
      <c r="P54" s="74">
        <v>0</v>
      </c>
    </row>
    <row r="55" spans="1:16" s="3" customFormat="1" ht="15" customHeight="1" x14ac:dyDescent="0.2">
      <c r="A55" s="121"/>
      <c r="B55" s="124"/>
      <c r="C55" s="85" t="s">
        <v>9</v>
      </c>
      <c r="D55" s="46">
        <v>1107</v>
      </c>
      <c r="E55" s="54">
        <v>4.9804000000000001E-2</v>
      </c>
      <c r="F55" s="46">
        <v>198624.968383</v>
      </c>
      <c r="G55" s="67">
        <v>0.62240300000000004</v>
      </c>
      <c r="H55" s="87">
        <v>308</v>
      </c>
      <c r="I55" s="46">
        <v>194719.10389599999</v>
      </c>
      <c r="J55" s="75">
        <v>0.50973999999999997</v>
      </c>
      <c r="K55" s="46">
        <v>799</v>
      </c>
      <c r="L55" s="46">
        <v>200130.60826000001</v>
      </c>
      <c r="M55" s="67">
        <v>0.66583199999999998</v>
      </c>
      <c r="N55" s="87">
        <v>0</v>
      </c>
      <c r="O55" s="46">
        <v>0</v>
      </c>
      <c r="P55" s="75">
        <v>0</v>
      </c>
    </row>
    <row r="56" spans="1:16" ht="15" customHeight="1" x14ac:dyDescent="0.2">
      <c r="A56" s="119">
        <v>5</v>
      </c>
      <c r="B56" s="122" t="s">
        <v>60</v>
      </c>
      <c r="C56" s="84" t="s">
        <v>46</v>
      </c>
      <c r="D56" s="44">
        <v>29</v>
      </c>
      <c r="E56" s="53">
        <v>1</v>
      </c>
      <c r="F56" s="44">
        <v>69470.344828000001</v>
      </c>
      <c r="G56" s="66">
        <v>6.8966E-2</v>
      </c>
      <c r="H56" s="43">
        <v>6</v>
      </c>
      <c r="I56" s="44">
        <v>90646.833333000002</v>
      </c>
      <c r="J56" s="74">
        <v>0.33333299999999999</v>
      </c>
      <c r="K56" s="44">
        <v>23</v>
      </c>
      <c r="L56" s="44">
        <v>63946.043478</v>
      </c>
      <c r="M56" s="66">
        <v>0</v>
      </c>
      <c r="N56" s="43">
        <v>0</v>
      </c>
      <c r="O56" s="44">
        <v>0</v>
      </c>
      <c r="P56" s="74">
        <v>0</v>
      </c>
    </row>
    <row r="57" spans="1:16" ht="15" customHeight="1" x14ac:dyDescent="0.2">
      <c r="A57" s="120"/>
      <c r="B57" s="123"/>
      <c r="C57" s="84" t="s">
        <v>47</v>
      </c>
      <c r="D57" s="44">
        <v>341</v>
      </c>
      <c r="E57" s="53">
        <v>1</v>
      </c>
      <c r="F57" s="44">
        <v>136784.695015</v>
      </c>
      <c r="G57" s="66">
        <v>0.13489699999999999</v>
      </c>
      <c r="H57" s="43">
        <v>75</v>
      </c>
      <c r="I57" s="44">
        <v>147421.50666700001</v>
      </c>
      <c r="J57" s="74">
        <v>9.3332999999999999E-2</v>
      </c>
      <c r="K57" s="44">
        <v>266</v>
      </c>
      <c r="L57" s="44">
        <v>133785.59398500001</v>
      </c>
      <c r="M57" s="66">
        <v>0.146617</v>
      </c>
      <c r="N57" s="43">
        <v>0</v>
      </c>
      <c r="O57" s="44">
        <v>0</v>
      </c>
      <c r="P57" s="74">
        <v>0</v>
      </c>
    </row>
    <row r="58" spans="1:16" ht="15" customHeight="1" x14ac:dyDescent="0.2">
      <c r="A58" s="120"/>
      <c r="B58" s="123"/>
      <c r="C58" s="84" t="s">
        <v>48</v>
      </c>
      <c r="D58" s="44">
        <v>1371</v>
      </c>
      <c r="E58" s="53">
        <v>1</v>
      </c>
      <c r="F58" s="44">
        <v>138377.501823</v>
      </c>
      <c r="G58" s="66">
        <v>0.20131299999999999</v>
      </c>
      <c r="H58" s="43">
        <v>440</v>
      </c>
      <c r="I58" s="44">
        <v>144507.37272700001</v>
      </c>
      <c r="J58" s="74">
        <v>0.17727299999999999</v>
      </c>
      <c r="K58" s="44">
        <v>931</v>
      </c>
      <c r="L58" s="44">
        <v>135480.46294299999</v>
      </c>
      <c r="M58" s="66">
        <v>0.212675</v>
      </c>
      <c r="N58" s="43">
        <v>0</v>
      </c>
      <c r="O58" s="44">
        <v>0</v>
      </c>
      <c r="P58" s="74">
        <v>0</v>
      </c>
    </row>
    <row r="59" spans="1:16" ht="15" customHeight="1" x14ac:dyDescent="0.2">
      <c r="A59" s="120"/>
      <c r="B59" s="123"/>
      <c r="C59" s="84" t="s">
        <v>49</v>
      </c>
      <c r="D59" s="44">
        <v>2886</v>
      </c>
      <c r="E59" s="53">
        <v>1</v>
      </c>
      <c r="F59" s="44">
        <v>151840.087665</v>
      </c>
      <c r="G59" s="66">
        <v>0.32397799999999999</v>
      </c>
      <c r="H59" s="43">
        <v>982</v>
      </c>
      <c r="I59" s="44">
        <v>159011.52036699999</v>
      </c>
      <c r="J59" s="74">
        <v>0.33299400000000001</v>
      </c>
      <c r="K59" s="44">
        <v>1904</v>
      </c>
      <c r="L59" s="44">
        <v>148141.37604999999</v>
      </c>
      <c r="M59" s="66">
        <v>0.319328</v>
      </c>
      <c r="N59" s="43">
        <v>0</v>
      </c>
      <c r="O59" s="44">
        <v>0</v>
      </c>
      <c r="P59" s="74">
        <v>0</v>
      </c>
    </row>
    <row r="60" spans="1:16" ht="15" customHeight="1" x14ac:dyDescent="0.2">
      <c r="A60" s="120"/>
      <c r="B60" s="123"/>
      <c r="C60" s="84" t="s">
        <v>50</v>
      </c>
      <c r="D60" s="44">
        <v>3582</v>
      </c>
      <c r="E60" s="53">
        <v>1</v>
      </c>
      <c r="F60" s="44">
        <v>169980.883585</v>
      </c>
      <c r="G60" s="66">
        <v>0.53489699999999996</v>
      </c>
      <c r="H60" s="43">
        <v>1172</v>
      </c>
      <c r="I60" s="44">
        <v>177321.00853200001</v>
      </c>
      <c r="J60" s="74">
        <v>0.53156999999999999</v>
      </c>
      <c r="K60" s="44">
        <v>2410</v>
      </c>
      <c r="L60" s="44">
        <v>166411.329046</v>
      </c>
      <c r="M60" s="66">
        <v>0.53651499999999996</v>
      </c>
      <c r="N60" s="43">
        <v>0</v>
      </c>
      <c r="O60" s="44">
        <v>0</v>
      </c>
      <c r="P60" s="74">
        <v>0</v>
      </c>
    </row>
    <row r="61" spans="1:16" ht="15" customHeight="1" x14ac:dyDescent="0.2">
      <c r="A61" s="120"/>
      <c r="B61" s="123"/>
      <c r="C61" s="84" t="s">
        <v>51</v>
      </c>
      <c r="D61" s="44">
        <v>3410</v>
      </c>
      <c r="E61" s="53">
        <v>1</v>
      </c>
      <c r="F61" s="44">
        <v>188815.65513200001</v>
      </c>
      <c r="G61" s="66">
        <v>0.76187700000000003</v>
      </c>
      <c r="H61" s="43">
        <v>1145</v>
      </c>
      <c r="I61" s="44">
        <v>191506.636681</v>
      </c>
      <c r="J61" s="74">
        <v>0.62794799999999995</v>
      </c>
      <c r="K61" s="44">
        <v>2265</v>
      </c>
      <c r="L61" s="44">
        <v>187455.31346599999</v>
      </c>
      <c r="M61" s="66">
        <v>0.82958100000000001</v>
      </c>
      <c r="N61" s="43">
        <v>0</v>
      </c>
      <c r="O61" s="44">
        <v>0</v>
      </c>
      <c r="P61" s="74">
        <v>0</v>
      </c>
    </row>
    <row r="62" spans="1:16" s="3" customFormat="1" ht="15" customHeight="1" x14ac:dyDescent="0.2">
      <c r="A62" s="120"/>
      <c r="B62" s="123"/>
      <c r="C62" s="84" t="s">
        <v>52</v>
      </c>
      <c r="D62" s="35">
        <v>2939</v>
      </c>
      <c r="E62" s="55">
        <v>1</v>
      </c>
      <c r="F62" s="35">
        <v>201113.593399</v>
      </c>
      <c r="G62" s="68">
        <v>0.93160900000000002</v>
      </c>
      <c r="H62" s="43">
        <v>931</v>
      </c>
      <c r="I62" s="44">
        <v>193954.97422100001</v>
      </c>
      <c r="J62" s="74">
        <v>0.584318</v>
      </c>
      <c r="K62" s="35">
        <v>2008</v>
      </c>
      <c r="L62" s="35">
        <v>204432.65438200001</v>
      </c>
      <c r="M62" s="68">
        <v>1.0926290000000001</v>
      </c>
      <c r="N62" s="43">
        <v>0</v>
      </c>
      <c r="O62" s="44">
        <v>0</v>
      </c>
      <c r="P62" s="74">
        <v>0</v>
      </c>
    </row>
    <row r="63" spans="1:16" ht="15" customHeight="1" x14ac:dyDescent="0.2">
      <c r="A63" s="120"/>
      <c r="B63" s="123"/>
      <c r="C63" s="84" t="s">
        <v>53</v>
      </c>
      <c r="D63" s="44">
        <v>2530</v>
      </c>
      <c r="E63" s="53">
        <v>1</v>
      </c>
      <c r="F63" s="44">
        <v>207893.04782599999</v>
      </c>
      <c r="G63" s="66">
        <v>0.95691700000000002</v>
      </c>
      <c r="H63" s="43">
        <v>759</v>
      </c>
      <c r="I63" s="44">
        <v>192145.905138</v>
      </c>
      <c r="J63" s="74">
        <v>0.50065899999999997</v>
      </c>
      <c r="K63" s="44">
        <v>1771</v>
      </c>
      <c r="L63" s="44">
        <v>214641.82326400001</v>
      </c>
      <c r="M63" s="66">
        <v>1.1524559999999999</v>
      </c>
      <c r="N63" s="43">
        <v>0</v>
      </c>
      <c r="O63" s="44">
        <v>0</v>
      </c>
      <c r="P63" s="74">
        <v>0</v>
      </c>
    </row>
    <row r="64" spans="1:16" ht="15" customHeight="1" x14ac:dyDescent="0.2">
      <c r="A64" s="120"/>
      <c r="B64" s="123"/>
      <c r="C64" s="84" t="s">
        <v>54</v>
      </c>
      <c r="D64" s="44">
        <v>1851</v>
      </c>
      <c r="E64" s="53">
        <v>1</v>
      </c>
      <c r="F64" s="44">
        <v>206577.62344699999</v>
      </c>
      <c r="G64" s="66">
        <v>0.817936</v>
      </c>
      <c r="H64" s="43">
        <v>565</v>
      </c>
      <c r="I64" s="44">
        <v>187527.05132699999</v>
      </c>
      <c r="J64" s="74">
        <v>0.40531</v>
      </c>
      <c r="K64" s="44">
        <v>1286</v>
      </c>
      <c r="L64" s="44">
        <v>214947.43157099999</v>
      </c>
      <c r="M64" s="66">
        <v>0.99922200000000005</v>
      </c>
      <c r="N64" s="43">
        <v>0</v>
      </c>
      <c r="O64" s="44">
        <v>0</v>
      </c>
      <c r="P64" s="74">
        <v>0</v>
      </c>
    </row>
    <row r="65" spans="1:16" ht="15" customHeight="1" x14ac:dyDescent="0.2">
      <c r="A65" s="120"/>
      <c r="B65" s="123"/>
      <c r="C65" s="84" t="s">
        <v>55</v>
      </c>
      <c r="D65" s="44">
        <v>1403</v>
      </c>
      <c r="E65" s="53">
        <v>1</v>
      </c>
      <c r="F65" s="44">
        <v>224770.60014299999</v>
      </c>
      <c r="G65" s="66">
        <v>0.72843899999999995</v>
      </c>
      <c r="H65" s="43">
        <v>467</v>
      </c>
      <c r="I65" s="44">
        <v>204608.76231300001</v>
      </c>
      <c r="J65" s="74">
        <v>0.31263400000000002</v>
      </c>
      <c r="K65" s="44">
        <v>936</v>
      </c>
      <c r="L65" s="44">
        <v>234829.97863200001</v>
      </c>
      <c r="M65" s="66">
        <v>0.93589699999999998</v>
      </c>
      <c r="N65" s="43">
        <v>0</v>
      </c>
      <c r="O65" s="44">
        <v>0</v>
      </c>
      <c r="P65" s="74">
        <v>0</v>
      </c>
    </row>
    <row r="66" spans="1:16" s="3" customFormat="1" ht="15" customHeight="1" x14ac:dyDescent="0.2">
      <c r="A66" s="120"/>
      <c r="B66" s="123"/>
      <c r="C66" s="84" t="s">
        <v>56</v>
      </c>
      <c r="D66" s="35">
        <v>1885</v>
      </c>
      <c r="E66" s="55">
        <v>1</v>
      </c>
      <c r="F66" s="35">
        <v>228105.882759</v>
      </c>
      <c r="G66" s="68">
        <v>0.44456200000000001</v>
      </c>
      <c r="H66" s="43">
        <v>710</v>
      </c>
      <c r="I66" s="44">
        <v>194426.05070399999</v>
      </c>
      <c r="J66" s="74">
        <v>0.104225</v>
      </c>
      <c r="K66" s="35">
        <v>1175</v>
      </c>
      <c r="L66" s="35">
        <v>248457.10042599999</v>
      </c>
      <c r="M66" s="68">
        <v>0.65021300000000004</v>
      </c>
      <c r="N66" s="43">
        <v>0</v>
      </c>
      <c r="O66" s="44">
        <v>0</v>
      </c>
      <c r="P66" s="74">
        <v>0</v>
      </c>
    </row>
    <row r="67" spans="1:16" s="3" customFormat="1" ht="15" customHeight="1" x14ac:dyDescent="0.2">
      <c r="A67" s="121"/>
      <c r="B67" s="124"/>
      <c r="C67" s="85" t="s">
        <v>9</v>
      </c>
      <c r="D67" s="46">
        <v>22227</v>
      </c>
      <c r="E67" s="54">
        <v>1</v>
      </c>
      <c r="F67" s="46">
        <v>187792.65586900001</v>
      </c>
      <c r="G67" s="67">
        <v>0.64363199999999998</v>
      </c>
      <c r="H67" s="87">
        <v>7252</v>
      </c>
      <c r="I67" s="46">
        <v>182623.65788700001</v>
      </c>
      <c r="J67" s="75">
        <v>0.43146699999999999</v>
      </c>
      <c r="K67" s="46">
        <v>14975</v>
      </c>
      <c r="L67" s="46">
        <v>190295.86611</v>
      </c>
      <c r="M67" s="67">
        <v>0.74637699999999996</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45588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520" priority="30" operator="notEqual">
      <formula>H8+K8+N8</formula>
    </cfRule>
  </conditionalFormatting>
  <conditionalFormatting sqref="D20:D30">
    <cfRule type="cellIs" dxfId="519" priority="29" operator="notEqual">
      <formula>H20+K20+N20</formula>
    </cfRule>
  </conditionalFormatting>
  <conditionalFormatting sqref="D32:D42">
    <cfRule type="cellIs" dxfId="518" priority="28" operator="notEqual">
      <formula>H32+K32+N32</formula>
    </cfRule>
  </conditionalFormatting>
  <conditionalFormatting sqref="D44:D54">
    <cfRule type="cellIs" dxfId="517" priority="27" operator="notEqual">
      <formula>H44+K44+N44</formula>
    </cfRule>
  </conditionalFormatting>
  <conditionalFormatting sqref="D56:D66">
    <cfRule type="cellIs" dxfId="516" priority="26" operator="notEqual">
      <formula>H56+K56+N56</formula>
    </cfRule>
  </conditionalFormatting>
  <conditionalFormatting sqref="D19">
    <cfRule type="cellIs" dxfId="515" priority="25" operator="notEqual">
      <formula>SUM(D8:D18)</formula>
    </cfRule>
  </conditionalFormatting>
  <conditionalFormatting sqref="D31">
    <cfRule type="cellIs" dxfId="514" priority="24" operator="notEqual">
      <formula>H31+K31+N31</formula>
    </cfRule>
  </conditionalFormatting>
  <conditionalFormatting sqref="D31">
    <cfRule type="cellIs" dxfId="513" priority="23" operator="notEqual">
      <formula>SUM(D20:D30)</formula>
    </cfRule>
  </conditionalFormatting>
  <conditionalFormatting sqref="D43">
    <cfRule type="cellIs" dxfId="512" priority="22" operator="notEqual">
      <formula>H43+K43+N43</formula>
    </cfRule>
  </conditionalFormatting>
  <conditionalFormatting sqref="D43">
    <cfRule type="cellIs" dxfId="511" priority="21" operator="notEqual">
      <formula>SUM(D32:D42)</formula>
    </cfRule>
  </conditionalFormatting>
  <conditionalFormatting sqref="D55">
    <cfRule type="cellIs" dxfId="510" priority="20" operator="notEqual">
      <formula>H55+K55+N55</formula>
    </cfRule>
  </conditionalFormatting>
  <conditionalFormatting sqref="D55">
    <cfRule type="cellIs" dxfId="509" priority="19" operator="notEqual">
      <formula>SUM(D44:D54)</formula>
    </cfRule>
  </conditionalFormatting>
  <conditionalFormatting sqref="D67">
    <cfRule type="cellIs" dxfId="508" priority="18" operator="notEqual">
      <formula>H67+K67+N67</formula>
    </cfRule>
  </conditionalFormatting>
  <conditionalFormatting sqref="D67">
    <cfRule type="cellIs" dxfId="507" priority="17" operator="notEqual">
      <formula>SUM(D56:D66)</formula>
    </cfRule>
  </conditionalFormatting>
  <conditionalFormatting sqref="H19">
    <cfRule type="cellIs" dxfId="506" priority="16" operator="notEqual">
      <formula>SUM(H8:H18)</formula>
    </cfRule>
  </conditionalFormatting>
  <conditionalFormatting sqref="K19">
    <cfRule type="cellIs" dxfId="505" priority="15" operator="notEqual">
      <formula>SUM(K8:K18)</formula>
    </cfRule>
  </conditionalFormatting>
  <conditionalFormatting sqref="N19">
    <cfRule type="cellIs" dxfId="504" priority="14" operator="notEqual">
      <formula>SUM(N8:N18)</formula>
    </cfRule>
  </conditionalFormatting>
  <conditionalFormatting sqref="H31">
    <cfRule type="cellIs" dxfId="503" priority="13" operator="notEqual">
      <formula>SUM(H20:H30)</formula>
    </cfRule>
  </conditionalFormatting>
  <conditionalFormatting sqref="K31">
    <cfRule type="cellIs" dxfId="502" priority="12" operator="notEqual">
      <formula>SUM(K20:K30)</formula>
    </cfRule>
  </conditionalFormatting>
  <conditionalFormatting sqref="N31">
    <cfRule type="cellIs" dxfId="501" priority="11" operator="notEqual">
      <formula>SUM(N20:N30)</formula>
    </cfRule>
  </conditionalFormatting>
  <conditionalFormatting sqref="H43">
    <cfRule type="cellIs" dxfId="500" priority="10" operator="notEqual">
      <formula>SUM(H32:H42)</formula>
    </cfRule>
  </conditionalFormatting>
  <conditionalFormatting sqref="K43">
    <cfRule type="cellIs" dxfId="499" priority="9" operator="notEqual">
      <formula>SUM(K32:K42)</formula>
    </cfRule>
  </conditionalFormatting>
  <conditionalFormatting sqref="N43">
    <cfRule type="cellIs" dxfId="498" priority="8" operator="notEqual">
      <formula>SUM(N32:N42)</formula>
    </cfRule>
  </conditionalFormatting>
  <conditionalFormatting sqref="H55">
    <cfRule type="cellIs" dxfId="497" priority="7" operator="notEqual">
      <formula>SUM(H44:H54)</formula>
    </cfRule>
  </conditionalFormatting>
  <conditionalFormatting sqref="K55">
    <cfRule type="cellIs" dxfId="496" priority="6" operator="notEqual">
      <formula>SUM(K44:K54)</formula>
    </cfRule>
  </conditionalFormatting>
  <conditionalFormatting sqref="N55">
    <cfRule type="cellIs" dxfId="495" priority="5" operator="notEqual">
      <formula>SUM(N44:N54)</formula>
    </cfRule>
  </conditionalFormatting>
  <conditionalFormatting sqref="H67">
    <cfRule type="cellIs" dxfId="494" priority="4" operator="notEqual">
      <formula>SUM(H56:H66)</formula>
    </cfRule>
  </conditionalFormatting>
  <conditionalFormatting sqref="K67">
    <cfRule type="cellIs" dxfId="493" priority="3" operator="notEqual">
      <formula>SUM(K56:K66)</formula>
    </cfRule>
  </conditionalFormatting>
  <conditionalFormatting sqref="N67">
    <cfRule type="cellIs" dxfId="492" priority="2" operator="notEqual">
      <formula>SUM(N56:N66)</formula>
    </cfRule>
  </conditionalFormatting>
  <conditionalFormatting sqref="D32:D43">
    <cfRule type="cellIs" dxfId="4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63</v>
      </c>
      <c r="B2" s="110"/>
      <c r="C2" s="110"/>
      <c r="D2" s="110"/>
      <c r="E2" s="110"/>
      <c r="F2" s="110"/>
      <c r="G2" s="110"/>
      <c r="H2" s="110"/>
      <c r="I2" s="110"/>
      <c r="J2" s="110"/>
      <c r="K2" s="110"/>
      <c r="L2" s="110"/>
      <c r="M2" s="110"/>
      <c r="N2" s="110"/>
      <c r="O2" s="110"/>
      <c r="P2" s="110"/>
    </row>
    <row r="3" spans="1:16" s="21" customFormat="1" ht="15" customHeight="1" x14ac:dyDescent="0.2">
      <c r="A3" s="111" t="str">
        <f>+Notas!C6</f>
        <v>SEPTIEMBRE 2023 Y SEPTIEMBRE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16</v>
      </c>
      <c r="E8" s="53">
        <v>0.172043</v>
      </c>
      <c r="F8" s="44">
        <v>108795.56809099999</v>
      </c>
      <c r="G8" s="66">
        <v>0</v>
      </c>
      <c r="H8" s="43">
        <v>8</v>
      </c>
      <c r="I8" s="44">
        <v>40274.949057999998</v>
      </c>
      <c r="J8" s="74">
        <v>0</v>
      </c>
      <c r="K8" s="44">
        <v>8</v>
      </c>
      <c r="L8" s="44">
        <v>177316.187125</v>
      </c>
      <c r="M8" s="66">
        <v>0</v>
      </c>
      <c r="N8" s="43">
        <v>0</v>
      </c>
      <c r="O8" s="44">
        <v>0</v>
      </c>
      <c r="P8" s="74">
        <v>0</v>
      </c>
    </row>
    <row r="9" spans="1:16" ht="15" customHeight="1" x14ac:dyDescent="0.2">
      <c r="A9" s="120"/>
      <c r="B9" s="123"/>
      <c r="C9" s="84" t="s">
        <v>47</v>
      </c>
      <c r="D9" s="44">
        <v>196</v>
      </c>
      <c r="E9" s="53">
        <v>0.24137900000000001</v>
      </c>
      <c r="F9" s="44">
        <v>85374.642903</v>
      </c>
      <c r="G9" s="66">
        <v>0.11734700000000001</v>
      </c>
      <c r="H9" s="43">
        <v>55</v>
      </c>
      <c r="I9" s="44">
        <v>90765.305059999999</v>
      </c>
      <c r="J9" s="74">
        <v>0.21818199999999999</v>
      </c>
      <c r="K9" s="44">
        <v>141</v>
      </c>
      <c r="L9" s="44">
        <v>83271.902344999995</v>
      </c>
      <c r="M9" s="66">
        <v>7.8014E-2</v>
      </c>
      <c r="N9" s="43">
        <v>0</v>
      </c>
      <c r="O9" s="44">
        <v>0</v>
      </c>
      <c r="P9" s="74">
        <v>0</v>
      </c>
    </row>
    <row r="10" spans="1:16" ht="15" customHeight="1" x14ac:dyDescent="0.2">
      <c r="A10" s="120"/>
      <c r="B10" s="123"/>
      <c r="C10" s="84" t="s">
        <v>48</v>
      </c>
      <c r="D10" s="44">
        <v>895</v>
      </c>
      <c r="E10" s="53">
        <v>0.18018899999999999</v>
      </c>
      <c r="F10" s="44">
        <v>103123.76158999999</v>
      </c>
      <c r="G10" s="66">
        <v>0.25586599999999998</v>
      </c>
      <c r="H10" s="43">
        <v>327</v>
      </c>
      <c r="I10" s="44">
        <v>108567.035873</v>
      </c>
      <c r="J10" s="74">
        <v>0.26299699999999998</v>
      </c>
      <c r="K10" s="44">
        <v>568</v>
      </c>
      <c r="L10" s="44">
        <v>99990.045585</v>
      </c>
      <c r="M10" s="66">
        <v>0.25176100000000001</v>
      </c>
      <c r="N10" s="43">
        <v>0</v>
      </c>
      <c r="O10" s="44">
        <v>0</v>
      </c>
      <c r="P10" s="74">
        <v>0</v>
      </c>
    </row>
    <row r="11" spans="1:16" ht="15" customHeight="1" x14ac:dyDescent="0.2">
      <c r="A11" s="120"/>
      <c r="B11" s="123"/>
      <c r="C11" s="84" t="s">
        <v>49</v>
      </c>
      <c r="D11" s="44">
        <v>1344</v>
      </c>
      <c r="E11" s="53">
        <v>0.12658900000000001</v>
      </c>
      <c r="F11" s="44">
        <v>120579.311986</v>
      </c>
      <c r="G11" s="66">
        <v>0.46131</v>
      </c>
      <c r="H11" s="43">
        <v>486</v>
      </c>
      <c r="I11" s="44">
        <v>124526.23798400001</v>
      </c>
      <c r="J11" s="74">
        <v>0.38683099999999998</v>
      </c>
      <c r="K11" s="44">
        <v>858</v>
      </c>
      <c r="L11" s="44">
        <v>118343.640616</v>
      </c>
      <c r="M11" s="66">
        <v>0.50349699999999997</v>
      </c>
      <c r="N11" s="43">
        <v>0</v>
      </c>
      <c r="O11" s="44">
        <v>0</v>
      </c>
      <c r="P11" s="74">
        <v>0</v>
      </c>
    </row>
    <row r="12" spans="1:16" ht="15" customHeight="1" x14ac:dyDescent="0.2">
      <c r="A12" s="120"/>
      <c r="B12" s="123"/>
      <c r="C12" s="84" t="s">
        <v>50</v>
      </c>
      <c r="D12" s="44">
        <v>1293</v>
      </c>
      <c r="E12" s="53">
        <v>0.11168699999999999</v>
      </c>
      <c r="F12" s="44">
        <v>139655.76417400001</v>
      </c>
      <c r="G12" s="66">
        <v>0.69528199999999996</v>
      </c>
      <c r="H12" s="43">
        <v>428</v>
      </c>
      <c r="I12" s="44">
        <v>142728.30651699999</v>
      </c>
      <c r="J12" s="74">
        <v>0.56775699999999996</v>
      </c>
      <c r="K12" s="44">
        <v>865</v>
      </c>
      <c r="L12" s="44">
        <v>138135.477327</v>
      </c>
      <c r="M12" s="66">
        <v>0.758382</v>
      </c>
      <c r="N12" s="43">
        <v>0</v>
      </c>
      <c r="O12" s="44">
        <v>0</v>
      </c>
      <c r="P12" s="74">
        <v>0</v>
      </c>
    </row>
    <row r="13" spans="1:16" ht="15" customHeight="1" x14ac:dyDescent="0.2">
      <c r="A13" s="120"/>
      <c r="B13" s="123"/>
      <c r="C13" s="84" t="s">
        <v>51</v>
      </c>
      <c r="D13" s="44">
        <v>976</v>
      </c>
      <c r="E13" s="53">
        <v>9.7785999999999998E-2</v>
      </c>
      <c r="F13" s="44">
        <v>159699.245627</v>
      </c>
      <c r="G13" s="66">
        <v>0.92930299999999999</v>
      </c>
      <c r="H13" s="43">
        <v>318</v>
      </c>
      <c r="I13" s="44">
        <v>153483.940806</v>
      </c>
      <c r="J13" s="74">
        <v>0.65094300000000005</v>
      </c>
      <c r="K13" s="44">
        <v>658</v>
      </c>
      <c r="L13" s="44">
        <v>162702.99476599999</v>
      </c>
      <c r="M13" s="66">
        <v>1.0638300000000001</v>
      </c>
      <c r="N13" s="43">
        <v>0</v>
      </c>
      <c r="O13" s="44">
        <v>0</v>
      </c>
      <c r="P13" s="74">
        <v>0</v>
      </c>
    </row>
    <row r="14" spans="1:16" s="3" customFormat="1" ht="15" customHeight="1" x14ac:dyDescent="0.2">
      <c r="A14" s="120"/>
      <c r="B14" s="123"/>
      <c r="C14" s="84" t="s">
        <v>52</v>
      </c>
      <c r="D14" s="35">
        <v>817</v>
      </c>
      <c r="E14" s="55">
        <v>9.0396000000000004E-2</v>
      </c>
      <c r="F14" s="35">
        <v>158241.36730799999</v>
      </c>
      <c r="G14" s="68">
        <v>0.91676899999999995</v>
      </c>
      <c r="H14" s="43">
        <v>251</v>
      </c>
      <c r="I14" s="44">
        <v>145330.531946</v>
      </c>
      <c r="J14" s="74">
        <v>0.56972100000000003</v>
      </c>
      <c r="K14" s="35">
        <v>566</v>
      </c>
      <c r="L14" s="35">
        <v>163966.84376700001</v>
      </c>
      <c r="M14" s="68">
        <v>1.0706709999999999</v>
      </c>
      <c r="N14" s="43">
        <v>0</v>
      </c>
      <c r="O14" s="44">
        <v>0</v>
      </c>
      <c r="P14" s="74">
        <v>0</v>
      </c>
    </row>
    <row r="15" spans="1:16" ht="15" customHeight="1" x14ac:dyDescent="0.2">
      <c r="A15" s="120"/>
      <c r="B15" s="123"/>
      <c r="C15" s="84" t="s">
        <v>53</v>
      </c>
      <c r="D15" s="44">
        <v>618</v>
      </c>
      <c r="E15" s="53">
        <v>7.8377000000000002E-2</v>
      </c>
      <c r="F15" s="44">
        <v>161731.57253599999</v>
      </c>
      <c r="G15" s="66">
        <v>0.88349500000000003</v>
      </c>
      <c r="H15" s="43">
        <v>178</v>
      </c>
      <c r="I15" s="44">
        <v>142378.41254700001</v>
      </c>
      <c r="J15" s="74">
        <v>0.40449400000000002</v>
      </c>
      <c r="K15" s="44">
        <v>440</v>
      </c>
      <c r="L15" s="44">
        <v>169560.805441</v>
      </c>
      <c r="M15" s="66">
        <v>1.0772729999999999</v>
      </c>
      <c r="N15" s="43">
        <v>0</v>
      </c>
      <c r="O15" s="44">
        <v>0</v>
      </c>
      <c r="P15" s="74">
        <v>0</v>
      </c>
    </row>
    <row r="16" spans="1:16" ht="15" customHeight="1" x14ac:dyDescent="0.2">
      <c r="A16" s="120"/>
      <c r="B16" s="123"/>
      <c r="C16" s="84" t="s">
        <v>54</v>
      </c>
      <c r="D16" s="44">
        <v>483</v>
      </c>
      <c r="E16" s="53">
        <v>8.4116999999999997E-2</v>
      </c>
      <c r="F16" s="44">
        <v>161301.38706199999</v>
      </c>
      <c r="G16" s="66">
        <v>0.74534199999999995</v>
      </c>
      <c r="H16" s="43">
        <v>141</v>
      </c>
      <c r="I16" s="44">
        <v>148014.37565199999</v>
      </c>
      <c r="J16" s="74">
        <v>0.34042600000000001</v>
      </c>
      <c r="K16" s="44">
        <v>342</v>
      </c>
      <c r="L16" s="44">
        <v>166779.36545099999</v>
      </c>
      <c r="M16" s="66">
        <v>0.91228100000000001</v>
      </c>
      <c r="N16" s="43">
        <v>0</v>
      </c>
      <c r="O16" s="44">
        <v>0</v>
      </c>
      <c r="P16" s="74">
        <v>0</v>
      </c>
    </row>
    <row r="17" spans="1:16" ht="15" customHeight="1" x14ac:dyDescent="0.2">
      <c r="A17" s="120"/>
      <c r="B17" s="123"/>
      <c r="C17" s="84" t="s">
        <v>55</v>
      </c>
      <c r="D17" s="44">
        <v>449</v>
      </c>
      <c r="E17" s="53">
        <v>9.7123000000000001E-2</v>
      </c>
      <c r="F17" s="44">
        <v>164781.07024100001</v>
      </c>
      <c r="G17" s="66">
        <v>0.68819600000000003</v>
      </c>
      <c r="H17" s="43">
        <v>120</v>
      </c>
      <c r="I17" s="44">
        <v>142613.455185</v>
      </c>
      <c r="J17" s="74">
        <v>0.191667</v>
      </c>
      <c r="K17" s="44">
        <v>329</v>
      </c>
      <c r="L17" s="44">
        <v>172866.52254100001</v>
      </c>
      <c r="M17" s="66">
        <v>0.86930099999999999</v>
      </c>
      <c r="N17" s="43">
        <v>0</v>
      </c>
      <c r="O17" s="44">
        <v>0</v>
      </c>
      <c r="P17" s="74">
        <v>0</v>
      </c>
    </row>
    <row r="18" spans="1:16" s="3" customFormat="1" ht="15" customHeight="1" x14ac:dyDescent="0.2">
      <c r="A18" s="120"/>
      <c r="B18" s="123"/>
      <c r="C18" s="84" t="s">
        <v>56</v>
      </c>
      <c r="D18" s="35">
        <v>509</v>
      </c>
      <c r="E18" s="55">
        <v>7.5063000000000005E-2</v>
      </c>
      <c r="F18" s="35">
        <v>188999.42230599999</v>
      </c>
      <c r="G18" s="68">
        <v>0.55599200000000004</v>
      </c>
      <c r="H18" s="43">
        <v>153</v>
      </c>
      <c r="I18" s="44">
        <v>156291.48760600001</v>
      </c>
      <c r="J18" s="74">
        <v>0.130719</v>
      </c>
      <c r="K18" s="35">
        <v>356</v>
      </c>
      <c r="L18" s="35">
        <v>203056.48412899999</v>
      </c>
      <c r="M18" s="68">
        <v>0.73876399999999998</v>
      </c>
      <c r="N18" s="43">
        <v>0</v>
      </c>
      <c r="O18" s="44">
        <v>0</v>
      </c>
      <c r="P18" s="74">
        <v>0</v>
      </c>
    </row>
    <row r="19" spans="1:16" s="3" customFormat="1" ht="15" customHeight="1" x14ac:dyDescent="0.2">
      <c r="A19" s="121"/>
      <c r="B19" s="124"/>
      <c r="C19" s="85" t="s">
        <v>9</v>
      </c>
      <c r="D19" s="46">
        <v>7596</v>
      </c>
      <c r="E19" s="54">
        <v>0.10532999999999999</v>
      </c>
      <c r="F19" s="46">
        <v>143048.86429699999</v>
      </c>
      <c r="G19" s="67">
        <v>0.64836800000000006</v>
      </c>
      <c r="H19" s="87">
        <v>2465</v>
      </c>
      <c r="I19" s="46">
        <v>135881.79808199999</v>
      </c>
      <c r="J19" s="75">
        <v>0.42271799999999998</v>
      </c>
      <c r="K19" s="46">
        <v>5131</v>
      </c>
      <c r="L19" s="46">
        <v>146492.01733199999</v>
      </c>
      <c r="M19" s="67">
        <v>0.75677300000000003</v>
      </c>
      <c r="N19" s="87">
        <v>0</v>
      </c>
      <c r="O19" s="46">
        <v>0</v>
      </c>
      <c r="P19" s="75">
        <v>0</v>
      </c>
    </row>
    <row r="20" spans="1:16" ht="15" customHeight="1" x14ac:dyDescent="0.2">
      <c r="A20" s="119">
        <v>2</v>
      </c>
      <c r="B20" s="122" t="s">
        <v>57</v>
      </c>
      <c r="C20" s="84" t="s">
        <v>46</v>
      </c>
      <c r="D20" s="44">
        <v>36</v>
      </c>
      <c r="E20" s="53">
        <v>0.38709700000000002</v>
      </c>
      <c r="F20" s="44">
        <v>81974.166666999998</v>
      </c>
      <c r="G20" s="66">
        <v>0.111111</v>
      </c>
      <c r="H20" s="43">
        <v>14</v>
      </c>
      <c r="I20" s="44">
        <v>101982.857143</v>
      </c>
      <c r="J20" s="74">
        <v>0.14285700000000001</v>
      </c>
      <c r="K20" s="44">
        <v>22</v>
      </c>
      <c r="L20" s="44">
        <v>69241.363635999995</v>
      </c>
      <c r="M20" s="66">
        <v>9.0909000000000004E-2</v>
      </c>
      <c r="N20" s="43">
        <v>0</v>
      </c>
      <c r="O20" s="44">
        <v>0</v>
      </c>
      <c r="P20" s="74">
        <v>0</v>
      </c>
    </row>
    <row r="21" spans="1:16" ht="15" customHeight="1" x14ac:dyDescent="0.2">
      <c r="A21" s="120"/>
      <c r="B21" s="123"/>
      <c r="C21" s="84" t="s">
        <v>47</v>
      </c>
      <c r="D21" s="44">
        <v>285</v>
      </c>
      <c r="E21" s="53">
        <v>0.35098499999999999</v>
      </c>
      <c r="F21" s="44">
        <v>127161.305263</v>
      </c>
      <c r="G21" s="66">
        <v>4.9123E-2</v>
      </c>
      <c r="H21" s="43">
        <v>90</v>
      </c>
      <c r="I21" s="44">
        <v>145767.29999999999</v>
      </c>
      <c r="J21" s="74">
        <v>0.111111</v>
      </c>
      <c r="K21" s="44">
        <v>195</v>
      </c>
      <c r="L21" s="44">
        <v>118573.923077</v>
      </c>
      <c r="M21" s="66">
        <v>2.0513E-2</v>
      </c>
      <c r="N21" s="43">
        <v>0</v>
      </c>
      <c r="O21" s="44">
        <v>0</v>
      </c>
      <c r="P21" s="74">
        <v>0</v>
      </c>
    </row>
    <row r="22" spans="1:16" ht="15" customHeight="1" x14ac:dyDescent="0.2">
      <c r="A22" s="120"/>
      <c r="B22" s="123"/>
      <c r="C22" s="84" t="s">
        <v>48</v>
      </c>
      <c r="D22" s="44">
        <v>772</v>
      </c>
      <c r="E22" s="53">
        <v>0.15542600000000001</v>
      </c>
      <c r="F22" s="44">
        <v>142227.843264</v>
      </c>
      <c r="G22" s="66">
        <v>0.12953400000000001</v>
      </c>
      <c r="H22" s="43">
        <v>315</v>
      </c>
      <c r="I22" s="44">
        <v>151645.796825</v>
      </c>
      <c r="J22" s="74">
        <v>0.146032</v>
      </c>
      <c r="K22" s="44">
        <v>457</v>
      </c>
      <c r="L22" s="44">
        <v>135736.25601799999</v>
      </c>
      <c r="M22" s="66">
        <v>0.118162</v>
      </c>
      <c r="N22" s="43">
        <v>0</v>
      </c>
      <c r="O22" s="44">
        <v>0</v>
      </c>
      <c r="P22" s="74">
        <v>0</v>
      </c>
    </row>
    <row r="23" spans="1:16" ht="15" customHeight="1" x14ac:dyDescent="0.2">
      <c r="A23" s="120"/>
      <c r="B23" s="123"/>
      <c r="C23" s="84" t="s">
        <v>49</v>
      </c>
      <c r="D23" s="44">
        <v>602</v>
      </c>
      <c r="E23" s="53">
        <v>5.6702000000000002E-2</v>
      </c>
      <c r="F23" s="44">
        <v>156978.80564800001</v>
      </c>
      <c r="G23" s="66">
        <v>0.30897000000000002</v>
      </c>
      <c r="H23" s="43">
        <v>233</v>
      </c>
      <c r="I23" s="44">
        <v>166363.96995699999</v>
      </c>
      <c r="J23" s="74">
        <v>0.36480699999999999</v>
      </c>
      <c r="K23" s="44">
        <v>369</v>
      </c>
      <c r="L23" s="44">
        <v>151052.67208700001</v>
      </c>
      <c r="M23" s="66">
        <v>0.27371299999999998</v>
      </c>
      <c r="N23" s="43">
        <v>0</v>
      </c>
      <c r="O23" s="44">
        <v>0</v>
      </c>
      <c r="P23" s="74">
        <v>0</v>
      </c>
    </row>
    <row r="24" spans="1:16" ht="15" customHeight="1" x14ac:dyDescent="0.2">
      <c r="A24" s="120"/>
      <c r="B24" s="123"/>
      <c r="C24" s="84" t="s">
        <v>50</v>
      </c>
      <c r="D24" s="44">
        <v>418</v>
      </c>
      <c r="E24" s="53">
        <v>3.6105999999999999E-2</v>
      </c>
      <c r="F24" s="44">
        <v>178721.85406700001</v>
      </c>
      <c r="G24" s="66">
        <v>0.46172200000000002</v>
      </c>
      <c r="H24" s="43">
        <v>132</v>
      </c>
      <c r="I24" s="44">
        <v>181622.43939399999</v>
      </c>
      <c r="J24" s="74">
        <v>0.477273</v>
      </c>
      <c r="K24" s="44">
        <v>286</v>
      </c>
      <c r="L24" s="44">
        <v>177383.122378</v>
      </c>
      <c r="M24" s="66">
        <v>0.45454499999999998</v>
      </c>
      <c r="N24" s="43">
        <v>0</v>
      </c>
      <c r="O24" s="44">
        <v>0</v>
      </c>
      <c r="P24" s="74">
        <v>0</v>
      </c>
    </row>
    <row r="25" spans="1:16" ht="15" customHeight="1" x14ac:dyDescent="0.2">
      <c r="A25" s="120"/>
      <c r="B25" s="123"/>
      <c r="C25" s="84" t="s">
        <v>51</v>
      </c>
      <c r="D25" s="44">
        <v>321</v>
      </c>
      <c r="E25" s="53">
        <v>3.2161000000000002E-2</v>
      </c>
      <c r="F25" s="44">
        <v>180049.11215</v>
      </c>
      <c r="G25" s="66">
        <v>0.41432999999999998</v>
      </c>
      <c r="H25" s="43">
        <v>132</v>
      </c>
      <c r="I25" s="44">
        <v>183100.05303000001</v>
      </c>
      <c r="J25" s="74">
        <v>0.45454499999999998</v>
      </c>
      <c r="K25" s="44">
        <v>189</v>
      </c>
      <c r="L25" s="44">
        <v>177918.29629599999</v>
      </c>
      <c r="M25" s="66">
        <v>0.386243</v>
      </c>
      <c r="N25" s="43">
        <v>0</v>
      </c>
      <c r="O25" s="44">
        <v>0</v>
      </c>
      <c r="P25" s="74">
        <v>0</v>
      </c>
    </row>
    <row r="26" spans="1:16" s="3" customFormat="1" ht="15" customHeight="1" x14ac:dyDescent="0.2">
      <c r="A26" s="120"/>
      <c r="B26" s="123"/>
      <c r="C26" s="84" t="s">
        <v>52</v>
      </c>
      <c r="D26" s="35">
        <v>200</v>
      </c>
      <c r="E26" s="55">
        <v>2.2128999999999999E-2</v>
      </c>
      <c r="F26" s="35">
        <v>190221.03</v>
      </c>
      <c r="G26" s="68">
        <v>0.48499999999999999</v>
      </c>
      <c r="H26" s="43">
        <v>67</v>
      </c>
      <c r="I26" s="44">
        <v>176621.50746299999</v>
      </c>
      <c r="J26" s="74">
        <v>0.38806000000000002</v>
      </c>
      <c r="K26" s="35">
        <v>133</v>
      </c>
      <c r="L26" s="35">
        <v>197071.91729300001</v>
      </c>
      <c r="M26" s="68">
        <v>0.53383499999999995</v>
      </c>
      <c r="N26" s="43">
        <v>0</v>
      </c>
      <c r="O26" s="44">
        <v>0</v>
      </c>
      <c r="P26" s="74">
        <v>0</v>
      </c>
    </row>
    <row r="27" spans="1:16" ht="15" customHeight="1" x14ac:dyDescent="0.2">
      <c r="A27" s="120"/>
      <c r="B27" s="123"/>
      <c r="C27" s="84" t="s">
        <v>53</v>
      </c>
      <c r="D27" s="44">
        <v>141</v>
      </c>
      <c r="E27" s="53">
        <v>1.7881999999999999E-2</v>
      </c>
      <c r="F27" s="44">
        <v>177643.07092200001</v>
      </c>
      <c r="G27" s="66">
        <v>0.27659600000000001</v>
      </c>
      <c r="H27" s="43">
        <v>57</v>
      </c>
      <c r="I27" s="44">
        <v>159765.070175</v>
      </c>
      <c r="J27" s="74">
        <v>0.19298199999999999</v>
      </c>
      <c r="K27" s="44">
        <v>84</v>
      </c>
      <c r="L27" s="44">
        <v>189774.571429</v>
      </c>
      <c r="M27" s="66">
        <v>0.33333299999999999</v>
      </c>
      <c r="N27" s="43">
        <v>0</v>
      </c>
      <c r="O27" s="44">
        <v>0</v>
      </c>
      <c r="P27" s="74">
        <v>0</v>
      </c>
    </row>
    <row r="28" spans="1:16" ht="15" customHeight="1" x14ac:dyDescent="0.2">
      <c r="A28" s="120"/>
      <c r="B28" s="123"/>
      <c r="C28" s="84" t="s">
        <v>54</v>
      </c>
      <c r="D28" s="44">
        <v>59</v>
      </c>
      <c r="E28" s="53">
        <v>1.0274999999999999E-2</v>
      </c>
      <c r="F28" s="44">
        <v>203422.32203400001</v>
      </c>
      <c r="G28" s="66">
        <v>0.288136</v>
      </c>
      <c r="H28" s="43">
        <v>22</v>
      </c>
      <c r="I28" s="44">
        <v>161484.31818199999</v>
      </c>
      <c r="J28" s="74">
        <v>0.18181800000000001</v>
      </c>
      <c r="K28" s="44">
        <v>37</v>
      </c>
      <c r="L28" s="44">
        <v>228358.432432</v>
      </c>
      <c r="M28" s="66">
        <v>0.35135100000000002</v>
      </c>
      <c r="N28" s="43">
        <v>0</v>
      </c>
      <c r="O28" s="44">
        <v>0</v>
      </c>
      <c r="P28" s="74">
        <v>0</v>
      </c>
    </row>
    <row r="29" spans="1:16" ht="15" customHeight="1" x14ac:dyDescent="0.2">
      <c r="A29" s="120"/>
      <c r="B29" s="123"/>
      <c r="C29" s="84" t="s">
        <v>55</v>
      </c>
      <c r="D29" s="44">
        <v>25</v>
      </c>
      <c r="E29" s="53">
        <v>5.4079999999999996E-3</v>
      </c>
      <c r="F29" s="44">
        <v>217142.24</v>
      </c>
      <c r="G29" s="66">
        <v>0.2</v>
      </c>
      <c r="H29" s="43">
        <v>14</v>
      </c>
      <c r="I29" s="44">
        <v>173503</v>
      </c>
      <c r="J29" s="74">
        <v>0</v>
      </c>
      <c r="K29" s="44">
        <v>11</v>
      </c>
      <c r="L29" s="44">
        <v>272683.09090900002</v>
      </c>
      <c r="M29" s="66">
        <v>0.45454499999999998</v>
      </c>
      <c r="N29" s="43">
        <v>0</v>
      </c>
      <c r="O29" s="44">
        <v>0</v>
      </c>
      <c r="P29" s="74">
        <v>0</v>
      </c>
    </row>
    <row r="30" spans="1:16" s="3" customFormat="1" ht="15" customHeight="1" x14ac:dyDescent="0.2">
      <c r="A30" s="120"/>
      <c r="B30" s="123"/>
      <c r="C30" s="84" t="s">
        <v>56</v>
      </c>
      <c r="D30" s="35">
        <v>48</v>
      </c>
      <c r="E30" s="55">
        <v>7.0790000000000002E-3</v>
      </c>
      <c r="F30" s="35">
        <v>152501.4375</v>
      </c>
      <c r="G30" s="68">
        <v>0.16666700000000001</v>
      </c>
      <c r="H30" s="43">
        <v>42</v>
      </c>
      <c r="I30" s="44">
        <v>129131.23809499999</v>
      </c>
      <c r="J30" s="74">
        <v>0.119048</v>
      </c>
      <c r="K30" s="35">
        <v>6</v>
      </c>
      <c r="L30" s="35">
        <v>316092.83333300002</v>
      </c>
      <c r="M30" s="68">
        <v>0.5</v>
      </c>
      <c r="N30" s="43">
        <v>0</v>
      </c>
      <c r="O30" s="44">
        <v>0</v>
      </c>
      <c r="P30" s="74">
        <v>0</v>
      </c>
    </row>
    <row r="31" spans="1:16" s="3" customFormat="1" ht="15" customHeight="1" x14ac:dyDescent="0.2">
      <c r="A31" s="121"/>
      <c r="B31" s="124"/>
      <c r="C31" s="85" t="s">
        <v>9</v>
      </c>
      <c r="D31" s="46">
        <v>2907</v>
      </c>
      <c r="E31" s="54">
        <v>4.0309999999999999E-2</v>
      </c>
      <c r="F31" s="46">
        <v>159558.68558700001</v>
      </c>
      <c r="G31" s="67">
        <v>0.27382200000000001</v>
      </c>
      <c r="H31" s="87">
        <v>1118</v>
      </c>
      <c r="I31" s="46">
        <v>162403.28801399999</v>
      </c>
      <c r="J31" s="75">
        <v>0.27906999999999998</v>
      </c>
      <c r="K31" s="46">
        <v>1789</v>
      </c>
      <c r="L31" s="46">
        <v>157781.00782599999</v>
      </c>
      <c r="M31" s="67">
        <v>0.270542</v>
      </c>
      <c r="N31" s="87">
        <v>0</v>
      </c>
      <c r="O31" s="46">
        <v>0</v>
      </c>
      <c r="P31" s="75">
        <v>0</v>
      </c>
    </row>
    <row r="32" spans="1:16" ht="15" customHeight="1" x14ac:dyDescent="0.2">
      <c r="A32" s="119">
        <v>3</v>
      </c>
      <c r="B32" s="122" t="s">
        <v>58</v>
      </c>
      <c r="C32" s="84" t="s">
        <v>46</v>
      </c>
      <c r="D32" s="44">
        <v>20</v>
      </c>
      <c r="E32" s="44">
        <v>0</v>
      </c>
      <c r="F32" s="44">
        <v>-26821.401425</v>
      </c>
      <c r="G32" s="66">
        <v>0.111111</v>
      </c>
      <c r="H32" s="43">
        <v>6</v>
      </c>
      <c r="I32" s="44">
        <v>61707.908085000003</v>
      </c>
      <c r="J32" s="74">
        <v>0.14285700000000001</v>
      </c>
      <c r="K32" s="44">
        <v>14</v>
      </c>
      <c r="L32" s="44">
        <v>-108074.82348799999</v>
      </c>
      <c r="M32" s="66">
        <v>9.0909000000000004E-2</v>
      </c>
      <c r="N32" s="43">
        <v>0</v>
      </c>
      <c r="O32" s="44">
        <v>0</v>
      </c>
      <c r="P32" s="74">
        <v>0</v>
      </c>
    </row>
    <row r="33" spans="1:16" ht="15" customHeight="1" x14ac:dyDescent="0.2">
      <c r="A33" s="120"/>
      <c r="B33" s="123"/>
      <c r="C33" s="84" t="s">
        <v>47</v>
      </c>
      <c r="D33" s="44">
        <v>89</v>
      </c>
      <c r="E33" s="44">
        <v>0</v>
      </c>
      <c r="F33" s="44">
        <v>41786.662360000002</v>
      </c>
      <c r="G33" s="66">
        <v>-6.8224000000000007E-2</v>
      </c>
      <c r="H33" s="43">
        <v>35</v>
      </c>
      <c r="I33" s="44">
        <v>55001.994939999997</v>
      </c>
      <c r="J33" s="74">
        <v>-0.107071</v>
      </c>
      <c r="K33" s="44">
        <v>54</v>
      </c>
      <c r="L33" s="44">
        <v>35302.020730999997</v>
      </c>
      <c r="M33" s="66">
        <v>-5.7500999999999997E-2</v>
      </c>
      <c r="N33" s="43">
        <v>0</v>
      </c>
      <c r="O33" s="44">
        <v>0</v>
      </c>
      <c r="P33" s="74">
        <v>0</v>
      </c>
    </row>
    <row r="34" spans="1:16" ht="15" customHeight="1" x14ac:dyDescent="0.2">
      <c r="A34" s="120"/>
      <c r="B34" s="123"/>
      <c r="C34" s="84" t="s">
        <v>48</v>
      </c>
      <c r="D34" s="44">
        <v>-123</v>
      </c>
      <c r="E34" s="44">
        <v>0</v>
      </c>
      <c r="F34" s="44">
        <v>39104.081675000001</v>
      </c>
      <c r="G34" s="66">
        <v>-0.126332</v>
      </c>
      <c r="H34" s="43">
        <v>-12</v>
      </c>
      <c r="I34" s="44">
        <v>43078.760951999997</v>
      </c>
      <c r="J34" s="74">
        <v>-0.116965</v>
      </c>
      <c r="K34" s="44">
        <v>-111</v>
      </c>
      <c r="L34" s="44">
        <v>35746.210433</v>
      </c>
      <c r="M34" s="66">
        <v>-0.133599</v>
      </c>
      <c r="N34" s="43">
        <v>0</v>
      </c>
      <c r="O34" s="44">
        <v>0</v>
      </c>
      <c r="P34" s="74">
        <v>0</v>
      </c>
    </row>
    <row r="35" spans="1:16" ht="15" customHeight="1" x14ac:dyDescent="0.2">
      <c r="A35" s="120"/>
      <c r="B35" s="123"/>
      <c r="C35" s="84" t="s">
        <v>49</v>
      </c>
      <c r="D35" s="44">
        <v>-742</v>
      </c>
      <c r="E35" s="44">
        <v>0</v>
      </c>
      <c r="F35" s="44">
        <v>36399.493662000001</v>
      </c>
      <c r="G35" s="66">
        <v>-0.152339</v>
      </c>
      <c r="H35" s="43">
        <v>-253</v>
      </c>
      <c r="I35" s="44">
        <v>41837.731973000002</v>
      </c>
      <c r="J35" s="74">
        <v>-2.2023999999999998E-2</v>
      </c>
      <c r="K35" s="44">
        <v>-489</v>
      </c>
      <c r="L35" s="44">
        <v>32709.031470999998</v>
      </c>
      <c r="M35" s="66">
        <v>-0.22978399999999999</v>
      </c>
      <c r="N35" s="43">
        <v>0</v>
      </c>
      <c r="O35" s="44">
        <v>0</v>
      </c>
      <c r="P35" s="74">
        <v>0</v>
      </c>
    </row>
    <row r="36" spans="1:16" ht="15" customHeight="1" x14ac:dyDescent="0.2">
      <c r="A36" s="120"/>
      <c r="B36" s="123"/>
      <c r="C36" s="84" t="s">
        <v>50</v>
      </c>
      <c r="D36" s="44">
        <v>-875</v>
      </c>
      <c r="E36" s="44">
        <v>0</v>
      </c>
      <c r="F36" s="44">
        <v>39066.089892999997</v>
      </c>
      <c r="G36" s="66">
        <v>-0.23355999999999999</v>
      </c>
      <c r="H36" s="43">
        <v>-296</v>
      </c>
      <c r="I36" s="44">
        <v>38894.132876999996</v>
      </c>
      <c r="J36" s="74">
        <v>-9.0483999999999995E-2</v>
      </c>
      <c r="K36" s="44">
        <v>-579</v>
      </c>
      <c r="L36" s="44">
        <v>39247.645049999999</v>
      </c>
      <c r="M36" s="66">
        <v>-0.30383599999999999</v>
      </c>
      <c r="N36" s="43">
        <v>0</v>
      </c>
      <c r="O36" s="44">
        <v>0</v>
      </c>
      <c r="P36" s="74">
        <v>0</v>
      </c>
    </row>
    <row r="37" spans="1:16" ht="15" customHeight="1" x14ac:dyDescent="0.2">
      <c r="A37" s="120"/>
      <c r="B37" s="123"/>
      <c r="C37" s="84" t="s">
        <v>51</v>
      </c>
      <c r="D37" s="44">
        <v>-655</v>
      </c>
      <c r="E37" s="44">
        <v>0</v>
      </c>
      <c r="F37" s="44">
        <v>20349.866522</v>
      </c>
      <c r="G37" s="66">
        <v>-0.51497300000000001</v>
      </c>
      <c r="H37" s="43">
        <v>-186</v>
      </c>
      <c r="I37" s="44">
        <v>29616.112225000001</v>
      </c>
      <c r="J37" s="74">
        <v>-0.19639799999999999</v>
      </c>
      <c r="K37" s="44">
        <v>-469</v>
      </c>
      <c r="L37" s="44">
        <v>15215.301530999999</v>
      </c>
      <c r="M37" s="66">
        <v>-0.67758600000000002</v>
      </c>
      <c r="N37" s="43">
        <v>0</v>
      </c>
      <c r="O37" s="44">
        <v>0</v>
      </c>
      <c r="P37" s="74">
        <v>0</v>
      </c>
    </row>
    <row r="38" spans="1:16" s="3" customFormat="1" ht="15" customHeight="1" x14ac:dyDescent="0.2">
      <c r="A38" s="120"/>
      <c r="B38" s="123"/>
      <c r="C38" s="84" t="s">
        <v>52</v>
      </c>
      <c r="D38" s="35">
        <v>-617</v>
      </c>
      <c r="E38" s="35">
        <v>0</v>
      </c>
      <c r="F38" s="35">
        <v>31979.662692000002</v>
      </c>
      <c r="G38" s="68">
        <v>-0.43176900000000001</v>
      </c>
      <c r="H38" s="43">
        <v>-184</v>
      </c>
      <c r="I38" s="44">
        <v>31290.975516999999</v>
      </c>
      <c r="J38" s="74">
        <v>-0.18166099999999999</v>
      </c>
      <c r="K38" s="35">
        <v>-433</v>
      </c>
      <c r="L38" s="35">
        <v>33105.073526</v>
      </c>
      <c r="M38" s="68">
        <v>-0.53683700000000001</v>
      </c>
      <c r="N38" s="43">
        <v>0</v>
      </c>
      <c r="O38" s="44">
        <v>0</v>
      </c>
      <c r="P38" s="74">
        <v>0</v>
      </c>
    </row>
    <row r="39" spans="1:16" ht="15" customHeight="1" x14ac:dyDescent="0.2">
      <c r="A39" s="120"/>
      <c r="B39" s="123"/>
      <c r="C39" s="84" t="s">
        <v>53</v>
      </c>
      <c r="D39" s="44">
        <v>-477</v>
      </c>
      <c r="E39" s="44">
        <v>0</v>
      </c>
      <c r="F39" s="44">
        <v>15911.498385999999</v>
      </c>
      <c r="G39" s="66">
        <v>-0.60689899999999997</v>
      </c>
      <c r="H39" s="43">
        <v>-121</v>
      </c>
      <c r="I39" s="44">
        <v>17386.657629000001</v>
      </c>
      <c r="J39" s="74">
        <v>-0.21151200000000001</v>
      </c>
      <c r="K39" s="44">
        <v>-356</v>
      </c>
      <c r="L39" s="44">
        <v>20213.765987999999</v>
      </c>
      <c r="M39" s="66">
        <v>-0.74393900000000002</v>
      </c>
      <c r="N39" s="43">
        <v>0</v>
      </c>
      <c r="O39" s="44">
        <v>0</v>
      </c>
      <c r="P39" s="74">
        <v>0</v>
      </c>
    </row>
    <row r="40" spans="1:16" ht="15" customHeight="1" x14ac:dyDescent="0.2">
      <c r="A40" s="120"/>
      <c r="B40" s="123"/>
      <c r="C40" s="84" t="s">
        <v>54</v>
      </c>
      <c r="D40" s="44">
        <v>-424</v>
      </c>
      <c r="E40" s="44">
        <v>0</v>
      </c>
      <c r="F40" s="44">
        <v>42120.934972000003</v>
      </c>
      <c r="G40" s="66">
        <v>-0.457206</v>
      </c>
      <c r="H40" s="43">
        <v>-119</v>
      </c>
      <c r="I40" s="44">
        <v>13469.942529</v>
      </c>
      <c r="J40" s="74">
        <v>-0.158607</v>
      </c>
      <c r="K40" s="44">
        <v>-305</v>
      </c>
      <c r="L40" s="44">
        <v>61579.066981999997</v>
      </c>
      <c r="M40" s="66">
        <v>-0.56092900000000001</v>
      </c>
      <c r="N40" s="43">
        <v>0</v>
      </c>
      <c r="O40" s="44">
        <v>0</v>
      </c>
      <c r="P40" s="74">
        <v>0</v>
      </c>
    </row>
    <row r="41" spans="1:16" ht="15" customHeight="1" x14ac:dyDescent="0.2">
      <c r="A41" s="120"/>
      <c r="B41" s="123"/>
      <c r="C41" s="84" t="s">
        <v>55</v>
      </c>
      <c r="D41" s="44">
        <v>-424</v>
      </c>
      <c r="E41" s="44">
        <v>0</v>
      </c>
      <c r="F41" s="44">
        <v>52361.169758999997</v>
      </c>
      <c r="G41" s="66">
        <v>-0.48819600000000002</v>
      </c>
      <c r="H41" s="43">
        <v>-106</v>
      </c>
      <c r="I41" s="44">
        <v>30889.544815000001</v>
      </c>
      <c r="J41" s="74">
        <v>-0.191667</v>
      </c>
      <c r="K41" s="44">
        <v>-318</v>
      </c>
      <c r="L41" s="44">
        <v>99816.568367999993</v>
      </c>
      <c r="M41" s="66">
        <v>-0.41475499999999998</v>
      </c>
      <c r="N41" s="43">
        <v>0</v>
      </c>
      <c r="O41" s="44">
        <v>0</v>
      </c>
      <c r="P41" s="74">
        <v>0</v>
      </c>
    </row>
    <row r="42" spans="1:16" s="3" customFormat="1" ht="15" customHeight="1" x14ac:dyDescent="0.2">
      <c r="A42" s="120"/>
      <c r="B42" s="123"/>
      <c r="C42" s="84" t="s">
        <v>56</v>
      </c>
      <c r="D42" s="35">
        <v>-461</v>
      </c>
      <c r="E42" s="35">
        <v>0</v>
      </c>
      <c r="F42" s="35">
        <v>-36497.984806</v>
      </c>
      <c r="G42" s="68">
        <v>-0.38932499999999998</v>
      </c>
      <c r="H42" s="43">
        <v>-111</v>
      </c>
      <c r="I42" s="44">
        <v>-27160.249511000002</v>
      </c>
      <c r="J42" s="74">
        <v>-1.1671000000000001E-2</v>
      </c>
      <c r="K42" s="35">
        <v>-350</v>
      </c>
      <c r="L42" s="35">
        <v>113036.349204</v>
      </c>
      <c r="M42" s="68">
        <v>-0.238764</v>
      </c>
      <c r="N42" s="43">
        <v>0</v>
      </c>
      <c r="O42" s="44">
        <v>0</v>
      </c>
      <c r="P42" s="74">
        <v>0</v>
      </c>
    </row>
    <row r="43" spans="1:16" s="3" customFormat="1" ht="15" customHeight="1" x14ac:dyDescent="0.2">
      <c r="A43" s="121"/>
      <c r="B43" s="124"/>
      <c r="C43" s="85" t="s">
        <v>9</v>
      </c>
      <c r="D43" s="46">
        <v>-4689</v>
      </c>
      <c r="E43" s="46">
        <v>0</v>
      </c>
      <c r="F43" s="46">
        <v>16509.821289</v>
      </c>
      <c r="G43" s="67">
        <v>-0.37454599999999999</v>
      </c>
      <c r="H43" s="87">
        <v>-1347</v>
      </c>
      <c r="I43" s="46">
        <v>26521.489932</v>
      </c>
      <c r="J43" s="75">
        <v>-0.143648</v>
      </c>
      <c r="K43" s="46">
        <v>-3342</v>
      </c>
      <c r="L43" s="46">
        <v>11288.990494</v>
      </c>
      <c r="M43" s="67">
        <v>-0.48623</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38</v>
      </c>
      <c r="E45" s="53">
        <v>4.6797999999999999E-2</v>
      </c>
      <c r="F45" s="44">
        <v>142634.26315799999</v>
      </c>
      <c r="G45" s="66">
        <v>0.18421100000000001</v>
      </c>
      <c r="H45" s="43">
        <v>10</v>
      </c>
      <c r="I45" s="44">
        <v>184237.8</v>
      </c>
      <c r="J45" s="74">
        <v>0.2</v>
      </c>
      <c r="K45" s="44">
        <v>28</v>
      </c>
      <c r="L45" s="44">
        <v>127775.857143</v>
      </c>
      <c r="M45" s="66">
        <v>0.17857100000000001</v>
      </c>
      <c r="N45" s="43">
        <v>0</v>
      </c>
      <c r="O45" s="44">
        <v>0</v>
      </c>
      <c r="P45" s="74">
        <v>0</v>
      </c>
    </row>
    <row r="46" spans="1:16" ht="15" customHeight="1" x14ac:dyDescent="0.2">
      <c r="A46" s="120"/>
      <c r="B46" s="123"/>
      <c r="C46" s="84" t="s">
        <v>48</v>
      </c>
      <c r="D46" s="44">
        <v>365</v>
      </c>
      <c r="E46" s="53">
        <v>7.3484999999999995E-2</v>
      </c>
      <c r="F46" s="44">
        <v>161570.273973</v>
      </c>
      <c r="G46" s="66">
        <v>0.33972599999999997</v>
      </c>
      <c r="H46" s="43">
        <v>91</v>
      </c>
      <c r="I46" s="44">
        <v>165143.48351600001</v>
      </c>
      <c r="J46" s="74">
        <v>0.241758</v>
      </c>
      <c r="K46" s="44">
        <v>274</v>
      </c>
      <c r="L46" s="44">
        <v>160383.551095</v>
      </c>
      <c r="M46" s="66">
        <v>0.37226300000000001</v>
      </c>
      <c r="N46" s="43">
        <v>0</v>
      </c>
      <c r="O46" s="44">
        <v>0</v>
      </c>
      <c r="P46" s="74">
        <v>0</v>
      </c>
    </row>
    <row r="47" spans="1:16" ht="15" customHeight="1" x14ac:dyDescent="0.2">
      <c r="A47" s="120"/>
      <c r="B47" s="123"/>
      <c r="C47" s="84" t="s">
        <v>49</v>
      </c>
      <c r="D47" s="44">
        <v>750</v>
      </c>
      <c r="E47" s="53">
        <v>7.0640999999999995E-2</v>
      </c>
      <c r="F47" s="44">
        <v>181411.14933300001</v>
      </c>
      <c r="G47" s="66">
        <v>0.57199999999999995</v>
      </c>
      <c r="H47" s="43">
        <v>220</v>
      </c>
      <c r="I47" s="44">
        <v>176623.731818</v>
      </c>
      <c r="J47" s="74">
        <v>0.40454499999999999</v>
      </c>
      <c r="K47" s="44">
        <v>530</v>
      </c>
      <c r="L47" s="44">
        <v>183398.37924499999</v>
      </c>
      <c r="M47" s="66">
        <v>0.641509</v>
      </c>
      <c r="N47" s="43">
        <v>0</v>
      </c>
      <c r="O47" s="44">
        <v>0</v>
      </c>
      <c r="P47" s="74">
        <v>0</v>
      </c>
    </row>
    <row r="48" spans="1:16" ht="15" customHeight="1" x14ac:dyDescent="0.2">
      <c r="A48" s="120"/>
      <c r="B48" s="123"/>
      <c r="C48" s="84" t="s">
        <v>50</v>
      </c>
      <c r="D48" s="44">
        <v>706</v>
      </c>
      <c r="E48" s="53">
        <v>6.0983000000000002E-2</v>
      </c>
      <c r="F48" s="44">
        <v>215375.635977</v>
      </c>
      <c r="G48" s="66">
        <v>0.86685599999999996</v>
      </c>
      <c r="H48" s="43">
        <v>194</v>
      </c>
      <c r="I48" s="44">
        <v>203636.07732000001</v>
      </c>
      <c r="J48" s="74">
        <v>0.63917500000000005</v>
      </c>
      <c r="K48" s="44">
        <v>512</v>
      </c>
      <c r="L48" s="44">
        <v>219823.828125</v>
      </c>
      <c r="M48" s="66">
        <v>0.953125</v>
      </c>
      <c r="N48" s="43">
        <v>0</v>
      </c>
      <c r="O48" s="44">
        <v>0</v>
      </c>
      <c r="P48" s="74">
        <v>0</v>
      </c>
    </row>
    <row r="49" spans="1:16" ht="15" customHeight="1" x14ac:dyDescent="0.2">
      <c r="A49" s="120"/>
      <c r="B49" s="123"/>
      <c r="C49" s="84" t="s">
        <v>51</v>
      </c>
      <c r="D49" s="44">
        <v>482</v>
      </c>
      <c r="E49" s="53">
        <v>4.8292000000000002E-2</v>
      </c>
      <c r="F49" s="44">
        <v>229209.713693</v>
      </c>
      <c r="G49" s="66">
        <v>1.0518670000000001</v>
      </c>
      <c r="H49" s="43">
        <v>115</v>
      </c>
      <c r="I49" s="44">
        <v>214535.74782600001</v>
      </c>
      <c r="J49" s="74">
        <v>0.74782599999999999</v>
      </c>
      <c r="K49" s="44">
        <v>367</v>
      </c>
      <c r="L49" s="44">
        <v>233807.822888</v>
      </c>
      <c r="M49" s="66">
        <v>1.1471389999999999</v>
      </c>
      <c r="N49" s="43">
        <v>0</v>
      </c>
      <c r="O49" s="44">
        <v>0</v>
      </c>
      <c r="P49" s="74">
        <v>0</v>
      </c>
    </row>
    <row r="50" spans="1:16" s="3" customFormat="1" ht="15" customHeight="1" x14ac:dyDescent="0.2">
      <c r="A50" s="120"/>
      <c r="B50" s="123"/>
      <c r="C50" s="84" t="s">
        <v>52</v>
      </c>
      <c r="D50" s="35">
        <v>395</v>
      </c>
      <c r="E50" s="55">
        <v>4.3704E-2</v>
      </c>
      <c r="F50" s="35">
        <v>239877.98734200001</v>
      </c>
      <c r="G50" s="68">
        <v>1.0455700000000001</v>
      </c>
      <c r="H50" s="43">
        <v>113</v>
      </c>
      <c r="I50" s="44">
        <v>213407.23008800001</v>
      </c>
      <c r="J50" s="74">
        <v>0.56637199999999999</v>
      </c>
      <c r="K50" s="35">
        <v>282</v>
      </c>
      <c r="L50" s="35">
        <v>250485.06383</v>
      </c>
      <c r="M50" s="68">
        <v>1.2375890000000001</v>
      </c>
      <c r="N50" s="43">
        <v>0</v>
      </c>
      <c r="O50" s="44">
        <v>0</v>
      </c>
      <c r="P50" s="74">
        <v>0</v>
      </c>
    </row>
    <row r="51" spans="1:16" ht="15" customHeight="1" x14ac:dyDescent="0.2">
      <c r="A51" s="120"/>
      <c r="B51" s="123"/>
      <c r="C51" s="84" t="s">
        <v>53</v>
      </c>
      <c r="D51" s="44">
        <v>264</v>
      </c>
      <c r="E51" s="53">
        <v>3.3480999999999997E-2</v>
      </c>
      <c r="F51" s="44">
        <v>240759.996212</v>
      </c>
      <c r="G51" s="66">
        <v>1.018939</v>
      </c>
      <c r="H51" s="43">
        <v>49</v>
      </c>
      <c r="I51" s="44">
        <v>194905.48979600001</v>
      </c>
      <c r="J51" s="74">
        <v>0.408163</v>
      </c>
      <c r="K51" s="44">
        <v>215</v>
      </c>
      <c r="L51" s="44">
        <v>251210.55814000001</v>
      </c>
      <c r="M51" s="66">
        <v>1.1581399999999999</v>
      </c>
      <c r="N51" s="43">
        <v>0</v>
      </c>
      <c r="O51" s="44">
        <v>0</v>
      </c>
      <c r="P51" s="74">
        <v>0</v>
      </c>
    </row>
    <row r="52" spans="1:16" ht="15" customHeight="1" x14ac:dyDescent="0.2">
      <c r="A52" s="120"/>
      <c r="B52" s="123"/>
      <c r="C52" s="84" t="s">
        <v>54</v>
      </c>
      <c r="D52" s="44">
        <v>123</v>
      </c>
      <c r="E52" s="53">
        <v>2.1420999999999999E-2</v>
      </c>
      <c r="F52" s="44">
        <v>254574.097561</v>
      </c>
      <c r="G52" s="66">
        <v>0.82926800000000001</v>
      </c>
      <c r="H52" s="43">
        <v>23</v>
      </c>
      <c r="I52" s="44">
        <v>218874.869565</v>
      </c>
      <c r="J52" s="74">
        <v>0.17391300000000001</v>
      </c>
      <c r="K52" s="44">
        <v>100</v>
      </c>
      <c r="L52" s="44">
        <v>262784.92</v>
      </c>
      <c r="M52" s="66">
        <v>0.98</v>
      </c>
      <c r="N52" s="43">
        <v>0</v>
      </c>
      <c r="O52" s="44">
        <v>0</v>
      </c>
      <c r="P52" s="74">
        <v>0</v>
      </c>
    </row>
    <row r="53" spans="1:16" ht="15" customHeight="1" x14ac:dyDescent="0.2">
      <c r="A53" s="120"/>
      <c r="B53" s="123"/>
      <c r="C53" s="84" t="s">
        <v>55</v>
      </c>
      <c r="D53" s="44">
        <v>33</v>
      </c>
      <c r="E53" s="53">
        <v>7.1380000000000002E-3</v>
      </c>
      <c r="F53" s="44">
        <v>276917.54545500001</v>
      </c>
      <c r="G53" s="66">
        <v>0.84848500000000004</v>
      </c>
      <c r="H53" s="43">
        <v>4</v>
      </c>
      <c r="I53" s="44">
        <v>211443.75</v>
      </c>
      <c r="J53" s="74">
        <v>0</v>
      </c>
      <c r="K53" s="44">
        <v>29</v>
      </c>
      <c r="L53" s="44">
        <v>285948.41379299999</v>
      </c>
      <c r="M53" s="66">
        <v>0.96551699999999996</v>
      </c>
      <c r="N53" s="43">
        <v>0</v>
      </c>
      <c r="O53" s="44">
        <v>0</v>
      </c>
      <c r="P53" s="74">
        <v>0</v>
      </c>
    </row>
    <row r="54" spans="1:16" s="3" customFormat="1" ht="15" customHeight="1" x14ac:dyDescent="0.2">
      <c r="A54" s="120"/>
      <c r="B54" s="123"/>
      <c r="C54" s="84" t="s">
        <v>56</v>
      </c>
      <c r="D54" s="35">
        <v>4</v>
      </c>
      <c r="E54" s="55">
        <v>5.9000000000000003E-4</v>
      </c>
      <c r="F54" s="35">
        <v>232671.25</v>
      </c>
      <c r="G54" s="68">
        <v>0.25</v>
      </c>
      <c r="H54" s="43">
        <v>0</v>
      </c>
      <c r="I54" s="44">
        <v>0</v>
      </c>
      <c r="J54" s="74">
        <v>0</v>
      </c>
      <c r="K54" s="35">
        <v>4</v>
      </c>
      <c r="L54" s="35">
        <v>232671.25</v>
      </c>
      <c r="M54" s="68">
        <v>0.25</v>
      </c>
      <c r="N54" s="43">
        <v>0</v>
      </c>
      <c r="O54" s="44">
        <v>0</v>
      </c>
      <c r="P54" s="74">
        <v>0</v>
      </c>
    </row>
    <row r="55" spans="1:16" s="3" customFormat="1" ht="15" customHeight="1" x14ac:dyDescent="0.2">
      <c r="A55" s="121"/>
      <c r="B55" s="124"/>
      <c r="C55" s="85" t="s">
        <v>9</v>
      </c>
      <c r="D55" s="46">
        <v>3160</v>
      </c>
      <c r="E55" s="54">
        <v>4.3818000000000003E-2</v>
      </c>
      <c r="F55" s="46">
        <v>209708.83449400001</v>
      </c>
      <c r="G55" s="67">
        <v>0.78860799999999998</v>
      </c>
      <c r="H55" s="87">
        <v>819</v>
      </c>
      <c r="I55" s="46">
        <v>194688.58241800001</v>
      </c>
      <c r="J55" s="75">
        <v>0.50183199999999994</v>
      </c>
      <c r="K55" s="46">
        <v>2341</v>
      </c>
      <c r="L55" s="46">
        <v>214963.67706099999</v>
      </c>
      <c r="M55" s="67">
        <v>0.88893599999999995</v>
      </c>
      <c r="N55" s="87">
        <v>0</v>
      </c>
      <c r="O55" s="46">
        <v>0</v>
      </c>
      <c r="P55" s="75">
        <v>0</v>
      </c>
    </row>
    <row r="56" spans="1:16" ht="15" customHeight="1" x14ac:dyDescent="0.2">
      <c r="A56" s="119">
        <v>5</v>
      </c>
      <c r="B56" s="122" t="s">
        <v>60</v>
      </c>
      <c r="C56" s="84" t="s">
        <v>46</v>
      </c>
      <c r="D56" s="44">
        <v>93</v>
      </c>
      <c r="E56" s="53">
        <v>1</v>
      </c>
      <c r="F56" s="44">
        <v>65278.419354999998</v>
      </c>
      <c r="G56" s="66">
        <v>8.6022000000000001E-2</v>
      </c>
      <c r="H56" s="43">
        <v>41</v>
      </c>
      <c r="I56" s="44">
        <v>70103.853659</v>
      </c>
      <c r="J56" s="74">
        <v>9.7560999999999995E-2</v>
      </c>
      <c r="K56" s="44">
        <v>52</v>
      </c>
      <c r="L56" s="44">
        <v>61473.75</v>
      </c>
      <c r="M56" s="66">
        <v>7.6923000000000005E-2</v>
      </c>
      <c r="N56" s="43">
        <v>0</v>
      </c>
      <c r="O56" s="44">
        <v>0</v>
      </c>
      <c r="P56" s="74">
        <v>0</v>
      </c>
    </row>
    <row r="57" spans="1:16" ht="15" customHeight="1" x14ac:dyDescent="0.2">
      <c r="A57" s="120"/>
      <c r="B57" s="123"/>
      <c r="C57" s="84" t="s">
        <v>47</v>
      </c>
      <c r="D57" s="44">
        <v>812</v>
      </c>
      <c r="E57" s="53">
        <v>1</v>
      </c>
      <c r="F57" s="44">
        <v>118189.28694599999</v>
      </c>
      <c r="G57" s="66">
        <v>8.7438000000000002E-2</v>
      </c>
      <c r="H57" s="43">
        <v>224</v>
      </c>
      <c r="I57" s="44">
        <v>133369.357143</v>
      </c>
      <c r="J57" s="74">
        <v>0.13392899999999999</v>
      </c>
      <c r="K57" s="44">
        <v>588</v>
      </c>
      <c r="L57" s="44">
        <v>112406.403061</v>
      </c>
      <c r="M57" s="66">
        <v>6.9727999999999998E-2</v>
      </c>
      <c r="N57" s="43">
        <v>0</v>
      </c>
      <c r="O57" s="44">
        <v>0</v>
      </c>
      <c r="P57" s="74">
        <v>0</v>
      </c>
    </row>
    <row r="58" spans="1:16" ht="15" customHeight="1" x14ac:dyDescent="0.2">
      <c r="A58" s="120"/>
      <c r="B58" s="123"/>
      <c r="C58" s="84" t="s">
        <v>48</v>
      </c>
      <c r="D58" s="44">
        <v>4967</v>
      </c>
      <c r="E58" s="53">
        <v>1</v>
      </c>
      <c r="F58" s="44">
        <v>137813.57640399999</v>
      </c>
      <c r="G58" s="66">
        <v>0.191665</v>
      </c>
      <c r="H58" s="43">
        <v>1645</v>
      </c>
      <c r="I58" s="44">
        <v>146256.54103299999</v>
      </c>
      <c r="J58" s="74">
        <v>0.20121600000000001</v>
      </c>
      <c r="K58" s="44">
        <v>3322</v>
      </c>
      <c r="L58" s="44">
        <v>133632.75857899999</v>
      </c>
      <c r="M58" s="66">
        <v>0.18693599999999999</v>
      </c>
      <c r="N58" s="43">
        <v>0</v>
      </c>
      <c r="O58" s="44">
        <v>0</v>
      </c>
      <c r="P58" s="74">
        <v>0</v>
      </c>
    </row>
    <row r="59" spans="1:16" ht="15" customHeight="1" x14ac:dyDescent="0.2">
      <c r="A59" s="120"/>
      <c r="B59" s="123"/>
      <c r="C59" s="84" t="s">
        <v>49</v>
      </c>
      <c r="D59" s="44">
        <v>10617</v>
      </c>
      <c r="E59" s="53">
        <v>1</v>
      </c>
      <c r="F59" s="44">
        <v>158640.473015</v>
      </c>
      <c r="G59" s="66">
        <v>0.42695699999999998</v>
      </c>
      <c r="H59" s="43">
        <v>3591</v>
      </c>
      <c r="I59" s="44">
        <v>161527.139237</v>
      </c>
      <c r="J59" s="74">
        <v>0.36006700000000003</v>
      </c>
      <c r="K59" s="44">
        <v>7026</v>
      </c>
      <c r="L59" s="44">
        <v>157165.09322499999</v>
      </c>
      <c r="M59" s="66">
        <v>0.461144</v>
      </c>
      <c r="N59" s="43">
        <v>0</v>
      </c>
      <c r="O59" s="44">
        <v>0</v>
      </c>
      <c r="P59" s="74">
        <v>0</v>
      </c>
    </row>
    <row r="60" spans="1:16" ht="15" customHeight="1" x14ac:dyDescent="0.2">
      <c r="A60" s="120"/>
      <c r="B60" s="123"/>
      <c r="C60" s="84" t="s">
        <v>50</v>
      </c>
      <c r="D60" s="44">
        <v>11577</v>
      </c>
      <c r="E60" s="53">
        <v>1</v>
      </c>
      <c r="F60" s="44">
        <v>184694.706573</v>
      </c>
      <c r="G60" s="66">
        <v>0.72488600000000003</v>
      </c>
      <c r="H60" s="43">
        <v>3803</v>
      </c>
      <c r="I60" s="44">
        <v>182654.96976099999</v>
      </c>
      <c r="J60" s="74">
        <v>0.52563800000000005</v>
      </c>
      <c r="K60" s="44">
        <v>7774</v>
      </c>
      <c r="L60" s="44">
        <v>185692.53511699999</v>
      </c>
      <c r="M60" s="66">
        <v>0.822357</v>
      </c>
      <c r="N60" s="43">
        <v>0</v>
      </c>
      <c r="O60" s="44">
        <v>0</v>
      </c>
      <c r="P60" s="74">
        <v>0</v>
      </c>
    </row>
    <row r="61" spans="1:16" ht="15" customHeight="1" x14ac:dyDescent="0.2">
      <c r="A61" s="120"/>
      <c r="B61" s="123"/>
      <c r="C61" s="84" t="s">
        <v>51</v>
      </c>
      <c r="D61" s="44">
        <v>9981</v>
      </c>
      <c r="E61" s="53">
        <v>1</v>
      </c>
      <c r="F61" s="44">
        <v>207053.15629700001</v>
      </c>
      <c r="G61" s="66">
        <v>1.0122230000000001</v>
      </c>
      <c r="H61" s="43">
        <v>3217</v>
      </c>
      <c r="I61" s="44">
        <v>195347.58936899999</v>
      </c>
      <c r="J61" s="74">
        <v>0.61672400000000005</v>
      </c>
      <c r="K61" s="44">
        <v>6764</v>
      </c>
      <c r="L61" s="44">
        <v>212620.39592000001</v>
      </c>
      <c r="M61" s="66">
        <v>1.2003250000000001</v>
      </c>
      <c r="N61" s="43">
        <v>0</v>
      </c>
      <c r="O61" s="44">
        <v>0</v>
      </c>
      <c r="P61" s="74">
        <v>0</v>
      </c>
    </row>
    <row r="62" spans="1:16" s="3" customFormat="1" ht="15" customHeight="1" x14ac:dyDescent="0.2">
      <c r="A62" s="120"/>
      <c r="B62" s="123"/>
      <c r="C62" s="84" t="s">
        <v>52</v>
      </c>
      <c r="D62" s="35">
        <v>9038</v>
      </c>
      <c r="E62" s="55">
        <v>1</v>
      </c>
      <c r="F62" s="35">
        <v>223582.04956799999</v>
      </c>
      <c r="G62" s="68">
        <v>1.191635</v>
      </c>
      <c r="H62" s="43">
        <v>2690</v>
      </c>
      <c r="I62" s="44">
        <v>202320.84869899999</v>
      </c>
      <c r="J62" s="74">
        <v>0.63605900000000004</v>
      </c>
      <c r="K62" s="35">
        <v>6348</v>
      </c>
      <c r="L62" s="35">
        <v>232591.60066200001</v>
      </c>
      <c r="M62" s="68">
        <v>1.4270640000000001</v>
      </c>
      <c r="N62" s="43">
        <v>0</v>
      </c>
      <c r="O62" s="44">
        <v>0</v>
      </c>
      <c r="P62" s="74">
        <v>0</v>
      </c>
    </row>
    <row r="63" spans="1:16" ht="15" customHeight="1" x14ac:dyDescent="0.2">
      <c r="A63" s="120"/>
      <c r="B63" s="123"/>
      <c r="C63" s="84" t="s">
        <v>53</v>
      </c>
      <c r="D63" s="44">
        <v>7885</v>
      </c>
      <c r="E63" s="53">
        <v>1</v>
      </c>
      <c r="F63" s="44">
        <v>227887.20608800001</v>
      </c>
      <c r="G63" s="66">
        <v>1.139759</v>
      </c>
      <c r="H63" s="43">
        <v>2265</v>
      </c>
      <c r="I63" s="44">
        <v>199051.126269</v>
      </c>
      <c r="J63" s="74">
        <v>0.53818999999999995</v>
      </c>
      <c r="K63" s="44">
        <v>5620</v>
      </c>
      <c r="L63" s="44">
        <v>239508.86459099999</v>
      </c>
      <c r="M63" s="66">
        <v>1.382206</v>
      </c>
      <c r="N63" s="43">
        <v>0</v>
      </c>
      <c r="O63" s="44">
        <v>0</v>
      </c>
      <c r="P63" s="74">
        <v>0</v>
      </c>
    </row>
    <row r="64" spans="1:16" ht="15" customHeight="1" x14ac:dyDescent="0.2">
      <c r="A64" s="120"/>
      <c r="B64" s="123"/>
      <c r="C64" s="84" t="s">
        <v>54</v>
      </c>
      <c r="D64" s="44">
        <v>5742</v>
      </c>
      <c r="E64" s="53">
        <v>1</v>
      </c>
      <c r="F64" s="44">
        <v>226179.36746800001</v>
      </c>
      <c r="G64" s="66">
        <v>1.016893</v>
      </c>
      <c r="H64" s="43">
        <v>1549</v>
      </c>
      <c r="I64" s="44">
        <v>191770.08908999999</v>
      </c>
      <c r="J64" s="74">
        <v>0.387347</v>
      </c>
      <c r="K64" s="44">
        <v>4193</v>
      </c>
      <c r="L64" s="44">
        <v>238891.02313399999</v>
      </c>
      <c r="M64" s="66">
        <v>1.249463</v>
      </c>
      <c r="N64" s="43">
        <v>0</v>
      </c>
      <c r="O64" s="44">
        <v>0</v>
      </c>
      <c r="P64" s="74">
        <v>0</v>
      </c>
    </row>
    <row r="65" spans="1:16" ht="15" customHeight="1" x14ac:dyDescent="0.2">
      <c r="A65" s="120"/>
      <c r="B65" s="123"/>
      <c r="C65" s="84" t="s">
        <v>55</v>
      </c>
      <c r="D65" s="44">
        <v>4623</v>
      </c>
      <c r="E65" s="53">
        <v>1</v>
      </c>
      <c r="F65" s="44">
        <v>228085.36491500001</v>
      </c>
      <c r="G65" s="66">
        <v>0.87929900000000005</v>
      </c>
      <c r="H65" s="43">
        <v>1138</v>
      </c>
      <c r="I65" s="44">
        <v>194637.547452</v>
      </c>
      <c r="J65" s="74">
        <v>0.23374300000000001</v>
      </c>
      <c r="K65" s="44">
        <v>3485</v>
      </c>
      <c r="L65" s="44">
        <v>239007.49296999999</v>
      </c>
      <c r="M65" s="66">
        <v>1.0901000000000001</v>
      </c>
      <c r="N65" s="43">
        <v>0</v>
      </c>
      <c r="O65" s="44">
        <v>0</v>
      </c>
      <c r="P65" s="74">
        <v>0</v>
      </c>
    </row>
    <row r="66" spans="1:16" s="3" customFormat="1" ht="15" customHeight="1" x14ac:dyDescent="0.2">
      <c r="A66" s="120"/>
      <c r="B66" s="123"/>
      <c r="C66" s="84" t="s">
        <v>56</v>
      </c>
      <c r="D66" s="35">
        <v>6781</v>
      </c>
      <c r="E66" s="55">
        <v>1</v>
      </c>
      <c r="F66" s="35">
        <v>235417.89219899999</v>
      </c>
      <c r="G66" s="68">
        <v>0.58044499999999999</v>
      </c>
      <c r="H66" s="43">
        <v>2072</v>
      </c>
      <c r="I66" s="44">
        <v>184975.73165999999</v>
      </c>
      <c r="J66" s="74">
        <v>9.8937999999999998E-2</v>
      </c>
      <c r="K66" s="35">
        <v>4709</v>
      </c>
      <c r="L66" s="35">
        <v>257612.87130999999</v>
      </c>
      <c r="M66" s="68">
        <v>0.79231300000000005</v>
      </c>
      <c r="N66" s="43">
        <v>0</v>
      </c>
      <c r="O66" s="44">
        <v>0</v>
      </c>
      <c r="P66" s="74">
        <v>0</v>
      </c>
    </row>
    <row r="67" spans="1:16" s="3" customFormat="1" ht="15" customHeight="1" x14ac:dyDescent="0.2">
      <c r="A67" s="121"/>
      <c r="B67" s="124"/>
      <c r="C67" s="85" t="s">
        <v>9</v>
      </c>
      <c r="D67" s="46">
        <v>72116</v>
      </c>
      <c r="E67" s="54">
        <v>1</v>
      </c>
      <c r="F67" s="46">
        <v>200271.91167</v>
      </c>
      <c r="G67" s="67">
        <v>0.79949000000000003</v>
      </c>
      <c r="H67" s="87">
        <v>22235</v>
      </c>
      <c r="I67" s="46">
        <v>183196.22230699999</v>
      </c>
      <c r="J67" s="75">
        <v>0.433641</v>
      </c>
      <c r="K67" s="46">
        <v>49881</v>
      </c>
      <c r="L67" s="46">
        <v>207883.58651600001</v>
      </c>
      <c r="M67" s="67">
        <v>0.96257099999999995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45588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90" priority="30" operator="notEqual">
      <formula>H8+K8+N8</formula>
    </cfRule>
  </conditionalFormatting>
  <conditionalFormatting sqref="D20:D30">
    <cfRule type="cellIs" dxfId="489" priority="29" operator="notEqual">
      <formula>H20+K20+N20</formula>
    </cfRule>
  </conditionalFormatting>
  <conditionalFormatting sqref="D32:D42">
    <cfRule type="cellIs" dxfId="488" priority="28" operator="notEqual">
      <formula>H32+K32+N32</formula>
    </cfRule>
  </conditionalFormatting>
  <conditionalFormatting sqref="D44:D54">
    <cfRule type="cellIs" dxfId="487" priority="27" operator="notEqual">
      <formula>H44+K44+N44</formula>
    </cfRule>
  </conditionalFormatting>
  <conditionalFormatting sqref="D56:D66">
    <cfRule type="cellIs" dxfId="486" priority="26" operator="notEqual">
      <formula>H56+K56+N56</formula>
    </cfRule>
  </conditionalFormatting>
  <conditionalFormatting sqref="D19">
    <cfRule type="cellIs" dxfId="485" priority="25" operator="notEqual">
      <formula>SUM(D8:D18)</formula>
    </cfRule>
  </conditionalFormatting>
  <conditionalFormatting sqref="D31">
    <cfRule type="cellIs" dxfId="484" priority="24" operator="notEqual">
      <formula>H31+K31+N31</formula>
    </cfRule>
  </conditionalFormatting>
  <conditionalFormatting sqref="D31">
    <cfRule type="cellIs" dxfId="483" priority="23" operator="notEqual">
      <formula>SUM(D20:D30)</formula>
    </cfRule>
  </conditionalFormatting>
  <conditionalFormatting sqref="D43">
    <cfRule type="cellIs" dxfId="482" priority="22" operator="notEqual">
      <formula>H43+K43+N43</formula>
    </cfRule>
  </conditionalFormatting>
  <conditionalFormatting sqref="D43">
    <cfRule type="cellIs" dxfId="481" priority="21" operator="notEqual">
      <formula>SUM(D32:D42)</formula>
    </cfRule>
  </conditionalFormatting>
  <conditionalFormatting sqref="D55">
    <cfRule type="cellIs" dxfId="480" priority="20" operator="notEqual">
      <formula>H55+K55+N55</formula>
    </cfRule>
  </conditionalFormatting>
  <conditionalFormatting sqref="D55">
    <cfRule type="cellIs" dxfId="479" priority="19" operator="notEqual">
      <formula>SUM(D44:D54)</formula>
    </cfRule>
  </conditionalFormatting>
  <conditionalFormatting sqref="D67">
    <cfRule type="cellIs" dxfId="478" priority="18" operator="notEqual">
      <formula>H67+K67+N67</formula>
    </cfRule>
  </conditionalFormatting>
  <conditionalFormatting sqref="D67">
    <cfRule type="cellIs" dxfId="477" priority="17" operator="notEqual">
      <formula>SUM(D56:D66)</formula>
    </cfRule>
  </conditionalFormatting>
  <conditionalFormatting sqref="H19">
    <cfRule type="cellIs" dxfId="476" priority="16" operator="notEqual">
      <formula>SUM(H8:H18)</formula>
    </cfRule>
  </conditionalFormatting>
  <conditionalFormatting sqref="K19">
    <cfRule type="cellIs" dxfId="475" priority="15" operator="notEqual">
      <formula>SUM(K8:K18)</formula>
    </cfRule>
  </conditionalFormatting>
  <conditionalFormatting sqref="N19">
    <cfRule type="cellIs" dxfId="474" priority="14" operator="notEqual">
      <formula>SUM(N8:N18)</formula>
    </cfRule>
  </conditionalFormatting>
  <conditionalFormatting sqref="H31">
    <cfRule type="cellIs" dxfId="473" priority="13" operator="notEqual">
      <formula>SUM(H20:H30)</formula>
    </cfRule>
  </conditionalFormatting>
  <conditionalFormatting sqref="K31">
    <cfRule type="cellIs" dxfId="472" priority="12" operator="notEqual">
      <formula>SUM(K20:K30)</formula>
    </cfRule>
  </conditionalFormatting>
  <conditionalFormatting sqref="N31">
    <cfRule type="cellIs" dxfId="471" priority="11" operator="notEqual">
      <formula>SUM(N20:N30)</formula>
    </cfRule>
  </conditionalFormatting>
  <conditionalFormatting sqref="H43">
    <cfRule type="cellIs" dxfId="470" priority="10" operator="notEqual">
      <formula>SUM(H32:H42)</formula>
    </cfRule>
  </conditionalFormatting>
  <conditionalFormatting sqref="K43">
    <cfRule type="cellIs" dxfId="469" priority="9" operator="notEqual">
      <formula>SUM(K32:K42)</formula>
    </cfRule>
  </conditionalFormatting>
  <conditionalFormatting sqref="N43">
    <cfRule type="cellIs" dxfId="468" priority="8" operator="notEqual">
      <formula>SUM(N32:N42)</formula>
    </cfRule>
  </conditionalFormatting>
  <conditionalFormatting sqref="H55">
    <cfRule type="cellIs" dxfId="467" priority="7" operator="notEqual">
      <formula>SUM(H44:H54)</formula>
    </cfRule>
  </conditionalFormatting>
  <conditionalFormatting sqref="K55">
    <cfRule type="cellIs" dxfId="466" priority="6" operator="notEqual">
      <formula>SUM(K44:K54)</formula>
    </cfRule>
  </conditionalFormatting>
  <conditionalFormatting sqref="N55">
    <cfRule type="cellIs" dxfId="465" priority="5" operator="notEqual">
      <formula>SUM(N44:N54)</formula>
    </cfRule>
  </conditionalFormatting>
  <conditionalFormatting sqref="H67">
    <cfRule type="cellIs" dxfId="464" priority="4" operator="notEqual">
      <formula>SUM(H56:H66)</formula>
    </cfRule>
  </conditionalFormatting>
  <conditionalFormatting sqref="K67">
    <cfRule type="cellIs" dxfId="463" priority="3" operator="notEqual">
      <formula>SUM(K56:K66)</formula>
    </cfRule>
  </conditionalFormatting>
  <conditionalFormatting sqref="N67">
    <cfRule type="cellIs" dxfId="462" priority="2" operator="notEqual">
      <formula>SUM(N56:N66)</formula>
    </cfRule>
  </conditionalFormatting>
  <conditionalFormatting sqref="D32:D43">
    <cfRule type="cellIs" dxfId="4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64</v>
      </c>
      <c r="B2" s="110"/>
      <c r="C2" s="110"/>
      <c r="D2" s="110"/>
      <c r="E2" s="110"/>
      <c r="F2" s="110"/>
      <c r="G2" s="110"/>
      <c r="H2" s="110"/>
      <c r="I2" s="110"/>
      <c r="J2" s="110"/>
      <c r="K2" s="110"/>
      <c r="L2" s="110"/>
      <c r="M2" s="110"/>
      <c r="N2" s="110"/>
      <c r="O2" s="110"/>
      <c r="P2" s="110"/>
    </row>
    <row r="3" spans="1:16" s="21" customFormat="1" ht="15" customHeight="1" x14ac:dyDescent="0.2">
      <c r="A3" s="111" t="str">
        <f>+Notas!C6</f>
        <v>SEPTIEMBRE 2023 Y SEPTIEMBRE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4</v>
      </c>
      <c r="E8" s="53">
        <v>0.18181800000000001</v>
      </c>
      <c r="F8" s="44">
        <v>50040.169018000001</v>
      </c>
      <c r="G8" s="66">
        <v>0</v>
      </c>
      <c r="H8" s="43">
        <v>1</v>
      </c>
      <c r="I8" s="44">
        <v>16285.141399</v>
      </c>
      <c r="J8" s="74">
        <v>0</v>
      </c>
      <c r="K8" s="44">
        <v>3</v>
      </c>
      <c r="L8" s="44">
        <v>61291.844891000001</v>
      </c>
      <c r="M8" s="66">
        <v>0</v>
      </c>
      <c r="N8" s="43">
        <v>0</v>
      </c>
      <c r="O8" s="44">
        <v>0</v>
      </c>
      <c r="P8" s="74">
        <v>0</v>
      </c>
    </row>
    <row r="9" spans="1:16" ht="15" customHeight="1" x14ac:dyDescent="0.2">
      <c r="A9" s="120"/>
      <c r="B9" s="123"/>
      <c r="C9" s="84" t="s">
        <v>47</v>
      </c>
      <c r="D9" s="44">
        <v>40</v>
      </c>
      <c r="E9" s="53">
        <v>0.34188000000000002</v>
      </c>
      <c r="F9" s="44">
        <v>89051.579878000004</v>
      </c>
      <c r="G9" s="66">
        <v>0.05</v>
      </c>
      <c r="H9" s="43">
        <v>7</v>
      </c>
      <c r="I9" s="44">
        <v>92462.440044000003</v>
      </c>
      <c r="J9" s="74">
        <v>0</v>
      </c>
      <c r="K9" s="44">
        <v>33</v>
      </c>
      <c r="L9" s="44">
        <v>88328.064085999998</v>
      </c>
      <c r="M9" s="66">
        <v>6.0606E-2</v>
      </c>
      <c r="N9" s="43">
        <v>0</v>
      </c>
      <c r="O9" s="44">
        <v>0</v>
      </c>
      <c r="P9" s="74">
        <v>0</v>
      </c>
    </row>
    <row r="10" spans="1:16" ht="15" customHeight="1" x14ac:dyDescent="0.2">
      <c r="A10" s="120"/>
      <c r="B10" s="123"/>
      <c r="C10" s="84" t="s">
        <v>48</v>
      </c>
      <c r="D10" s="44">
        <v>195</v>
      </c>
      <c r="E10" s="53">
        <v>0.18173300000000001</v>
      </c>
      <c r="F10" s="44">
        <v>97549.329591000002</v>
      </c>
      <c r="G10" s="66">
        <v>0.16923099999999999</v>
      </c>
      <c r="H10" s="43">
        <v>60</v>
      </c>
      <c r="I10" s="44">
        <v>117329.26804</v>
      </c>
      <c r="J10" s="74">
        <v>0.35</v>
      </c>
      <c r="K10" s="44">
        <v>135</v>
      </c>
      <c r="L10" s="44">
        <v>88758.245836999995</v>
      </c>
      <c r="M10" s="66">
        <v>8.8888999999999996E-2</v>
      </c>
      <c r="N10" s="43">
        <v>0</v>
      </c>
      <c r="O10" s="44">
        <v>0</v>
      </c>
      <c r="P10" s="74">
        <v>0</v>
      </c>
    </row>
    <row r="11" spans="1:16" ht="15" customHeight="1" x14ac:dyDescent="0.2">
      <c r="A11" s="120"/>
      <c r="B11" s="123"/>
      <c r="C11" s="84" t="s">
        <v>49</v>
      </c>
      <c r="D11" s="44">
        <v>409</v>
      </c>
      <c r="E11" s="53">
        <v>0.14813499999999999</v>
      </c>
      <c r="F11" s="44">
        <v>115078.920876</v>
      </c>
      <c r="G11" s="66">
        <v>0.396088</v>
      </c>
      <c r="H11" s="43">
        <v>131</v>
      </c>
      <c r="I11" s="44">
        <v>121940.07485800001</v>
      </c>
      <c r="J11" s="74">
        <v>0.41221400000000002</v>
      </c>
      <c r="K11" s="44">
        <v>278</v>
      </c>
      <c r="L11" s="44">
        <v>111845.787165</v>
      </c>
      <c r="M11" s="66">
        <v>0.38848899999999997</v>
      </c>
      <c r="N11" s="43">
        <v>0</v>
      </c>
      <c r="O11" s="44">
        <v>0</v>
      </c>
      <c r="P11" s="74">
        <v>0</v>
      </c>
    </row>
    <row r="12" spans="1:16" ht="15" customHeight="1" x14ac:dyDescent="0.2">
      <c r="A12" s="120"/>
      <c r="B12" s="123"/>
      <c r="C12" s="84" t="s">
        <v>50</v>
      </c>
      <c r="D12" s="44">
        <v>401</v>
      </c>
      <c r="E12" s="53">
        <v>0.12399499999999999</v>
      </c>
      <c r="F12" s="44">
        <v>132271.48136000001</v>
      </c>
      <c r="G12" s="66">
        <v>0.59351600000000004</v>
      </c>
      <c r="H12" s="43">
        <v>104</v>
      </c>
      <c r="I12" s="44">
        <v>147938.09906099999</v>
      </c>
      <c r="J12" s="74">
        <v>0.68269199999999997</v>
      </c>
      <c r="K12" s="44">
        <v>297</v>
      </c>
      <c r="L12" s="44">
        <v>126785.527688</v>
      </c>
      <c r="M12" s="66">
        <v>0.56228999999999996</v>
      </c>
      <c r="N12" s="43">
        <v>0</v>
      </c>
      <c r="O12" s="44">
        <v>0</v>
      </c>
      <c r="P12" s="74">
        <v>0</v>
      </c>
    </row>
    <row r="13" spans="1:16" ht="15" customHeight="1" x14ac:dyDescent="0.2">
      <c r="A13" s="120"/>
      <c r="B13" s="123"/>
      <c r="C13" s="84" t="s">
        <v>51</v>
      </c>
      <c r="D13" s="44">
        <v>318</v>
      </c>
      <c r="E13" s="53">
        <v>0.108644</v>
      </c>
      <c r="F13" s="44">
        <v>148885.89577199999</v>
      </c>
      <c r="G13" s="66">
        <v>0.84276700000000004</v>
      </c>
      <c r="H13" s="43">
        <v>90</v>
      </c>
      <c r="I13" s="44">
        <v>156398.38181399999</v>
      </c>
      <c r="J13" s="74">
        <v>0.75555600000000001</v>
      </c>
      <c r="K13" s="44">
        <v>228</v>
      </c>
      <c r="L13" s="44">
        <v>145920.44075499999</v>
      </c>
      <c r="M13" s="66">
        <v>0.877193</v>
      </c>
      <c r="N13" s="43">
        <v>0</v>
      </c>
      <c r="O13" s="44">
        <v>0</v>
      </c>
      <c r="P13" s="74">
        <v>0</v>
      </c>
    </row>
    <row r="14" spans="1:16" s="3" customFormat="1" ht="15" customHeight="1" x14ac:dyDescent="0.2">
      <c r="A14" s="120"/>
      <c r="B14" s="123"/>
      <c r="C14" s="84" t="s">
        <v>52</v>
      </c>
      <c r="D14" s="35">
        <v>277</v>
      </c>
      <c r="E14" s="55">
        <v>0.113758</v>
      </c>
      <c r="F14" s="35">
        <v>161160.52053000001</v>
      </c>
      <c r="G14" s="68">
        <v>0.93501800000000002</v>
      </c>
      <c r="H14" s="43">
        <v>70</v>
      </c>
      <c r="I14" s="44">
        <v>152695.77465599999</v>
      </c>
      <c r="J14" s="74">
        <v>0.6</v>
      </c>
      <c r="K14" s="35">
        <v>207</v>
      </c>
      <c r="L14" s="35">
        <v>164022.99497999999</v>
      </c>
      <c r="M14" s="68">
        <v>1.0483089999999999</v>
      </c>
      <c r="N14" s="43">
        <v>0</v>
      </c>
      <c r="O14" s="44">
        <v>0</v>
      </c>
      <c r="P14" s="74">
        <v>0</v>
      </c>
    </row>
    <row r="15" spans="1:16" ht="15" customHeight="1" x14ac:dyDescent="0.2">
      <c r="A15" s="120"/>
      <c r="B15" s="123"/>
      <c r="C15" s="84" t="s">
        <v>53</v>
      </c>
      <c r="D15" s="44">
        <v>168</v>
      </c>
      <c r="E15" s="53">
        <v>8.2515000000000005E-2</v>
      </c>
      <c r="F15" s="44">
        <v>157995.68820900001</v>
      </c>
      <c r="G15" s="66">
        <v>0.95238100000000003</v>
      </c>
      <c r="H15" s="43">
        <v>38</v>
      </c>
      <c r="I15" s="44">
        <v>141333.94557499999</v>
      </c>
      <c r="J15" s="74">
        <v>0.631579</v>
      </c>
      <c r="K15" s="44">
        <v>130</v>
      </c>
      <c r="L15" s="44">
        <v>162866.043748</v>
      </c>
      <c r="M15" s="66">
        <v>1.046154</v>
      </c>
      <c r="N15" s="43">
        <v>0</v>
      </c>
      <c r="O15" s="44">
        <v>0</v>
      </c>
      <c r="P15" s="74">
        <v>0</v>
      </c>
    </row>
    <row r="16" spans="1:16" ht="15" customHeight="1" x14ac:dyDescent="0.2">
      <c r="A16" s="120"/>
      <c r="B16" s="123"/>
      <c r="C16" s="84" t="s">
        <v>54</v>
      </c>
      <c r="D16" s="44">
        <v>172</v>
      </c>
      <c r="E16" s="53">
        <v>0.104116</v>
      </c>
      <c r="F16" s="44">
        <v>162885.89530100001</v>
      </c>
      <c r="G16" s="66">
        <v>0.81976700000000002</v>
      </c>
      <c r="H16" s="43">
        <v>48</v>
      </c>
      <c r="I16" s="44">
        <v>148429.28709200001</v>
      </c>
      <c r="J16" s="74">
        <v>0.41666700000000001</v>
      </c>
      <c r="K16" s="44">
        <v>124</v>
      </c>
      <c r="L16" s="44">
        <v>168482.00170399999</v>
      </c>
      <c r="M16" s="66">
        <v>0.97580599999999995</v>
      </c>
      <c r="N16" s="43">
        <v>0</v>
      </c>
      <c r="O16" s="44">
        <v>0</v>
      </c>
      <c r="P16" s="74">
        <v>0</v>
      </c>
    </row>
    <row r="17" spans="1:16" ht="15" customHeight="1" x14ac:dyDescent="0.2">
      <c r="A17" s="120"/>
      <c r="B17" s="123"/>
      <c r="C17" s="84" t="s">
        <v>55</v>
      </c>
      <c r="D17" s="44">
        <v>171</v>
      </c>
      <c r="E17" s="53">
        <v>0.14039399999999999</v>
      </c>
      <c r="F17" s="44">
        <v>171843.27893199999</v>
      </c>
      <c r="G17" s="66">
        <v>0.82456099999999999</v>
      </c>
      <c r="H17" s="43">
        <v>42</v>
      </c>
      <c r="I17" s="44">
        <v>146154.60085300001</v>
      </c>
      <c r="J17" s="74">
        <v>0.238095</v>
      </c>
      <c r="K17" s="44">
        <v>129</v>
      </c>
      <c r="L17" s="44">
        <v>180207.03458599999</v>
      </c>
      <c r="M17" s="66">
        <v>1.015504</v>
      </c>
      <c r="N17" s="43">
        <v>0</v>
      </c>
      <c r="O17" s="44">
        <v>0</v>
      </c>
      <c r="P17" s="74">
        <v>0</v>
      </c>
    </row>
    <row r="18" spans="1:16" s="3" customFormat="1" ht="15" customHeight="1" x14ac:dyDescent="0.2">
      <c r="A18" s="120"/>
      <c r="B18" s="123"/>
      <c r="C18" s="84" t="s">
        <v>56</v>
      </c>
      <c r="D18" s="35">
        <v>168</v>
      </c>
      <c r="E18" s="55">
        <v>0.126411</v>
      </c>
      <c r="F18" s="35">
        <v>198985.97692399999</v>
      </c>
      <c r="G18" s="68">
        <v>0.81547599999999998</v>
      </c>
      <c r="H18" s="43">
        <v>38</v>
      </c>
      <c r="I18" s="44">
        <v>146477.07604799999</v>
      </c>
      <c r="J18" s="74">
        <v>7.8947000000000003E-2</v>
      </c>
      <c r="K18" s="35">
        <v>130</v>
      </c>
      <c r="L18" s="35">
        <v>214334.73256500001</v>
      </c>
      <c r="M18" s="68">
        <v>1.030769</v>
      </c>
      <c r="N18" s="43">
        <v>0</v>
      </c>
      <c r="O18" s="44">
        <v>0</v>
      </c>
      <c r="P18" s="74">
        <v>0</v>
      </c>
    </row>
    <row r="19" spans="1:16" s="3" customFormat="1" ht="15" customHeight="1" x14ac:dyDescent="0.2">
      <c r="A19" s="121"/>
      <c r="B19" s="124"/>
      <c r="C19" s="85" t="s">
        <v>9</v>
      </c>
      <c r="D19" s="46">
        <v>2323</v>
      </c>
      <c r="E19" s="54">
        <v>0.123538</v>
      </c>
      <c r="F19" s="46">
        <v>143028.04962500001</v>
      </c>
      <c r="G19" s="67">
        <v>0.66336600000000001</v>
      </c>
      <c r="H19" s="87">
        <v>629</v>
      </c>
      <c r="I19" s="46">
        <v>139948.27796499999</v>
      </c>
      <c r="J19" s="75">
        <v>0.49761499999999997</v>
      </c>
      <c r="K19" s="46">
        <v>1694</v>
      </c>
      <c r="L19" s="46">
        <v>144171.60120400001</v>
      </c>
      <c r="M19" s="67">
        <v>0.72491099999999997</v>
      </c>
      <c r="N19" s="87">
        <v>0</v>
      </c>
      <c r="O19" s="46">
        <v>0</v>
      </c>
      <c r="P19" s="75">
        <v>0</v>
      </c>
    </row>
    <row r="20" spans="1:16" ht="15" customHeight="1" x14ac:dyDescent="0.2">
      <c r="A20" s="119">
        <v>2</v>
      </c>
      <c r="B20" s="122" t="s">
        <v>57</v>
      </c>
      <c r="C20" s="84" t="s">
        <v>46</v>
      </c>
      <c r="D20" s="44">
        <v>5</v>
      </c>
      <c r="E20" s="53">
        <v>0.227273</v>
      </c>
      <c r="F20" s="44">
        <v>47629.8</v>
      </c>
      <c r="G20" s="66">
        <v>0.2</v>
      </c>
      <c r="H20" s="43">
        <v>3</v>
      </c>
      <c r="I20" s="44">
        <v>3496.666667</v>
      </c>
      <c r="J20" s="74">
        <v>0</v>
      </c>
      <c r="K20" s="44">
        <v>2</v>
      </c>
      <c r="L20" s="44">
        <v>113829.5</v>
      </c>
      <c r="M20" s="66">
        <v>0.5</v>
      </c>
      <c r="N20" s="43">
        <v>0</v>
      </c>
      <c r="O20" s="44">
        <v>0</v>
      </c>
      <c r="P20" s="74">
        <v>0</v>
      </c>
    </row>
    <row r="21" spans="1:16" ht="15" customHeight="1" x14ac:dyDescent="0.2">
      <c r="A21" s="120"/>
      <c r="B21" s="123"/>
      <c r="C21" s="84" t="s">
        <v>47</v>
      </c>
      <c r="D21" s="44">
        <v>37</v>
      </c>
      <c r="E21" s="53">
        <v>0.31623899999999999</v>
      </c>
      <c r="F21" s="44">
        <v>129172.297297</v>
      </c>
      <c r="G21" s="66">
        <v>8.1081E-2</v>
      </c>
      <c r="H21" s="43">
        <v>13</v>
      </c>
      <c r="I21" s="44">
        <v>129326.307692</v>
      </c>
      <c r="J21" s="74">
        <v>0</v>
      </c>
      <c r="K21" s="44">
        <v>24</v>
      </c>
      <c r="L21" s="44">
        <v>129088.875</v>
      </c>
      <c r="M21" s="66">
        <v>0.125</v>
      </c>
      <c r="N21" s="43">
        <v>0</v>
      </c>
      <c r="O21" s="44">
        <v>0</v>
      </c>
      <c r="P21" s="74">
        <v>0</v>
      </c>
    </row>
    <row r="22" spans="1:16" ht="15" customHeight="1" x14ac:dyDescent="0.2">
      <c r="A22" s="120"/>
      <c r="B22" s="123"/>
      <c r="C22" s="84" t="s">
        <v>48</v>
      </c>
      <c r="D22" s="44">
        <v>160</v>
      </c>
      <c r="E22" s="53">
        <v>0.149115</v>
      </c>
      <c r="F22" s="44">
        <v>140197.47500000001</v>
      </c>
      <c r="G22" s="66">
        <v>0.11874999999999999</v>
      </c>
      <c r="H22" s="43">
        <v>52</v>
      </c>
      <c r="I22" s="44">
        <v>148299.5</v>
      </c>
      <c r="J22" s="74">
        <v>5.7692E-2</v>
      </c>
      <c r="K22" s="44">
        <v>108</v>
      </c>
      <c r="L22" s="44">
        <v>136296.5</v>
      </c>
      <c r="M22" s="66">
        <v>0.148148</v>
      </c>
      <c r="N22" s="43">
        <v>0</v>
      </c>
      <c r="O22" s="44">
        <v>0</v>
      </c>
      <c r="P22" s="74">
        <v>0</v>
      </c>
    </row>
    <row r="23" spans="1:16" ht="15" customHeight="1" x14ac:dyDescent="0.2">
      <c r="A23" s="120"/>
      <c r="B23" s="123"/>
      <c r="C23" s="84" t="s">
        <v>49</v>
      </c>
      <c r="D23" s="44">
        <v>159</v>
      </c>
      <c r="E23" s="53">
        <v>5.7588E-2</v>
      </c>
      <c r="F23" s="44">
        <v>143739.76729600001</v>
      </c>
      <c r="G23" s="66">
        <v>0.15094299999999999</v>
      </c>
      <c r="H23" s="43">
        <v>55</v>
      </c>
      <c r="I23" s="44">
        <v>140459.654545</v>
      </c>
      <c r="J23" s="74">
        <v>0.2</v>
      </c>
      <c r="K23" s="44">
        <v>104</v>
      </c>
      <c r="L23" s="44">
        <v>145474.442308</v>
      </c>
      <c r="M23" s="66">
        <v>0.125</v>
      </c>
      <c r="N23" s="43">
        <v>0</v>
      </c>
      <c r="O23" s="44">
        <v>0</v>
      </c>
      <c r="P23" s="74">
        <v>0</v>
      </c>
    </row>
    <row r="24" spans="1:16" ht="15" customHeight="1" x14ac:dyDescent="0.2">
      <c r="A24" s="120"/>
      <c r="B24" s="123"/>
      <c r="C24" s="84" t="s">
        <v>50</v>
      </c>
      <c r="D24" s="44">
        <v>119</v>
      </c>
      <c r="E24" s="53">
        <v>3.6797000000000003E-2</v>
      </c>
      <c r="F24" s="44">
        <v>165280.29411799999</v>
      </c>
      <c r="G24" s="66">
        <v>0.25210100000000002</v>
      </c>
      <c r="H24" s="43">
        <v>28</v>
      </c>
      <c r="I24" s="44">
        <v>175384.964286</v>
      </c>
      <c r="J24" s="74">
        <v>0.32142900000000002</v>
      </c>
      <c r="K24" s="44">
        <v>91</v>
      </c>
      <c r="L24" s="44">
        <v>162171.164835</v>
      </c>
      <c r="M24" s="66">
        <v>0.230769</v>
      </c>
      <c r="N24" s="43">
        <v>0</v>
      </c>
      <c r="O24" s="44">
        <v>0</v>
      </c>
      <c r="P24" s="74">
        <v>0</v>
      </c>
    </row>
    <row r="25" spans="1:16" ht="15" customHeight="1" x14ac:dyDescent="0.2">
      <c r="A25" s="120"/>
      <c r="B25" s="123"/>
      <c r="C25" s="84" t="s">
        <v>51</v>
      </c>
      <c r="D25" s="44">
        <v>75</v>
      </c>
      <c r="E25" s="53">
        <v>2.5624000000000001E-2</v>
      </c>
      <c r="F25" s="44">
        <v>182961.22666700001</v>
      </c>
      <c r="G25" s="66">
        <v>0.466667</v>
      </c>
      <c r="H25" s="43">
        <v>23</v>
      </c>
      <c r="I25" s="44">
        <v>181272.73913</v>
      </c>
      <c r="J25" s="74">
        <v>0.56521699999999997</v>
      </c>
      <c r="K25" s="44">
        <v>52</v>
      </c>
      <c r="L25" s="44">
        <v>183708.057692</v>
      </c>
      <c r="M25" s="66">
        <v>0.42307699999999998</v>
      </c>
      <c r="N25" s="43">
        <v>0</v>
      </c>
      <c r="O25" s="44">
        <v>0</v>
      </c>
      <c r="P25" s="74">
        <v>0</v>
      </c>
    </row>
    <row r="26" spans="1:16" s="3" customFormat="1" ht="15" customHeight="1" x14ac:dyDescent="0.2">
      <c r="A26" s="120"/>
      <c r="B26" s="123"/>
      <c r="C26" s="84" t="s">
        <v>52</v>
      </c>
      <c r="D26" s="35">
        <v>49</v>
      </c>
      <c r="E26" s="55">
        <v>2.0122999999999999E-2</v>
      </c>
      <c r="F26" s="35">
        <v>188773.04081599999</v>
      </c>
      <c r="G26" s="68">
        <v>0.36734699999999998</v>
      </c>
      <c r="H26" s="43">
        <v>16</v>
      </c>
      <c r="I26" s="44">
        <v>167294.75</v>
      </c>
      <c r="J26" s="74">
        <v>0.125</v>
      </c>
      <c r="K26" s="35">
        <v>33</v>
      </c>
      <c r="L26" s="35">
        <v>199186.757576</v>
      </c>
      <c r="M26" s="68">
        <v>0.484848</v>
      </c>
      <c r="N26" s="43">
        <v>0</v>
      </c>
      <c r="O26" s="44">
        <v>0</v>
      </c>
      <c r="P26" s="74">
        <v>0</v>
      </c>
    </row>
    <row r="27" spans="1:16" ht="15" customHeight="1" x14ac:dyDescent="0.2">
      <c r="A27" s="120"/>
      <c r="B27" s="123"/>
      <c r="C27" s="84" t="s">
        <v>53</v>
      </c>
      <c r="D27" s="44">
        <v>36</v>
      </c>
      <c r="E27" s="53">
        <v>1.7682E-2</v>
      </c>
      <c r="F27" s="44">
        <v>196014.91666700001</v>
      </c>
      <c r="G27" s="66">
        <v>0.5</v>
      </c>
      <c r="H27" s="43">
        <v>12</v>
      </c>
      <c r="I27" s="44">
        <v>191792.75</v>
      </c>
      <c r="J27" s="74">
        <v>0.41666700000000001</v>
      </c>
      <c r="K27" s="44">
        <v>24</v>
      </c>
      <c r="L27" s="44">
        <v>198126</v>
      </c>
      <c r="M27" s="66">
        <v>0.54166700000000001</v>
      </c>
      <c r="N27" s="43">
        <v>0</v>
      </c>
      <c r="O27" s="44">
        <v>0</v>
      </c>
      <c r="P27" s="74">
        <v>0</v>
      </c>
    </row>
    <row r="28" spans="1:16" ht="15" customHeight="1" x14ac:dyDescent="0.2">
      <c r="A28" s="120"/>
      <c r="B28" s="123"/>
      <c r="C28" s="84" t="s">
        <v>54</v>
      </c>
      <c r="D28" s="44">
        <v>15</v>
      </c>
      <c r="E28" s="53">
        <v>9.0799999999999995E-3</v>
      </c>
      <c r="F28" s="44">
        <v>180421</v>
      </c>
      <c r="G28" s="66">
        <v>0.13333300000000001</v>
      </c>
      <c r="H28" s="43">
        <v>2</v>
      </c>
      <c r="I28" s="44">
        <v>102163.5</v>
      </c>
      <c r="J28" s="74">
        <v>0</v>
      </c>
      <c r="K28" s="44">
        <v>13</v>
      </c>
      <c r="L28" s="44">
        <v>192460.61538500001</v>
      </c>
      <c r="M28" s="66">
        <v>0.15384600000000001</v>
      </c>
      <c r="N28" s="43">
        <v>0</v>
      </c>
      <c r="O28" s="44">
        <v>0</v>
      </c>
      <c r="P28" s="74">
        <v>0</v>
      </c>
    </row>
    <row r="29" spans="1:16" ht="15" customHeight="1" x14ac:dyDescent="0.2">
      <c r="A29" s="120"/>
      <c r="B29" s="123"/>
      <c r="C29" s="84" t="s">
        <v>55</v>
      </c>
      <c r="D29" s="44">
        <v>9</v>
      </c>
      <c r="E29" s="53">
        <v>7.3889999999999997E-3</v>
      </c>
      <c r="F29" s="44">
        <v>214091.22222200001</v>
      </c>
      <c r="G29" s="66">
        <v>0.33333299999999999</v>
      </c>
      <c r="H29" s="43">
        <v>5</v>
      </c>
      <c r="I29" s="44">
        <v>183581.6</v>
      </c>
      <c r="J29" s="74">
        <v>0.4</v>
      </c>
      <c r="K29" s="44">
        <v>4</v>
      </c>
      <c r="L29" s="44">
        <v>252228.25</v>
      </c>
      <c r="M29" s="66">
        <v>0.25</v>
      </c>
      <c r="N29" s="43">
        <v>0</v>
      </c>
      <c r="O29" s="44">
        <v>0</v>
      </c>
      <c r="P29" s="74">
        <v>0</v>
      </c>
    </row>
    <row r="30" spans="1:16" s="3" customFormat="1" ht="15" customHeight="1" x14ac:dyDescent="0.2">
      <c r="A30" s="120"/>
      <c r="B30" s="123"/>
      <c r="C30" s="84" t="s">
        <v>56</v>
      </c>
      <c r="D30" s="35">
        <v>6</v>
      </c>
      <c r="E30" s="55">
        <v>4.5149999999999999E-3</v>
      </c>
      <c r="F30" s="35">
        <v>180700.33333299999</v>
      </c>
      <c r="G30" s="68">
        <v>0.16666700000000001</v>
      </c>
      <c r="H30" s="43">
        <v>5</v>
      </c>
      <c r="I30" s="44">
        <v>171671</v>
      </c>
      <c r="J30" s="74">
        <v>0.2</v>
      </c>
      <c r="K30" s="35">
        <v>1</v>
      </c>
      <c r="L30" s="35">
        <v>225847</v>
      </c>
      <c r="M30" s="68">
        <v>0</v>
      </c>
      <c r="N30" s="43">
        <v>0</v>
      </c>
      <c r="O30" s="44">
        <v>0</v>
      </c>
      <c r="P30" s="74">
        <v>0</v>
      </c>
    </row>
    <row r="31" spans="1:16" s="3" customFormat="1" ht="15" customHeight="1" x14ac:dyDescent="0.2">
      <c r="A31" s="121"/>
      <c r="B31" s="124"/>
      <c r="C31" s="85" t="s">
        <v>9</v>
      </c>
      <c r="D31" s="46">
        <v>670</v>
      </c>
      <c r="E31" s="54">
        <v>3.5631000000000003E-2</v>
      </c>
      <c r="F31" s="46">
        <v>157787.976119</v>
      </c>
      <c r="G31" s="67">
        <v>0.229851</v>
      </c>
      <c r="H31" s="87">
        <v>214</v>
      </c>
      <c r="I31" s="46">
        <v>154988.121495</v>
      </c>
      <c r="J31" s="75">
        <v>0.21495300000000001</v>
      </c>
      <c r="K31" s="46">
        <v>456</v>
      </c>
      <c r="L31" s="46">
        <v>159101.94298200001</v>
      </c>
      <c r="M31" s="67">
        <v>0.236842</v>
      </c>
      <c r="N31" s="87">
        <v>0</v>
      </c>
      <c r="O31" s="46">
        <v>0</v>
      </c>
      <c r="P31" s="75">
        <v>0</v>
      </c>
    </row>
    <row r="32" spans="1:16" ht="15" customHeight="1" x14ac:dyDescent="0.2">
      <c r="A32" s="119">
        <v>3</v>
      </c>
      <c r="B32" s="122" t="s">
        <v>58</v>
      </c>
      <c r="C32" s="84" t="s">
        <v>46</v>
      </c>
      <c r="D32" s="44">
        <v>1</v>
      </c>
      <c r="E32" s="44">
        <v>0</v>
      </c>
      <c r="F32" s="44">
        <v>-2410.3690179999999</v>
      </c>
      <c r="G32" s="66">
        <v>0.2</v>
      </c>
      <c r="H32" s="43">
        <v>2</v>
      </c>
      <c r="I32" s="44">
        <v>-12788.474732000001</v>
      </c>
      <c r="J32" s="74">
        <v>0</v>
      </c>
      <c r="K32" s="44">
        <v>-1</v>
      </c>
      <c r="L32" s="44">
        <v>52537.655108999999</v>
      </c>
      <c r="M32" s="66">
        <v>0.5</v>
      </c>
      <c r="N32" s="43">
        <v>0</v>
      </c>
      <c r="O32" s="44">
        <v>0</v>
      </c>
      <c r="P32" s="74">
        <v>0</v>
      </c>
    </row>
    <row r="33" spans="1:16" ht="15" customHeight="1" x14ac:dyDescent="0.2">
      <c r="A33" s="120"/>
      <c r="B33" s="123"/>
      <c r="C33" s="84" t="s">
        <v>47</v>
      </c>
      <c r="D33" s="44">
        <v>-3</v>
      </c>
      <c r="E33" s="44">
        <v>0</v>
      </c>
      <c r="F33" s="44">
        <v>40120.717419000001</v>
      </c>
      <c r="G33" s="66">
        <v>3.1081000000000001E-2</v>
      </c>
      <c r="H33" s="43">
        <v>6</v>
      </c>
      <c r="I33" s="44">
        <v>36863.867649</v>
      </c>
      <c r="J33" s="74">
        <v>0</v>
      </c>
      <c r="K33" s="44">
        <v>-9</v>
      </c>
      <c r="L33" s="44">
        <v>40760.810914000002</v>
      </c>
      <c r="M33" s="66">
        <v>6.4394000000000007E-2</v>
      </c>
      <c r="N33" s="43">
        <v>0</v>
      </c>
      <c r="O33" s="44">
        <v>0</v>
      </c>
      <c r="P33" s="74">
        <v>0</v>
      </c>
    </row>
    <row r="34" spans="1:16" ht="15" customHeight="1" x14ac:dyDescent="0.2">
      <c r="A34" s="120"/>
      <c r="B34" s="123"/>
      <c r="C34" s="84" t="s">
        <v>48</v>
      </c>
      <c r="D34" s="44">
        <v>-35</v>
      </c>
      <c r="E34" s="44">
        <v>0</v>
      </c>
      <c r="F34" s="44">
        <v>42648.145408999997</v>
      </c>
      <c r="G34" s="66">
        <v>-5.0480999999999998E-2</v>
      </c>
      <c r="H34" s="43">
        <v>-8</v>
      </c>
      <c r="I34" s="44">
        <v>30970.231960000001</v>
      </c>
      <c r="J34" s="74">
        <v>-0.29230800000000001</v>
      </c>
      <c r="K34" s="44">
        <v>-27</v>
      </c>
      <c r="L34" s="44">
        <v>47538.254162999998</v>
      </c>
      <c r="M34" s="66">
        <v>5.9258999999999999E-2</v>
      </c>
      <c r="N34" s="43">
        <v>0</v>
      </c>
      <c r="O34" s="44">
        <v>0</v>
      </c>
      <c r="P34" s="74">
        <v>0</v>
      </c>
    </row>
    <row r="35" spans="1:16" ht="15" customHeight="1" x14ac:dyDescent="0.2">
      <c r="A35" s="120"/>
      <c r="B35" s="123"/>
      <c r="C35" s="84" t="s">
        <v>49</v>
      </c>
      <c r="D35" s="44">
        <v>-250</v>
      </c>
      <c r="E35" s="44">
        <v>0</v>
      </c>
      <c r="F35" s="44">
        <v>28660.846420000002</v>
      </c>
      <c r="G35" s="66">
        <v>-0.245145</v>
      </c>
      <c r="H35" s="43">
        <v>-76</v>
      </c>
      <c r="I35" s="44">
        <v>18519.579688000002</v>
      </c>
      <c r="J35" s="74">
        <v>-0.21221400000000001</v>
      </c>
      <c r="K35" s="44">
        <v>-174</v>
      </c>
      <c r="L35" s="44">
        <v>33628.655143000004</v>
      </c>
      <c r="M35" s="66">
        <v>-0.26348899999999997</v>
      </c>
      <c r="N35" s="43">
        <v>0</v>
      </c>
      <c r="O35" s="44">
        <v>0</v>
      </c>
      <c r="P35" s="74">
        <v>0</v>
      </c>
    </row>
    <row r="36" spans="1:16" ht="15" customHeight="1" x14ac:dyDescent="0.2">
      <c r="A36" s="120"/>
      <c r="B36" s="123"/>
      <c r="C36" s="84" t="s">
        <v>50</v>
      </c>
      <c r="D36" s="44">
        <v>-282</v>
      </c>
      <c r="E36" s="44">
        <v>0</v>
      </c>
      <c r="F36" s="44">
        <v>33008.812757</v>
      </c>
      <c r="G36" s="66">
        <v>-0.34141500000000002</v>
      </c>
      <c r="H36" s="43">
        <v>-76</v>
      </c>
      <c r="I36" s="44">
        <v>27446.865225000001</v>
      </c>
      <c r="J36" s="74">
        <v>-0.36126399999999997</v>
      </c>
      <c r="K36" s="44">
        <v>-206</v>
      </c>
      <c r="L36" s="44">
        <v>35385.637148000002</v>
      </c>
      <c r="M36" s="66">
        <v>-0.33151999999999998</v>
      </c>
      <c r="N36" s="43">
        <v>0</v>
      </c>
      <c r="O36" s="44">
        <v>0</v>
      </c>
      <c r="P36" s="74">
        <v>0</v>
      </c>
    </row>
    <row r="37" spans="1:16" ht="15" customHeight="1" x14ac:dyDescent="0.2">
      <c r="A37" s="120"/>
      <c r="B37" s="123"/>
      <c r="C37" s="84" t="s">
        <v>51</v>
      </c>
      <c r="D37" s="44">
        <v>-243</v>
      </c>
      <c r="E37" s="44">
        <v>0</v>
      </c>
      <c r="F37" s="44">
        <v>34075.330894999999</v>
      </c>
      <c r="G37" s="66">
        <v>-0.37610100000000002</v>
      </c>
      <c r="H37" s="43">
        <v>-67</v>
      </c>
      <c r="I37" s="44">
        <v>24874.357316000001</v>
      </c>
      <c r="J37" s="74">
        <v>-0.19033800000000001</v>
      </c>
      <c r="K37" s="44">
        <v>-176</v>
      </c>
      <c r="L37" s="44">
        <v>37787.616936999999</v>
      </c>
      <c r="M37" s="66">
        <v>-0.45411600000000002</v>
      </c>
      <c r="N37" s="43">
        <v>0</v>
      </c>
      <c r="O37" s="44">
        <v>0</v>
      </c>
      <c r="P37" s="74">
        <v>0</v>
      </c>
    </row>
    <row r="38" spans="1:16" s="3" customFormat="1" ht="15" customHeight="1" x14ac:dyDescent="0.2">
      <c r="A38" s="120"/>
      <c r="B38" s="123"/>
      <c r="C38" s="84" t="s">
        <v>52</v>
      </c>
      <c r="D38" s="35">
        <v>-228</v>
      </c>
      <c r="E38" s="35">
        <v>0</v>
      </c>
      <c r="F38" s="35">
        <v>27612.520286999999</v>
      </c>
      <c r="G38" s="68">
        <v>-0.56767100000000004</v>
      </c>
      <c r="H38" s="43">
        <v>-54</v>
      </c>
      <c r="I38" s="44">
        <v>14598.975344</v>
      </c>
      <c r="J38" s="74">
        <v>-0.47499999999999998</v>
      </c>
      <c r="K38" s="35">
        <v>-174</v>
      </c>
      <c r="L38" s="35">
        <v>35163.762596</v>
      </c>
      <c r="M38" s="68">
        <v>-0.56346099999999999</v>
      </c>
      <c r="N38" s="43">
        <v>0</v>
      </c>
      <c r="O38" s="44">
        <v>0</v>
      </c>
      <c r="P38" s="74">
        <v>0</v>
      </c>
    </row>
    <row r="39" spans="1:16" ht="15" customHeight="1" x14ac:dyDescent="0.2">
      <c r="A39" s="120"/>
      <c r="B39" s="123"/>
      <c r="C39" s="84" t="s">
        <v>53</v>
      </c>
      <c r="D39" s="44">
        <v>-132</v>
      </c>
      <c r="E39" s="44">
        <v>0</v>
      </c>
      <c r="F39" s="44">
        <v>38019.228457999998</v>
      </c>
      <c r="G39" s="66">
        <v>-0.45238099999999998</v>
      </c>
      <c r="H39" s="43">
        <v>-26</v>
      </c>
      <c r="I39" s="44">
        <v>50458.804425000002</v>
      </c>
      <c r="J39" s="74">
        <v>-0.21491199999999999</v>
      </c>
      <c r="K39" s="44">
        <v>-106</v>
      </c>
      <c r="L39" s="44">
        <v>35259.956252000004</v>
      </c>
      <c r="M39" s="66">
        <v>-0.50448700000000002</v>
      </c>
      <c r="N39" s="43">
        <v>0</v>
      </c>
      <c r="O39" s="44">
        <v>0</v>
      </c>
      <c r="P39" s="74">
        <v>0</v>
      </c>
    </row>
    <row r="40" spans="1:16" ht="15" customHeight="1" x14ac:dyDescent="0.2">
      <c r="A40" s="120"/>
      <c r="B40" s="123"/>
      <c r="C40" s="84" t="s">
        <v>54</v>
      </c>
      <c r="D40" s="44">
        <v>-157</v>
      </c>
      <c r="E40" s="44">
        <v>0</v>
      </c>
      <c r="F40" s="44">
        <v>17535.104699</v>
      </c>
      <c r="G40" s="66">
        <v>-0.68643399999999999</v>
      </c>
      <c r="H40" s="43">
        <v>-46</v>
      </c>
      <c r="I40" s="44">
        <v>-46265.787091999999</v>
      </c>
      <c r="J40" s="74">
        <v>-0.41666700000000001</v>
      </c>
      <c r="K40" s="44">
        <v>-111</v>
      </c>
      <c r="L40" s="44">
        <v>23978.613679999999</v>
      </c>
      <c r="M40" s="66">
        <v>-0.82196000000000002</v>
      </c>
      <c r="N40" s="43">
        <v>0</v>
      </c>
      <c r="O40" s="44">
        <v>0</v>
      </c>
      <c r="P40" s="74">
        <v>0</v>
      </c>
    </row>
    <row r="41" spans="1:16" ht="15" customHeight="1" x14ac:dyDescent="0.2">
      <c r="A41" s="120"/>
      <c r="B41" s="123"/>
      <c r="C41" s="84" t="s">
        <v>55</v>
      </c>
      <c r="D41" s="44">
        <v>-162</v>
      </c>
      <c r="E41" s="44">
        <v>0</v>
      </c>
      <c r="F41" s="44">
        <v>42247.943290000003</v>
      </c>
      <c r="G41" s="66">
        <v>-0.491228</v>
      </c>
      <c r="H41" s="43">
        <v>-37</v>
      </c>
      <c r="I41" s="44">
        <v>37426.999147000002</v>
      </c>
      <c r="J41" s="74">
        <v>0.16190499999999999</v>
      </c>
      <c r="K41" s="44">
        <v>-125</v>
      </c>
      <c r="L41" s="44">
        <v>72021.215414000006</v>
      </c>
      <c r="M41" s="66">
        <v>-0.76550399999999996</v>
      </c>
      <c r="N41" s="43">
        <v>0</v>
      </c>
      <c r="O41" s="44">
        <v>0</v>
      </c>
      <c r="P41" s="74">
        <v>0</v>
      </c>
    </row>
    <row r="42" spans="1:16" s="3" customFormat="1" ht="15" customHeight="1" x14ac:dyDescent="0.2">
      <c r="A42" s="120"/>
      <c r="B42" s="123"/>
      <c r="C42" s="84" t="s">
        <v>56</v>
      </c>
      <c r="D42" s="35">
        <v>-162</v>
      </c>
      <c r="E42" s="35">
        <v>0</v>
      </c>
      <c r="F42" s="35">
        <v>-18285.643591</v>
      </c>
      <c r="G42" s="68">
        <v>-0.64881</v>
      </c>
      <c r="H42" s="43">
        <v>-33</v>
      </c>
      <c r="I42" s="44">
        <v>25193.923952000001</v>
      </c>
      <c r="J42" s="74">
        <v>0.12105299999999999</v>
      </c>
      <c r="K42" s="35">
        <v>-129</v>
      </c>
      <c r="L42" s="35">
        <v>11512.267435</v>
      </c>
      <c r="M42" s="68">
        <v>-1.030769</v>
      </c>
      <c r="N42" s="43">
        <v>0</v>
      </c>
      <c r="O42" s="44">
        <v>0</v>
      </c>
      <c r="P42" s="74">
        <v>0</v>
      </c>
    </row>
    <row r="43" spans="1:16" s="3" customFormat="1" ht="15" customHeight="1" x14ac:dyDescent="0.2">
      <c r="A43" s="121"/>
      <c r="B43" s="124"/>
      <c r="C43" s="85" t="s">
        <v>9</v>
      </c>
      <c r="D43" s="46">
        <v>-1653</v>
      </c>
      <c r="E43" s="46">
        <v>0</v>
      </c>
      <c r="F43" s="46">
        <v>14759.926493999999</v>
      </c>
      <c r="G43" s="67">
        <v>-0.43351600000000001</v>
      </c>
      <c r="H43" s="87">
        <v>-415</v>
      </c>
      <c r="I43" s="46">
        <v>15039.843531</v>
      </c>
      <c r="J43" s="75">
        <v>-0.28266200000000002</v>
      </c>
      <c r="K43" s="46">
        <v>-1238</v>
      </c>
      <c r="L43" s="46">
        <v>14930.341779</v>
      </c>
      <c r="M43" s="67">
        <v>-0.48806899999999998</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8</v>
      </c>
      <c r="E45" s="53">
        <v>6.8376000000000006E-2</v>
      </c>
      <c r="F45" s="44">
        <v>171424.125</v>
      </c>
      <c r="G45" s="66">
        <v>0.25</v>
      </c>
      <c r="H45" s="43">
        <v>2</v>
      </c>
      <c r="I45" s="44">
        <v>192510</v>
      </c>
      <c r="J45" s="74">
        <v>0</v>
      </c>
      <c r="K45" s="44">
        <v>6</v>
      </c>
      <c r="L45" s="44">
        <v>164395.5</v>
      </c>
      <c r="M45" s="66">
        <v>0.33333299999999999</v>
      </c>
      <c r="N45" s="43">
        <v>0</v>
      </c>
      <c r="O45" s="44">
        <v>0</v>
      </c>
      <c r="P45" s="74">
        <v>0</v>
      </c>
    </row>
    <row r="46" spans="1:16" ht="15" customHeight="1" x14ac:dyDescent="0.2">
      <c r="A46" s="120"/>
      <c r="B46" s="123"/>
      <c r="C46" s="84" t="s">
        <v>48</v>
      </c>
      <c r="D46" s="44">
        <v>68</v>
      </c>
      <c r="E46" s="53">
        <v>6.3374E-2</v>
      </c>
      <c r="F46" s="44">
        <v>162655.20588200001</v>
      </c>
      <c r="G46" s="66">
        <v>0.30882399999999999</v>
      </c>
      <c r="H46" s="43">
        <v>10</v>
      </c>
      <c r="I46" s="44">
        <v>177666.1</v>
      </c>
      <c r="J46" s="74">
        <v>0.4</v>
      </c>
      <c r="K46" s="44">
        <v>58</v>
      </c>
      <c r="L46" s="44">
        <v>160067.12069000001</v>
      </c>
      <c r="M46" s="66">
        <v>0.293103</v>
      </c>
      <c r="N46" s="43">
        <v>0</v>
      </c>
      <c r="O46" s="44">
        <v>0</v>
      </c>
      <c r="P46" s="74">
        <v>0</v>
      </c>
    </row>
    <row r="47" spans="1:16" ht="15" customHeight="1" x14ac:dyDescent="0.2">
      <c r="A47" s="120"/>
      <c r="B47" s="123"/>
      <c r="C47" s="84" t="s">
        <v>49</v>
      </c>
      <c r="D47" s="44">
        <v>197</v>
      </c>
      <c r="E47" s="53">
        <v>7.1350999999999998E-2</v>
      </c>
      <c r="F47" s="44">
        <v>169977.88832500001</v>
      </c>
      <c r="G47" s="66">
        <v>0.38071100000000002</v>
      </c>
      <c r="H47" s="43">
        <v>52</v>
      </c>
      <c r="I47" s="44">
        <v>169827.596154</v>
      </c>
      <c r="J47" s="74">
        <v>0.44230799999999998</v>
      </c>
      <c r="K47" s="44">
        <v>145</v>
      </c>
      <c r="L47" s="44">
        <v>170031.786207</v>
      </c>
      <c r="M47" s="66">
        <v>0.35862100000000002</v>
      </c>
      <c r="N47" s="43">
        <v>0</v>
      </c>
      <c r="O47" s="44">
        <v>0</v>
      </c>
      <c r="P47" s="74">
        <v>0</v>
      </c>
    </row>
    <row r="48" spans="1:16" ht="15" customHeight="1" x14ac:dyDescent="0.2">
      <c r="A48" s="120"/>
      <c r="B48" s="123"/>
      <c r="C48" s="84" t="s">
        <v>50</v>
      </c>
      <c r="D48" s="44">
        <v>206</v>
      </c>
      <c r="E48" s="53">
        <v>6.3698000000000005E-2</v>
      </c>
      <c r="F48" s="44">
        <v>203860.334951</v>
      </c>
      <c r="G48" s="66">
        <v>0.76213600000000004</v>
      </c>
      <c r="H48" s="43">
        <v>50</v>
      </c>
      <c r="I48" s="44">
        <v>203492.02</v>
      </c>
      <c r="J48" s="74">
        <v>0.76</v>
      </c>
      <c r="K48" s="44">
        <v>156</v>
      </c>
      <c r="L48" s="44">
        <v>203978.38461499999</v>
      </c>
      <c r="M48" s="66">
        <v>0.76282099999999997</v>
      </c>
      <c r="N48" s="43">
        <v>0</v>
      </c>
      <c r="O48" s="44">
        <v>0</v>
      </c>
      <c r="P48" s="74">
        <v>0</v>
      </c>
    </row>
    <row r="49" spans="1:16" ht="15" customHeight="1" x14ac:dyDescent="0.2">
      <c r="A49" s="120"/>
      <c r="B49" s="123"/>
      <c r="C49" s="84" t="s">
        <v>51</v>
      </c>
      <c r="D49" s="44">
        <v>171</v>
      </c>
      <c r="E49" s="53">
        <v>5.8422000000000002E-2</v>
      </c>
      <c r="F49" s="44">
        <v>213592.602339</v>
      </c>
      <c r="G49" s="66">
        <v>0.87134500000000004</v>
      </c>
      <c r="H49" s="43">
        <v>38</v>
      </c>
      <c r="I49" s="44">
        <v>214877.5</v>
      </c>
      <c r="J49" s="74">
        <v>0.894737</v>
      </c>
      <c r="K49" s="44">
        <v>133</v>
      </c>
      <c r="L49" s="44">
        <v>213225.48872200001</v>
      </c>
      <c r="M49" s="66">
        <v>0.86466200000000004</v>
      </c>
      <c r="N49" s="43">
        <v>0</v>
      </c>
      <c r="O49" s="44">
        <v>0</v>
      </c>
      <c r="P49" s="74">
        <v>0</v>
      </c>
    </row>
    <row r="50" spans="1:16" s="3" customFormat="1" ht="15" customHeight="1" x14ac:dyDescent="0.2">
      <c r="A50" s="120"/>
      <c r="B50" s="123"/>
      <c r="C50" s="84" t="s">
        <v>52</v>
      </c>
      <c r="D50" s="35">
        <v>123</v>
      </c>
      <c r="E50" s="55">
        <v>5.0513000000000002E-2</v>
      </c>
      <c r="F50" s="35">
        <v>235255.073171</v>
      </c>
      <c r="G50" s="68">
        <v>1.00813</v>
      </c>
      <c r="H50" s="43">
        <v>23</v>
      </c>
      <c r="I50" s="44">
        <v>232301.434783</v>
      </c>
      <c r="J50" s="74">
        <v>0.86956500000000003</v>
      </c>
      <c r="K50" s="35">
        <v>100</v>
      </c>
      <c r="L50" s="35">
        <v>235934.41</v>
      </c>
      <c r="M50" s="68">
        <v>1.04</v>
      </c>
      <c r="N50" s="43">
        <v>0</v>
      </c>
      <c r="O50" s="44">
        <v>0</v>
      </c>
      <c r="P50" s="74">
        <v>0</v>
      </c>
    </row>
    <row r="51" spans="1:16" ht="15" customHeight="1" x14ac:dyDescent="0.2">
      <c r="A51" s="120"/>
      <c r="B51" s="123"/>
      <c r="C51" s="84" t="s">
        <v>53</v>
      </c>
      <c r="D51" s="44">
        <v>97</v>
      </c>
      <c r="E51" s="53">
        <v>4.7641999999999997E-2</v>
      </c>
      <c r="F51" s="44">
        <v>230135.57732000001</v>
      </c>
      <c r="G51" s="66">
        <v>0.87628899999999998</v>
      </c>
      <c r="H51" s="43">
        <v>23</v>
      </c>
      <c r="I51" s="44">
        <v>193176.47826100001</v>
      </c>
      <c r="J51" s="74">
        <v>0.43478299999999998</v>
      </c>
      <c r="K51" s="44">
        <v>74</v>
      </c>
      <c r="L51" s="44">
        <v>241622.86486500001</v>
      </c>
      <c r="M51" s="66">
        <v>1.013514</v>
      </c>
      <c r="N51" s="43">
        <v>0</v>
      </c>
      <c r="O51" s="44">
        <v>0</v>
      </c>
      <c r="P51" s="74">
        <v>0</v>
      </c>
    </row>
    <row r="52" spans="1:16" ht="15" customHeight="1" x14ac:dyDescent="0.2">
      <c r="A52" s="120"/>
      <c r="B52" s="123"/>
      <c r="C52" s="84" t="s">
        <v>54</v>
      </c>
      <c r="D52" s="44">
        <v>44</v>
      </c>
      <c r="E52" s="53">
        <v>2.6634000000000001E-2</v>
      </c>
      <c r="F52" s="44">
        <v>271906.81818200002</v>
      </c>
      <c r="G52" s="66">
        <v>0.84090900000000002</v>
      </c>
      <c r="H52" s="43">
        <v>11</v>
      </c>
      <c r="I52" s="44">
        <v>226777.272727</v>
      </c>
      <c r="J52" s="74">
        <v>0.18181800000000001</v>
      </c>
      <c r="K52" s="44">
        <v>33</v>
      </c>
      <c r="L52" s="44">
        <v>286950</v>
      </c>
      <c r="M52" s="66">
        <v>1.0606059999999999</v>
      </c>
      <c r="N52" s="43">
        <v>0</v>
      </c>
      <c r="O52" s="44">
        <v>0</v>
      </c>
      <c r="P52" s="74">
        <v>0</v>
      </c>
    </row>
    <row r="53" spans="1:16" ht="15" customHeight="1" x14ac:dyDescent="0.2">
      <c r="A53" s="120"/>
      <c r="B53" s="123"/>
      <c r="C53" s="84" t="s">
        <v>55</v>
      </c>
      <c r="D53" s="44">
        <v>13</v>
      </c>
      <c r="E53" s="53">
        <v>1.0673E-2</v>
      </c>
      <c r="F53" s="44">
        <v>264132.92307700001</v>
      </c>
      <c r="G53" s="66">
        <v>0.84615399999999996</v>
      </c>
      <c r="H53" s="43">
        <v>3</v>
      </c>
      <c r="I53" s="44">
        <v>248814</v>
      </c>
      <c r="J53" s="74">
        <v>1</v>
      </c>
      <c r="K53" s="44">
        <v>10</v>
      </c>
      <c r="L53" s="44">
        <v>268728.59999999998</v>
      </c>
      <c r="M53" s="66">
        <v>0.8</v>
      </c>
      <c r="N53" s="43">
        <v>0</v>
      </c>
      <c r="O53" s="44">
        <v>0</v>
      </c>
      <c r="P53" s="74">
        <v>0</v>
      </c>
    </row>
    <row r="54" spans="1:16" s="3" customFormat="1" ht="15" customHeight="1" x14ac:dyDescent="0.2">
      <c r="A54" s="120"/>
      <c r="B54" s="123"/>
      <c r="C54" s="84" t="s">
        <v>56</v>
      </c>
      <c r="D54" s="35">
        <v>3</v>
      </c>
      <c r="E54" s="55">
        <v>2.2569999999999999E-3</v>
      </c>
      <c r="F54" s="35">
        <v>333019.66666699998</v>
      </c>
      <c r="G54" s="68">
        <v>0.33333299999999999</v>
      </c>
      <c r="H54" s="43">
        <v>1</v>
      </c>
      <c r="I54" s="44">
        <v>203044</v>
      </c>
      <c r="J54" s="74">
        <v>0</v>
      </c>
      <c r="K54" s="35">
        <v>2</v>
      </c>
      <c r="L54" s="35">
        <v>398007.5</v>
      </c>
      <c r="M54" s="68">
        <v>0.5</v>
      </c>
      <c r="N54" s="43">
        <v>0</v>
      </c>
      <c r="O54" s="44">
        <v>0</v>
      </c>
      <c r="P54" s="74">
        <v>0</v>
      </c>
    </row>
    <row r="55" spans="1:16" s="3" customFormat="1" ht="15" customHeight="1" x14ac:dyDescent="0.2">
      <c r="A55" s="121"/>
      <c r="B55" s="124"/>
      <c r="C55" s="85" t="s">
        <v>9</v>
      </c>
      <c r="D55" s="46">
        <v>930</v>
      </c>
      <c r="E55" s="54">
        <v>4.9458000000000002E-2</v>
      </c>
      <c r="F55" s="46">
        <v>206552.00752700001</v>
      </c>
      <c r="G55" s="67">
        <v>0.71182800000000002</v>
      </c>
      <c r="H55" s="87">
        <v>213</v>
      </c>
      <c r="I55" s="46">
        <v>199824.835681</v>
      </c>
      <c r="J55" s="75">
        <v>0.629108</v>
      </c>
      <c r="K55" s="46">
        <v>717</v>
      </c>
      <c r="L55" s="46">
        <v>208550.45606699999</v>
      </c>
      <c r="M55" s="67">
        <v>0.736402</v>
      </c>
      <c r="N55" s="87">
        <v>0</v>
      </c>
      <c r="O55" s="46">
        <v>0</v>
      </c>
      <c r="P55" s="75">
        <v>0</v>
      </c>
    </row>
    <row r="56" spans="1:16" ht="15" customHeight="1" x14ac:dyDescent="0.2">
      <c r="A56" s="119">
        <v>5</v>
      </c>
      <c r="B56" s="122" t="s">
        <v>60</v>
      </c>
      <c r="C56" s="84" t="s">
        <v>46</v>
      </c>
      <c r="D56" s="44">
        <v>22</v>
      </c>
      <c r="E56" s="53">
        <v>1</v>
      </c>
      <c r="F56" s="44">
        <v>27508.272727</v>
      </c>
      <c r="G56" s="66">
        <v>4.5455000000000002E-2</v>
      </c>
      <c r="H56" s="43">
        <v>10</v>
      </c>
      <c r="I56" s="44">
        <v>12215.1</v>
      </c>
      <c r="J56" s="74">
        <v>0</v>
      </c>
      <c r="K56" s="44">
        <v>12</v>
      </c>
      <c r="L56" s="44">
        <v>40252.583333000002</v>
      </c>
      <c r="M56" s="66">
        <v>8.3333000000000004E-2</v>
      </c>
      <c r="N56" s="43">
        <v>0</v>
      </c>
      <c r="O56" s="44">
        <v>0</v>
      </c>
      <c r="P56" s="74">
        <v>0</v>
      </c>
    </row>
    <row r="57" spans="1:16" ht="15" customHeight="1" x14ac:dyDescent="0.2">
      <c r="A57" s="120"/>
      <c r="B57" s="123"/>
      <c r="C57" s="84" t="s">
        <v>47</v>
      </c>
      <c r="D57" s="44">
        <v>117</v>
      </c>
      <c r="E57" s="53">
        <v>1</v>
      </c>
      <c r="F57" s="44">
        <v>114484.726496</v>
      </c>
      <c r="G57" s="66">
        <v>5.9829E-2</v>
      </c>
      <c r="H57" s="43">
        <v>28</v>
      </c>
      <c r="I57" s="44">
        <v>132869.678571</v>
      </c>
      <c r="J57" s="74">
        <v>7.1429000000000006E-2</v>
      </c>
      <c r="K57" s="44">
        <v>89</v>
      </c>
      <c r="L57" s="44">
        <v>108700.696629</v>
      </c>
      <c r="M57" s="66">
        <v>5.6180000000000001E-2</v>
      </c>
      <c r="N57" s="43">
        <v>0</v>
      </c>
      <c r="O57" s="44">
        <v>0</v>
      </c>
      <c r="P57" s="74">
        <v>0</v>
      </c>
    </row>
    <row r="58" spans="1:16" ht="15" customHeight="1" x14ac:dyDescent="0.2">
      <c r="A58" s="120"/>
      <c r="B58" s="123"/>
      <c r="C58" s="84" t="s">
        <v>48</v>
      </c>
      <c r="D58" s="44">
        <v>1073</v>
      </c>
      <c r="E58" s="53">
        <v>1</v>
      </c>
      <c r="F58" s="44">
        <v>132432.20876000001</v>
      </c>
      <c r="G58" s="66">
        <v>0.15843399999999999</v>
      </c>
      <c r="H58" s="43">
        <v>315</v>
      </c>
      <c r="I58" s="44">
        <v>141213.78730200001</v>
      </c>
      <c r="J58" s="74">
        <v>0.180952</v>
      </c>
      <c r="K58" s="44">
        <v>758</v>
      </c>
      <c r="L58" s="44">
        <v>128782.872032</v>
      </c>
      <c r="M58" s="66">
        <v>0.14907699999999999</v>
      </c>
      <c r="N58" s="43">
        <v>0</v>
      </c>
      <c r="O58" s="44">
        <v>0</v>
      </c>
      <c r="P58" s="74">
        <v>0</v>
      </c>
    </row>
    <row r="59" spans="1:16" ht="15" customHeight="1" x14ac:dyDescent="0.2">
      <c r="A59" s="120"/>
      <c r="B59" s="123"/>
      <c r="C59" s="84" t="s">
        <v>49</v>
      </c>
      <c r="D59" s="44">
        <v>2761</v>
      </c>
      <c r="E59" s="53">
        <v>1</v>
      </c>
      <c r="F59" s="44">
        <v>150365.137269</v>
      </c>
      <c r="G59" s="66">
        <v>0.31872499999999998</v>
      </c>
      <c r="H59" s="43">
        <v>814</v>
      </c>
      <c r="I59" s="44">
        <v>156278.43857500001</v>
      </c>
      <c r="J59" s="74">
        <v>0.33046700000000001</v>
      </c>
      <c r="K59" s="44">
        <v>1947</v>
      </c>
      <c r="L59" s="44">
        <v>147892.90960499999</v>
      </c>
      <c r="M59" s="66">
        <v>0.31381599999999998</v>
      </c>
      <c r="N59" s="43">
        <v>0</v>
      </c>
      <c r="O59" s="44">
        <v>0</v>
      </c>
      <c r="P59" s="74">
        <v>0</v>
      </c>
    </row>
    <row r="60" spans="1:16" ht="15" customHeight="1" x14ac:dyDescent="0.2">
      <c r="A60" s="120"/>
      <c r="B60" s="123"/>
      <c r="C60" s="84" t="s">
        <v>50</v>
      </c>
      <c r="D60" s="44">
        <v>3234</v>
      </c>
      <c r="E60" s="53">
        <v>1</v>
      </c>
      <c r="F60" s="44">
        <v>175094.46660499999</v>
      </c>
      <c r="G60" s="66">
        <v>0.611317</v>
      </c>
      <c r="H60" s="43">
        <v>906</v>
      </c>
      <c r="I60" s="44">
        <v>184702.271523</v>
      </c>
      <c r="J60" s="74">
        <v>0.54194299999999995</v>
      </c>
      <c r="K60" s="44">
        <v>2328</v>
      </c>
      <c r="L60" s="44">
        <v>171355.34664900001</v>
      </c>
      <c r="M60" s="66">
        <v>0.63831599999999999</v>
      </c>
      <c r="N60" s="43">
        <v>0</v>
      </c>
      <c r="O60" s="44">
        <v>0</v>
      </c>
      <c r="P60" s="74">
        <v>0</v>
      </c>
    </row>
    <row r="61" spans="1:16" ht="15" customHeight="1" x14ac:dyDescent="0.2">
      <c r="A61" s="120"/>
      <c r="B61" s="123"/>
      <c r="C61" s="84" t="s">
        <v>51</v>
      </c>
      <c r="D61" s="44">
        <v>2927</v>
      </c>
      <c r="E61" s="53">
        <v>1</v>
      </c>
      <c r="F61" s="44">
        <v>200670.849334</v>
      </c>
      <c r="G61" s="66">
        <v>0.95763600000000004</v>
      </c>
      <c r="H61" s="43">
        <v>842</v>
      </c>
      <c r="I61" s="44">
        <v>199878.51543900001</v>
      </c>
      <c r="J61" s="74">
        <v>0.66508299999999998</v>
      </c>
      <c r="K61" s="44">
        <v>2085</v>
      </c>
      <c r="L61" s="44">
        <v>200990.823022</v>
      </c>
      <c r="M61" s="66">
        <v>1.075779</v>
      </c>
      <c r="N61" s="43">
        <v>0</v>
      </c>
      <c r="O61" s="44">
        <v>0</v>
      </c>
      <c r="P61" s="74">
        <v>0</v>
      </c>
    </row>
    <row r="62" spans="1:16" s="3" customFormat="1" ht="15" customHeight="1" x14ac:dyDescent="0.2">
      <c r="A62" s="120"/>
      <c r="B62" s="123"/>
      <c r="C62" s="84" t="s">
        <v>52</v>
      </c>
      <c r="D62" s="35">
        <v>2435</v>
      </c>
      <c r="E62" s="55">
        <v>1</v>
      </c>
      <c r="F62" s="35">
        <v>210987.05626300001</v>
      </c>
      <c r="G62" s="68">
        <v>1.085421</v>
      </c>
      <c r="H62" s="43">
        <v>676</v>
      </c>
      <c r="I62" s="44">
        <v>205297.897929</v>
      </c>
      <c r="J62" s="74">
        <v>0.69970399999999999</v>
      </c>
      <c r="K62" s="35">
        <v>1759</v>
      </c>
      <c r="L62" s="35">
        <v>213173.45253000001</v>
      </c>
      <c r="M62" s="68">
        <v>1.2336549999999999</v>
      </c>
      <c r="N62" s="43">
        <v>0</v>
      </c>
      <c r="O62" s="44">
        <v>0</v>
      </c>
      <c r="P62" s="74">
        <v>0</v>
      </c>
    </row>
    <row r="63" spans="1:16" ht="15" customHeight="1" x14ac:dyDescent="0.2">
      <c r="A63" s="120"/>
      <c r="B63" s="123"/>
      <c r="C63" s="84" t="s">
        <v>53</v>
      </c>
      <c r="D63" s="44">
        <v>2036</v>
      </c>
      <c r="E63" s="53">
        <v>1</v>
      </c>
      <c r="F63" s="44">
        <v>215439.8222</v>
      </c>
      <c r="G63" s="66">
        <v>1.041749</v>
      </c>
      <c r="H63" s="43">
        <v>566</v>
      </c>
      <c r="I63" s="44">
        <v>199475.43286199999</v>
      </c>
      <c r="J63" s="74">
        <v>0.55123699999999998</v>
      </c>
      <c r="K63" s="44">
        <v>1470</v>
      </c>
      <c r="L63" s="44">
        <v>221586.65510199999</v>
      </c>
      <c r="M63" s="66">
        <v>1.230612</v>
      </c>
      <c r="N63" s="43">
        <v>0</v>
      </c>
      <c r="O63" s="44">
        <v>0</v>
      </c>
      <c r="P63" s="74">
        <v>0</v>
      </c>
    </row>
    <row r="64" spans="1:16" ht="15" customHeight="1" x14ac:dyDescent="0.2">
      <c r="A64" s="120"/>
      <c r="B64" s="123"/>
      <c r="C64" s="84" t="s">
        <v>54</v>
      </c>
      <c r="D64" s="44">
        <v>1652</v>
      </c>
      <c r="E64" s="53">
        <v>1</v>
      </c>
      <c r="F64" s="44">
        <v>221743.08837799999</v>
      </c>
      <c r="G64" s="66">
        <v>0.96428599999999998</v>
      </c>
      <c r="H64" s="43">
        <v>424</v>
      </c>
      <c r="I64" s="44">
        <v>195566.97641500001</v>
      </c>
      <c r="J64" s="74">
        <v>0.40330199999999999</v>
      </c>
      <c r="K64" s="44">
        <v>1228</v>
      </c>
      <c r="L64" s="44">
        <v>230781.09446299999</v>
      </c>
      <c r="M64" s="66">
        <v>1.15798</v>
      </c>
      <c r="N64" s="43">
        <v>0</v>
      </c>
      <c r="O64" s="44">
        <v>0</v>
      </c>
      <c r="P64" s="74">
        <v>0</v>
      </c>
    </row>
    <row r="65" spans="1:16" ht="15" customHeight="1" x14ac:dyDescent="0.2">
      <c r="A65" s="120"/>
      <c r="B65" s="123"/>
      <c r="C65" s="84" t="s">
        <v>55</v>
      </c>
      <c r="D65" s="44">
        <v>1218</v>
      </c>
      <c r="E65" s="53">
        <v>1</v>
      </c>
      <c r="F65" s="44">
        <v>224112.71674900001</v>
      </c>
      <c r="G65" s="66">
        <v>0.80788199999999999</v>
      </c>
      <c r="H65" s="43">
        <v>344</v>
      </c>
      <c r="I65" s="44">
        <v>200248.63953499999</v>
      </c>
      <c r="J65" s="74">
        <v>0.31104700000000002</v>
      </c>
      <c r="K65" s="44">
        <v>874</v>
      </c>
      <c r="L65" s="44">
        <v>233505.44279199999</v>
      </c>
      <c r="M65" s="66">
        <v>1.0034320000000001</v>
      </c>
      <c r="N65" s="43">
        <v>0</v>
      </c>
      <c r="O65" s="44">
        <v>0</v>
      </c>
      <c r="P65" s="74">
        <v>0</v>
      </c>
    </row>
    <row r="66" spans="1:16" s="3" customFormat="1" ht="15" customHeight="1" x14ac:dyDescent="0.2">
      <c r="A66" s="120"/>
      <c r="B66" s="123"/>
      <c r="C66" s="84" t="s">
        <v>56</v>
      </c>
      <c r="D66" s="35">
        <v>1329</v>
      </c>
      <c r="E66" s="55">
        <v>1</v>
      </c>
      <c r="F66" s="35">
        <v>229283.828442</v>
      </c>
      <c r="G66" s="68">
        <v>0.53273099999999995</v>
      </c>
      <c r="H66" s="43">
        <v>422</v>
      </c>
      <c r="I66" s="44">
        <v>189034.81042699999</v>
      </c>
      <c r="J66" s="74">
        <v>0.109005</v>
      </c>
      <c r="K66" s="35">
        <v>907</v>
      </c>
      <c r="L66" s="35">
        <v>248010.49393600001</v>
      </c>
      <c r="M66" s="68">
        <v>0.72987899999999994</v>
      </c>
      <c r="N66" s="43">
        <v>0</v>
      </c>
      <c r="O66" s="44">
        <v>0</v>
      </c>
      <c r="P66" s="74">
        <v>0</v>
      </c>
    </row>
    <row r="67" spans="1:16" s="3" customFormat="1" ht="15" customHeight="1" x14ac:dyDescent="0.2">
      <c r="A67" s="121"/>
      <c r="B67" s="124"/>
      <c r="C67" s="85" t="s">
        <v>9</v>
      </c>
      <c r="D67" s="46">
        <v>18804</v>
      </c>
      <c r="E67" s="54">
        <v>1</v>
      </c>
      <c r="F67" s="46">
        <v>192579.925495</v>
      </c>
      <c r="G67" s="67">
        <v>0.73851299999999998</v>
      </c>
      <c r="H67" s="87">
        <v>5347</v>
      </c>
      <c r="I67" s="46">
        <v>185980.27978300001</v>
      </c>
      <c r="J67" s="75">
        <v>0.465308</v>
      </c>
      <c r="K67" s="46">
        <v>13457</v>
      </c>
      <c r="L67" s="46">
        <v>195202.226574</v>
      </c>
      <c r="M67" s="67">
        <v>0.84706800000000004</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45588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60" priority="30" operator="notEqual">
      <formula>H8+K8+N8</formula>
    </cfRule>
  </conditionalFormatting>
  <conditionalFormatting sqref="D20:D30">
    <cfRule type="cellIs" dxfId="459" priority="29" operator="notEqual">
      <formula>H20+K20+N20</formula>
    </cfRule>
  </conditionalFormatting>
  <conditionalFormatting sqref="D32:D42">
    <cfRule type="cellIs" dxfId="458" priority="28" operator="notEqual">
      <formula>H32+K32+N32</formula>
    </cfRule>
  </conditionalFormatting>
  <conditionalFormatting sqref="D44:D54">
    <cfRule type="cellIs" dxfId="457" priority="27" operator="notEqual">
      <formula>H44+K44+N44</formula>
    </cfRule>
  </conditionalFormatting>
  <conditionalFormatting sqref="D56:D66">
    <cfRule type="cellIs" dxfId="456" priority="26" operator="notEqual">
      <formula>H56+K56+N56</formula>
    </cfRule>
  </conditionalFormatting>
  <conditionalFormatting sqref="D19">
    <cfRule type="cellIs" dxfId="455" priority="25" operator="notEqual">
      <formula>SUM(D8:D18)</formula>
    </cfRule>
  </conditionalFormatting>
  <conditionalFormatting sqref="D31">
    <cfRule type="cellIs" dxfId="454" priority="24" operator="notEqual">
      <formula>H31+K31+N31</formula>
    </cfRule>
  </conditionalFormatting>
  <conditionalFormatting sqref="D31">
    <cfRule type="cellIs" dxfId="453" priority="23" operator="notEqual">
      <formula>SUM(D20:D30)</formula>
    </cfRule>
  </conditionalFormatting>
  <conditionalFormatting sqref="D43">
    <cfRule type="cellIs" dxfId="452" priority="22" operator="notEqual">
      <formula>H43+K43+N43</formula>
    </cfRule>
  </conditionalFormatting>
  <conditionalFormatting sqref="D43">
    <cfRule type="cellIs" dxfId="451" priority="21" operator="notEqual">
      <formula>SUM(D32:D42)</formula>
    </cfRule>
  </conditionalFormatting>
  <conditionalFormatting sqref="D55">
    <cfRule type="cellIs" dxfId="450" priority="20" operator="notEqual">
      <formula>H55+K55+N55</formula>
    </cfRule>
  </conditionalFormatting>
  <conditionalFormatting sqref="D55">
    <cfRule type="cellIs" dxfId="449" priority="19" operator="notEqual">
      <formula>SUM(D44:D54)</formula>
    </cfRule>
  </conditionalFormatting>
  <conditionalFormatting sqref="D67">
    <cfRule type="cellIs" dxfId="448" priority="18" operator="notEqual">
      <formula>H67+K67+N67</formula>
    </cfRule>
  </conditionalFormatting>
  <conditionalFormatting sqref="D67">
    <cfRule type="cellIs" dxfId="447" priority="17" operator="notEqual">
      <formula>SUM(D56:D66)</formula>
    </cfRule>
  </conditionalFormatting>
  <conditionalFormatting sqref="H19">
    <cfRule type="cellIs" dxfId="446" priority="16" operator="notEqual">
      <formula>SUM(H8:H18)</formula>
    </cfRule>
  </conditionalFormatting>
  <conditionalFormatting sqref="K19">
    <cfRule type="cellIs" dxfId="445" priority="15" operator="notEqual">
      <formula>SUM(K8:K18)</formula>
    </cfRule>
  </conditionalFormatting>
  <conditionalFormatting sqref="N19">
    <cfRule type="cellIs" dxfId="444" priority="14" operator="notEqual">
      <formula>SUM(N8:N18)</formula>
    </cfRule>
  </conditionalFormatting>
  <conditionalFormatting sqref="H31">
    <cfRule type="cellIs" dxfId="443" priority="13" operator="notEqual">
      <formula>SUM(H20:H30)</formula>
    </cfRule>
  </conditionalFormatting>
  <conditionalFormatting sqref="K31">
    <cfRule type="cellIs" dxfId="442" priority="12" operator="notEqual">
      <formula>SUM(K20:K30)</formula>
    </cfRule>
  </conditionalFormatting>
  <conditionalFormatting sqref="N31">
    <cfRule type="cellIs" dxfId="441" priority="11" operator="notEqual">
      <formula>SUM(N20:N30)</formula>
    </cfRule>
  </conditionalFormatting>
  <conditionalFormatting sqref="H43">
    <cfRule type="cellIs" dxfId="440" priority="10" operator="notEqual">
      <formula>SUM(H32:H42)</formula>
    </cfRule>
  </conditionalFormatting>
  <conditionalFormatting sqref="K43">
    <cfRule type="cellIs" dxfId="439" priority="9" operator="notEqual">
      <formula>SUM(K32:K42)</formula>
    </cfRule>
  </conditionalFormatting>
  <conditionalFormatting sqref="N43">
    <cfRule type="cellIs" dxfId="438" priority="8" operator="notEqual">
      <formula>SUM(N32:N42)</formula>
    </cfRule>
  </conditionalFormatting>
  <conditionalFormatting sqref="H55">
    <cfRule type="cellIs" dxfId="437" priority="7" operator="notEqual">
      <formula>SUM(H44:H54)</formula>
    </cfRule>
  </conditionalFormatting>
  <conditionalFormatting sqref="K55">
    <cfRule type="cellIs" dxfId="436" priority="6" operator="notEqual">
      <formula>SUM(K44:K54)</formula>
    </cfRule>
  </conditionalFormatting>
  <conditionalFormatting sqref="N55">
    <cfRule type="cellIs" dxfId="435" priority="5" operator="notEqual">
      <formula>SUM(N44:N54)</formula>
    </cfRule>
  </conditionalFormatting>
  <conditionalFormatting sqref="H67">
    <cfRule type="cellIs" dxfId="434" priority="4" operator="notEqual">
      <formula>SUM(H56:H66)</formula>
    </cfRule>
  </conditionalFormatting>
  <conditionalFormatting sqref="K67">
    <cfRule type="cellIs" dxfId="433" priority="3" operator="notEqual">
      <formula>SUM(K56:K66)</formula>
    </cfRule>
  </conditionalFormatting>
  <conditionalFormatting sqref="N67">
    <cfRule type="cellIs" dxfId="432" priority="2" operator="notEqual">
      <formula>SUM(N56:N66)</formula>
    </cfRule>
  </conditionalFormatting>
  <conditionalFormatting sqref="D32:D43">
    <cfRule type="cellIs" dxfId="4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65</v>
      </c>
      <c r="B2" s="110"/>
      <c r="C2" s="110"/>
      <c r="D2" s="110"/>
      <c r="E2" s="110"/>
      <c r="F2" s="110"/>
      <c r="G2" s="110"/>
      <c r="H2" s="110"/>
      <c r="I2" s="110"/>
      <c r="J2" s="110"/>
      <c r="K2" s="110"/>
      <c r="L2" s="110"/>
      <c r="M2" s="110"/>
      <c r="N2" s="110"/>
      <c r="O2" s="110"/>
      <c r="P2" s="110"/>
    </row>
    <row r="3" spans="1:16" s="21" customFormat="1" ht="15" customHeight="1" x14ac:dyDescent="0.2">
      <c r="A3" s="111" t="str">
        <f>+Notas!C6</f>
        <v>SEPTIEMBRE 2023 Y SEPTIEMBRE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16</v>
      </c>
      <c r="E8" s="53">
        <v>0.484848</v>
      </c>
      <c r="F8" s="44">
        <v>60935.849341000001</v>
      </c>
      <c r="G8" s="66">
        <v>0.25</v>
      </c>
      <c r="H8" s="43">
        <v>7</v>
      </c>
      <c r="I8" s="44">
        <v>84839.834455999997</v>
      </c>
      <c r="J8" s="74">
        <v>0.57142899999999996</v>
      </c>
      <c r="K8" s="44">
        <v>9</v>
      </c>
      <c r="L8" s="44">
        <v>42343.860918999999</v>
      </c>
      <c r="M8" s="66">
        <v>0</v>
      </c>
      <c r="N8" s="43">
        <v>0</v>
      </c>
      <c r="O8" s="44">
        <v>0</v>
      </c>
      <c r="P8" s="74">
        <v>0</v>
      </c>
    </row>
    <row r="9" spans="1:16" ht="15" customHeight="1" x14ac:dyDescent="0.2">
      <c r="A9" s="120"/>
      <c r="B9" s="123"/>
      <c r="C9" s="84" t="s">
        <v>47</v>
      </c>
      <c r="D9" s="44">
        <v>70</v>
      </c>
      <c r="E9" s="53">
        <v>0.334928</v>
      </c>
      <c r="F9" s="44">
        <v>95408.598903999999</v>
      </c>
      <c r="G9" s="66">
        <v>8.5713999999999999E-2</v>
      </c>
      <c r="H9" s="43">
        <v>19</v>
      </c>
      <c r="I9" s="44">
        <v>112114.149212</v>
      </c>
      <c r="J9" s="74">
        <v>0.263158</v>
      </c>
      <c r="K9" s="44">
        <v>51</v>
      </c>
      <c r="L9" s="44">
        <v>89184.962515000007</v>
      </c>
      <c r="M9" s="66">
        <v>1.9608E-2</v>
      </c>
      <c r="N9" s="43">
        <v>0</v>
      </c>
      <c r="O9" s="44">
        <v>0</v>
      </c>
      <c r="P9" s="74">
        <v>0</v>
      </c>
    </row>
    <row r="10" spans="1:16" ht="15" customHeight="1" x14ac:dyDescent="0.2">
      <c r="A10" s="120"/>
      <c r="B10" s="123"/>
      <c r="C10" s="84" t="s">
        <v>48</v>
      </c>
      <c r="D10" s="44">
        <v>410</v>
      </c>
      <c r="E10" s="53">
        <v>0.22892199999999999</v>
      </c>
      <c r="F10" s="44">
        <v>101761.956148</v>
      </c>
      <c r="G10" s="66">
        <v>0.21219499999999999</v>
      </c>
      <c r="H10" s="43">
        <v>159</v>
      </c>
      <c r="I10" s="44">
        <v>109805.29239</v>
      </c>
      <c r="J10" s="74">
        <v>0.28930800000000001</v>
      </c>
      <c r="K10" s="44">
        <v>251</v>
      </c>
      <c r="L10" s="44">
        <v>96666.775022999995</v>
      </c>
      <c r="M10" s="66">
        <v>0.16334699999999999</v>
      </c>
      <c r="N10" s="43">
        <v>0</v>
      </c>
      <c r="O10" s="44">
        <v>0</v>
      </c>
      <c r="P10" s="74">
        <v>0</v>
      </c>
    </row>
    <row r="11" spans="1:16" ht="15" customHeight="1" x14ac:dyDescent="0.2">
      <c r="A11" s="120"/>
      <c r="B11" s="123"/>
      <c r="C11" s="84" t="s">
        <v>49</v>
      </c>
      <c r="D11" s="44">
        <v>724</v>
      </c>
      <c r="E11" s="53">
        <v>0.14829999999999999</v>
      </c>
      <c r="F11" s="44">
        <v>118223.06793799999</v>
      </c>
      <c r="G11" s="66">
        <v>0.42265200000000003</v>
      </c>
      <c r="H11" s="43">
        <v>265</v>
      </c>
      <c r="I11" s="44">
        <v>123993.424105</v>
      </c>
      <c r="J11" s="74">
        <v>0.41509400000000002</v>
      </c>
      <c r="K11" s="44">
        <v>459</v>
      </c>
      <c r="L11" s="44">
        <v>114891.59869100001</v>
      </c>
      <c r="M11" s="66">
        <v>0.42701499999999998</v>
      </c>
      <c r="N11" s="43">
        <v>0</v>
      </c>
      <c r="O11" s="44">
        <v>0</v>
      </c>
      <c r="P11" s="74">
        <v>0</v>
      </c>
    </row>
    <row r="12" spans="1:16" ht="15" customHeight="1" x14ac:dyDescent="0.2">
      <c r="A12" s="120"/>
      <c r="B12" s="123"/>
      <c r="C12" s="84" t="s">
        <v>50</v>
      </c>
      <c r="D12" s="44">
        <v>768</v>
      </c>
      <c r="E12" s="53">
        <v>0.124393</v>
      </c>
      <c r="F12" s="44">
        <v>145553.600186</v>
      </c>
      <c r="G12" s="66">
        <v>0.75520799999999999</v>
      </c>
      <c r="H12" s="43">
        <v>245</v>
      </c>
      <c r="I12" s="44">
        <v>153894.76235500001</v>
      </c>
      <c r="J12" s="74">
        <v>0.64898</v>
      </c>
      <c r="K12" s="44">
        <v>523</v>
      </c>
      <c r="L12" s="44">
        <v>141646.17240099999</v>
      </c>
      <c r="M12" s="66">
        <v>0.80497099999999999</v>
      </c>
      <c r="N12" s="43">
        <v>0</v>
      </c>
      <c r="O12" s="44">
        <v>0</v>
      </c>
      <c r="P12" s="74">
        <v>0</v>
      </c>
    </row>
    <row r="13" spans="1:16" ht="15" customHeight="1" x14ac:dyDescent="0.2">
      <c r="A13" s="120"/>
      <c r="B13" s="123"/>
      <c r="C13" s="84" t="s">
        <v>51</v>
      </c>
      <c r="D13" s="44">
        <v>639</v>
      </c>
      <c r="E13" s="53">
        <v>0.115908</v>
      </c>
      <c r="F13" s="44">
        <v>157807.66149599999</v>
      </c>
      <c r="G13" s="66">
        <v>0.915493</v>
      </c>
      <c r="H13" s="43">
        <v>193</v>
      </c>
      <c r="I13" s="44">
        <v>162120.744787</v>
      </c>
      <c r="J13" s="74">
        <v>0.76165799999999995</v>
      </c>
      <c r="K13" s="44">
        <v>446</v>
      </c>
      <c r="L13" s="44">
        <v>155941.23756099999</v>
      </c>
      <c r="M13" s="66">
        <v>0.98206300000000002</v>
      </c>
      <c r="N13" s="43">
        <v>0</v>
      </c>
      <c r="O13" s="44">
        <v>0</v>
      </c>
      <c r="P13" s="74">
        <v>0</v>
      </c>
    </row>
    <row r="14" spans="1:16" s="3" customFormat="1" ht="15" customHeight="1" x14ac:dyDescent="0.2">
      <c r="A14" s="120"/>
      <c r="B14" s="123"/>
      <c r="C14" s="84" t="s">
        <v>52</v>
      </c>
      <c r="D14" s="35">
        <v>503</v>
      </c>
      <c r="E14" s="55">
        <v>0.10373300000000001</v>
      </c>
      <c r="F14" s="35">
        <v>164713.29289499999</v>
      </c>
      <c r="G14" s="68">
        <v>1.0298210000000001</v>
      </c>
      <c r="H14" s="43">
        <v>144</v>
      </c>
      <c r="I14" s="44">
        <v>146624.68709200001</v>
      </c>
      <c r="J14" s="74">
        <v>0.59722200000000003</v>
      </c>
      <c r="K14" s="35">
        <v>359</v>
      </c>
      <c r="L14" s="35">
        <v>171968.889651</v>
      </c>
      <c r="M14" s="68">
        <v>1.2033430000000001</v>
      </c>
      <c r="N14" s="43">
        <v>0</v>
      </c>
      <c r="O14" s="44">
        <v>0</v>
      </c>
      <c r="P14" s="74">
        <v>0</v>
      </c>
    </row>
    <row r="15" spans="1:16" ht="15" customHeight="1" x14ac:dyDescent="0.2">
      <c r="A15" s="120"/>
      <c r="B15" s="123"/>
      <c r="C15" s="84" t="s">
        <v>53</v>
      </c>
      <c r="D15" s="44">
        <v>407</v>
      </c>
      <c r="E15" s="53">
        <v>9.7671999999999995E-2</v>
      </c>
      <c r="F15" s="44">
        <v>164327.19307199999</v>
      </c>
      <c r="G15" s="66">
        <v>0.95331699999999997</v>
      </c>
      <c r="H15" s="43">
        <v>111</v>
      </c>
      <c r="I15" s="44">
        <v>144475.92355899999</v>
      </c>
      <c r="J15" s="74">
        <v>0.51351400000000003</v>
      </c>
      <c r="K15" s="44">
        <v>296</v>
      </c>
      <c r="L15" s="44">
        <v>171771.41914000001</v>
      </c>
      <c r="M15" s="66">
        <v>1.1182430000000001</v>
      </c>
      <c r="N15" s="43">
        <v>0</v>
      </c>
      <c r="O15" s="44">
        <v>0</v>
      </c>
      <c r="P15" s="74">
        <v>0</v>
      </c>
    </row>
    <row r="16" spans="1:16" ht="15" customHeight="1" x14ac:dyDescent="0.2">
      <c r="A16" s="120"/>
      <c r="B16" s="123"/>
      <c r="C16" s="84" t="s">
        <v>54</v>
      </c>
      <c r="D16" s="44">
        <v>313</v>
      </c>
      <c r="E16" s="53">
        <v>9.8801E-2</v>
      </c>
      <c r="F16" s="44">
        <v>171712.53218499999</v>
      </c>
      <c r="G16" s="66">
        <v>0.84345000000000003</v>
      </c>
      <c r="H16" s="43">
        <v>75</v>
      </c>
      <c r="I16" s="44">
        <v>152701.89079400001</v>
      </c>
      <c r="J16" s="74">
        <v>0.36</v>
      </c>
      <c r="K16" s="44">
        <v>238</v>
      </c>
      <c r="L16" s="44">
        <v>177703.28052299999</v>
      </c>
      <c r="M16" s="66">
        <v>0.99579799999999996</v>
      </c>
      <c r="N16" s="43">
        <v>0</v>
      </c>
      <c r="O16" s="44">
        <v>0</v>
      </c>
      <c r="P16" s="74">
        <v>0</v>
      </c>
    </row>
    <row r="17" spans="1:16" ht="15" customHeight="1" x14ac:dyDescent="0.2">
      <c r="A17" s="120"/>
      <c r="B17" s="123"/>
      <c r="C17" s="84" t="s">
        <v>55</v>
      </c>
      <c r="D17" s="44">
        <v>266</v>
      </c>
      <c r="E17" s="53">
        <v>0.103341</v>
      </c>
      <c r="F17" s="44">
        <v>172632.45203099999</v>
      </c>
      <c r="G17" s="66">
        <v>0.70300799999999997</v>
      </c>
      <c r="H17" s="43">
        <v>92</v>
      </c>
      <c r="I17" s="44">
        <v>141688.57275200001</v>
      </c>
      <c r="J17" s="74">
        <v>0.14130400000000001</v>
      </c>
      <c r="K17" s="44">
        <v>174</v>
      </c>
      <c r="L17" s="44">
        <v>188993.58360300001</v>
      </c>
      <c r="M17" s="66">
        <v>1</v>
      </c>
      <c r="N17" s="43">
        <v>0</v>
      </c>
      <c r="O17" s="44">
        <v>0</v>
      </c>
      <c r="P17" s="74">
        <v>0</v>
      </c>
    </row>
    <row r="18" spans="1:16" s="3" customFormat="1" ht="15" customHeight="1" x14ac:dyDescent="0.2">
      <c r="A18" s="120"/>
      <c r="B18" s="123"/>
      <c r="C18" s="84" t="s">
        <v>56</v>
      </c>
      <c r="D18" s="35">
        <v>357</v>
      </c>
      <c r="E18" s="55">
        <v>8.9563000000000004E-2</v>
      </c>
      <c r="F18" s="35">
        <v>184134.38648399999</v>
      </c>
      <c r="G18" s="68">
        <v>0.48739500000000002</v>
      </c>
      <c r="H18" s="43">
        <v>114</v>
      </c>
      <c r="I18" s="44">
        <v>148787.156388</v>
      </c>
      <c r="J18" s="74">
        <v>8.7719000000000005E-2</v>
      </c>
      <c r="K18" s="35">
        <v>243</v>
      </c>
      <c r="L18" s="35">
        <v>200717.03764</v>
      </c>
      <c r="M18" s="68">
        <v>0.67489699999999997</v>
      </c>
      <c r="N18" s="43">
        <v>0</v>
      </c>
      <c r="O18" s="44">
        <v>0</v>
      </c>
      <c r="P18" s="74">
        <v>0</v>
      </c>
    </row>
    <row r="19" spans="1:16" s="3" customFormat="1" ht="15" customHeight="1" x14ac:dyDescent="0.2">
      <c r="A19" s="121"/>
      <c r="B19" s="124"/>
      <c r="C19" s="85" t="s">
        <v>9</v>
      </c>
      <c r="D19" s="46">
        <v>4473</v>
      </c>
      <c r="E19" s="54">
        <v>0.119772</v>
      </c>
      <c r="F19" s="46">
        <v>148161.84307100001</v>
      </c>
      <c r="G19" s="67">
        <v>0.692824</v>
      </c>
      <c r="H19" s="87">
        <v>1424</v>
      </c>
      <c r="I19" s="46">
        <v>140895.629117</v>
      </c>
      <c r="J19" s="75">
        <v>0.46629199999999998</v>
      </c>
      <c r="K19" s="46">
        <v>3049</v>
      </c>
      <c r="L19" s="46">
        <v>151555.44381500001</v>
      </c>
      <c r="M19" s="67">
        <v>0.79862200000000005</v>
      </c>
      <c r="N19" s="87">
        <v>0</v>
      </c>
      <c r="O19" s="46">
        <v>0</v>
      </c>
      <c r="P19" s="75">
        <v>0</v>
      </c>
    </row>
    <row r="20" spans="1:16" ht="15" customHeight="1" x14ac:dyDescent="0.2">
      <c r="A20" s="119">
        <v>2</v>
      </c>
      <c r="B20" s="122" t="s">
        <v>57</v>
      </c>
      <c r="C20" s="84" t="s">
        <v>46</v>
      </c>
      <c r="D20" s="44">
        <v>9</v>
      </c>
      <c r="E20" s="53">
        <v>0.272727</v>
      </c>
      <c r="F20" s="44">
        <v>89685.555556000007</v>
      </c>
      <c r="G20" s="66">
        <v>0.111111</v>
      </c>
      <c r="H20" s="43">
        <v>5</v>
      </c>
      <c r="I20" s="44">
        <v>100706.4</v>
      </c>
      <c r="J20" s="74">
        <v>0.2</v>
      </c>
      <c r="K20" s="44">
        <v>4</v>
      </c>
      <c r="L20" s="44">
        <v>75909.5</v>
      </c>
      <c r="M20" s="66">
        <v>0</v>
      </c>
      <c r="N20" s="43">
        <v>0</v>
      </c>
      <c r="O20" s="44">
        <v>0</v>
      </c>
      <c r="P20" s="74">
        <v>0</v>
      </c>
    </row>
    <row r="21" spans="1:16" ht="15" customHeight="1" x14ac:dyDescent="0.2">
      <c r="A21" s="120"/>
      <c r="B21" s="123"/>
      <c r="C21" s="84" t="s">
        <v>47</v>
      </c>
      <c r="D21" s="44">
        <v>76</v>
      </c>
      <c r="E21" s="53">
        <v>0.36363600000000001</v>
      </c>
      <c r="F21" s="44">
        <v>127181.065789</v>
      </c>
      <c r="G21" s="66">
        <v>9.2105000000000006E-2</v>
      </c>
      <c r="H21" s="43">
        <v>28</v>
      </c>
      <c r="I21" s="44">
        <v>140430.857143</v>
      </c>
      <c r="J21" s="74">
        <v>0.107143</v>
      </c>
      <c r="K21" s="44">
        <v>48</v>
      </c>
      <c r="L21" s="44">
        <v>119452.020833</v>
      </c>
      <c r="M21" s="66">
        <v>8.3333000000000004E-2</v>
      </c>
      <c r="N21" s="43">
        <v>0</v>
      </c>
      <c r="O21" s="44">
        <v>0</v>
      </c>
      <c r="P21" s="74">
        <v>0</v>
      </c>
    </row>
    <row r="22" spans="1:16" ht="15" customHeight="1" x14ac:dyDescent="0.2">
      <c r="A22" s="120"/>
      <c r="B22" s="123"/>
      <c r="C22" s="84" t="s">
        <v>48</v>
      </c>
      <c r="D22" s="44">
        <v>352</v>
      </c>
      <c r="E22" s="53">
        <v>0.19653799999999999</v>
      </c>
      <c r="F22" s="44">
        <v>142129.01420500001</v>
      </c>
      <c r="G22" s="66">
        <v>0.113636</v>
      </c>
      <c r="H22" s="43">
        <v>135</v>
      </c>
      <c r="I22" s="44">
        <v>144710.87407399999</v>
      </c>
      <c r="J22" s="74">
        <v>9.6296000000000007E-2</v>
      </c>
      <c r="K22" s="44">
        <v>217</v>
      </c>
      <c r="L22" s="44">
        <v>140522.78801799999</v>
      </c>
      <c r="M22" s="66">
        <v>0.12442400000000001</v>
      </c>
      <c r="N22" s="43">
        <v>0</v>
      </c>
      <c r="O22" s="44">
        <v>0</v>
      </c>
      <c r="P22" s="74">
        <v>0</v>
      </c>
    </row>
    <row r="23" spans="1:16" ht="15" customHeight="1" x14ac:dyDescent="0.2">
      <c r="A23" s="120"/>
      <c r="B23" s="123"/>
      <c r="C23" s="84" t="s">
        <v>49</v>
      </c>
      <c r="D23" s="44">
        <v>339</v>
      </c>
      <c r="E23" s="53">
        <v>6.9439000000000001E-2</v>
      </c>
      <c r="F23" s="44">
        <v>157365.53392300001</v>
      </c>
      <c r="G23" s="66">
        <v>0.24778800000000001</v>
      </c>
      <c r="H23" s="43">
        <v>124</v>
      </c>
      <c r="I23" s="44">
        <v>172887.379032</v>
      </c>
      <c r="J23" s="74">
        <v>0.37903199999999998</v>
      </c>
      <c r="K23" s="44">
        <v>215</v>
      </c>
      <c r="L23" s="44">
        <v>148413.4</v>
      </c>
      <c r="M23" s="66">
        <v>0.172093</v>
      </c>
      <c r="N23" s="43">
        <v>0</v>
      </c>
      <c r="O23" s="44">
        <v>0</v>
      </c>
      <c r="P23" s="74">
        <v>0</v>
      </c>
    </row>
    <row r="24" spans="1:16" ht="15" customHeight="1" x14ac:dyDescent="0.2">
      <c r="A24" s="120"/>
      <c r="B24" s="123"/>
      <c r="C24" s="84" t="s">
        <v>50</v>
      </c>
      <c r="D24" s="44">
        <v>215</v>
      </c>
      <c r="E24" s="53">
        <v>3.4823E-2</v>
      </c>
      <c r="F24" s="44">
        <v>179500.89767400001</v>
      </c>
      <c r="G24" s="66">
        <v>0.34883700000000001</v>
      </c>
      <c r="H24" s="43">
        <v>71</v>
      </c>
      <c r="I24" s="44">
        <v>183268.70422499999</v>
      </c>
      <c r="J24" s="74">
        <v>0.338028</v>
      </c>
      <c r="K24" s="44">
        <v>144</v>
      </c>
      <c r="L24" s="44">
        <v>177643.15972200001</v>
      </c>
      <c r="M24" s="66">
        <v>0.35416700000000001</v>
      </c>
      <c r="N24" s="43">
        <v>0</v>
      </c>
      <c r="O24" s="44">
        <v>0</v>
      </c>
      <c r="P24" s="74">
        <v>0</v>
      </c>
    </row>
    <row r="25" spans="1:16" ht="15" customHeight="1" x14ac:dyDescent="0.2">
      <c r="A25" s="120"/>
      <c r="B25" s="123"/>
      <c r="C25" s="84" t="s">
        <v>51</v>
      </c>
      <c r="D25" s="44">
        <v>154</v>
      </c>
      <c r="E25" s="53">
        <v>2.7934E-2</v>
      </c>
      <c r="F25" s="44">
        <v>179533.019481</v>
      </c>
      <c r="G25" s="66">
        <v>0.44155800000000001</v>
      </c>
      <c r="H25" s="43">
        <v>52</v>
      </c>
      <c r="I25" s="44">
        <v>201824.38461499999</v>
      </c>
      <c r="J25" s="74">
        <v>0.711538</v>
      </c>
      <c r="K25" s="44">
        <v>102</v>
      </c>
      <c r="L25" s="44">
        <v>168168.79411799999</v>
      </c>
      <c r="M25" s="66">
        <v>0.30392200000000003</v>
      </c>
      <c r="N25" s="43">
        <v>0</v>
      </c>
      <c r="O25" s="44">
        <v>0</v>
      </c>
      <c r="P25" s="74">
        <v>0</v>
      </c>
    </row>
    <row r="26" spans="1:16" s="3" customFormat="1" ht="15" customHeight="1" x14ac:dyDescent="0.2">
      <c r="A26" s="120"/>
      <c r="B26" s="123"/>
      <c r="C26" s="84" t="s">
        <v>52</v>
      </c>
      <c r="D26" s="35">
        <v>108</v>
      </c>
      <c r="E26" s="55">
        <v>2.2273000000000001E-2</v>
      </c>
      <c r="F26" s="35">
        <v>190167.38888899999</v>
      </c>
      <c r="G26" s="68">
        <v>0.43518499999999999</v>
      </c>
      <c r="H26" s="43">
        <v>31</v>
      </c>
      <c r="I26" s="44">
        <v>201230.96774200001</v>
      </c>
      <c r="J26" s="74">
        <v>0.45161299999999999</v>
      </c>
      <c r="K26" s="35">
        <v>77</v>
      </c>
      <c r="L26" s="35">
        <v>185713.220779</v>
      </c>
      <c r="M26" s="68">
        <v>0.42857099999999998</v>
      </c>
      <c r="N26" s="43">
        <v>0</v>
      </c>
      <c r="O26" s="44">
        <v>0</v>
      </c>
      <c r="P26" s="74">
        <v>0</v>
      </c>
    </row>
    <row r="27" spans="1:16" ht="15" customHeight="1" x14ac:dyDescent="0.2">
      <c r="A27" s="120"/>
      <c r="B27" s="123"/>
      <c r="C27" s="84" t="s">
        <v>53</v>
      </c>
      <c r="D27" s="44">
        <v>68</v>
      </c>
      <c r="E27" s="53">
        <v>1.6319E-2</v>
      </c>
      <c r="F27" s="44">
        <v>185981.14705900001</v>
      </c>
      <c r="G27" s="66">
        <v>0.47058800000000001</v>
      </c>
      <c r="H27" s="43">
        <v>23</v>
      </c>
      <c r="I27" s="44">
        <v>174473.04347800001</v>
      </c>
      <c r="J27" s="74">
        <v>0.34782600000000002</v>
      </c>
      <c r="K27" s="44">
        <v>45</v>
      </c>
      <c r="L27" s="44">
        <v>191863.06666700001</v>
      </c>
      <c r="M27" s="66">
        <v>0.53333299999999995</v>
      </c>
      <c r="N27" s="43">
        <v>0</v>
      </c>
      <c r="O27" s="44">
        <v>0</v>
      </c>
      <c r="P27" s="74">
        <v>0</v>
      </c>
    </row>
    <row r="28" spans="1:16" ht="15" customHeight="1" x14ac:dyDescent="0.2">
      <c r="A28" s="120"/>
      <c r="B28" s="123"/>
      <c r="C28" s="84" t="s">
        <v>54</v>
      </c>
      <c r="D28" s="44">
        <v>25</v>
      </c>
      <c r="E28" s="53">
        <v>7.8910000000000004E-3</v>
      </c>
      <c r="F28" s="44">
        <v>205633.88</v>
      </c>
      <c r="G28" s="66">
        <v>0.52</v>
      </c>
      <c r="H28" s="43">
        <v>10</v>
      </c>
      <c r="I28" s="44">
        <v>179178.7</v>
      </c>
      <c r="J28" s="74">
        <v>0.4</v>
      </c>
      <c r="K28" s="44">
        <v>15</v>
      </c>
      <c r="L28" s="44">
        <v>223270.66666700001</v>
      </c>
      <c r="M28" s="66">
        <v>0.6</v>
      </c>
      <c r="N28" s="43">
        <v>0</v>
      </c>
      <c r="O28" s="44">
        <v>0</v>
      </c>
      <c r="P28" s="74">
        <v>0</v>
      </c>
    </row>
    <row r="29" spans="1:16" ht="15" customHeight="1" x14ac:dyDescent="0.2">
      <c r="A29" s="120"/>
      <c r="B29" s="123"/>
      <c r="C29" s="84" t="s">
        <v>55</v>
      </c>
      <c r="D29" s="44">
        <v>14</v>
      </c>
      <c r="E29" s="53">
        <v>5.4390000000000003E-3</v>
      </c>
      <c r="F29" s="44">
        <v>217544.714286</v>
      </c>
      <c r="G29" s="66">
        <v>7.1429000000000006E-2</v>
      </c>
      <c r="H29" s="43">
        <v>7</v>
      </c>
      <c r="I29" s="44">
        <v>231641.428571</v>
      </c>
      <c r="J29" s="74">
        <v>0.14285700000000001</v>
      </c>
      <c r="K29" s="44">
        <v>7</v>
      </c>
      <c r="L29" s="44">
        <v>203448</v>
      </c>
      <c r="M29" s="66">
        <v>0</v>
      </c>
      <c r="N29" s="43">
        <v>0</v>
      </c>
      <c r="O29" s="44">
        <v>0</v>
      </c>
      <c r="P29" s="74">
        <v>0</v>
      </c>
    </row>
    <row r="30" spans="1:16" s="3" customFormat="1" ht="15" customHeight="1" x14ac:dyDescent="0.2">
      <c r="A30" s="120"/>
      <c r="B30" s="123"/>
      <c r="C30" s="84" t="s">
        <v>56</v>
      </c>
      <c r="D30" s="35">
        <v>24</v>
      </c>
      <c r="E30" s="55">
        <v>6.0210000000000003E-3</v>
      </c>
      <c r="F30" s="35">
        <v>144969.375</v>
      </c>
      <c r="G30" s="68">
        <v>0.125</v>
      </c>
      <c r="H30" s="43">
        <v>22</v>
      </c>
      <c r="I30" s="44">
        <v>139925.63636400001</v>
      </c>
      <c r="J30" s="74">
        <v>9.0909000000000004E-2</v>
      </c>
      <c r="K30" s="35">
        <v>2</v>
      </c>
      <c r="L30" s="35">
        <v>200450.5</v>
      </c>
      <c r="M30" s="68">
        <v>0.5</v>
      </c>
      <c r="N30" s="43">
        <v>0</v>
      </c>
      <c r="O30" s="44">
        <v>0</v>
      </c>
      <c r="P30" s="74">
        <v>0</v>
      </c>
    </row>
    <row r="31" spans="1:16" s="3" customFormat="1" ht="15" customHeight="1" x14ac:dyDescent="0.2">
      <c r="A31" s="121"/>
      <c r="B31" s="124"/>
      <c r="C31" s="85" t="s">
        <v>9</v>
      </c>
      <c r="D31" s="46">
        <v>1384</v>
      </c>
      <c r="E31" s="54">
        <v>3.7059000000000002E-2</v>
      </c>
      <c r="F31" s="46">
        <v>162529.31502899999</v>
      </c>
      <c r="G31" s="67">
        <v>0.26806400000000002</v>
      </c>
      <c r="H31" s="87">
        <v>508</v>
      </c>
      <c r="I31" s="46">
        <v>168620.52362200001</v>
      </c>
      <c r="J31" s="75">
        <v>0.30314999999999998</v>
      </c>
      <c r="K31" s="46">
        <v>876</v>
      </c>
      <c r="L31" s="46">
        <v>158996.97031999999</v>
      </c>
      <c r="M31" s="67">
        <v>0.24771699999999999</v>
      </c>
      <c r="N31" s="87">
        <v>0</v>
      </c>
      <c r="O31" s="46">
        <v>0</v>
      </c>
      <c r="P31" s="75">
        <v>0</v>
      </c>
    </row>
    <row r="32" spans="1:16" ht="15" customHeight="1" x14ac:dyDescent="0.2">
      <c r="A32" s="119">
        <v>3</v>
      </c>
      <c r="B32" s="122" t="s">
        <v>58</v>
      </c>
      <c r="C32" s="84" t="s">
        <v>46</v>
      </c>
      <c r="D32" s="44">
        <v>-7</v>
      </c>
      <c r="E32" s="44">
        <v>0</v>
      </c>
      <c r="F32" s="44">
        <v>28749.706214000002</v>
      </c>
      <c r="G32" s="66">
        <v>-0.13888900000000001</v>
      </c>
      <c r="H32" s="43">
        <v>-2</v>
      </c>
      <c r="I32" s="44">
        <v>15866.565543999999</v>
      </c>
      <c r="J32" s="74">
        <v>-0.37142900000000001</v>
      </c>
      <c r="K32" s="44">
        <v>-5</v>
      </c>
      <c r="L32" s="44">
        <v>33565.639081000001</v>
      </c>
      <c r="M32" s="66">
        <v>0</v>
      </c>
      <c r="N32" s="43">
        <v>0</v>
      </c>
      <c r="O32" s="44">
        <v>0</v>
      </c>
      <c r="P32" s="74">
        <v>0</v>
      </c>
    </row>
    <row r="33" spans="1:16" ht="15" customHeight="1" x14ac:dyDescent="0.2">
      <c r="A33" s="120"/>
      <c r="B33" s="123"/>
      <c r="C33" s="84" t="s">
        <v>47</v>
      </c>
      <c r="D33" s="44">
        <v>6</v>
      </c>
      <c r="E33" s="44">
        <v>0</v>
      </c>
      <c r="F33" s="44">
        <v>31772.466885000002</v>
      </c>
      <c r="G33" s="66">
        <v>6.391E-3</v>
      </c>
      <c r="H33" s="43">
        <v>9</v>
      </c>
      <c r="I33" s="44">
        <v>28316.707931000001</v>
      </c>
      <c r="J33" s="74">
        <v>-0.15601499999999999</v>
      </c>
      <c r="K33" s="44">
        <v>-3</v>
      </c>
      <c r="L33" s="44">
        <v>30267.058317999999</v>
      </c>
      <c r="M33" s="66">
        <v>6.3725000000000004E-2</v>
      </c>
      <c r="N33" s="43">
        <v>0</v>
      </c>
      <c r="O33" s="44">
        <v>0</v>
      </c>
      <c r="P33" s="74">
        <v>0</v>
      </c>
    </row>
    <row r="34" spans="1:16" ht="15" customHeight="1" x14ac:dyDescent="0.2">
      <c r="A34" s="120"/>
      <c r="B34" s="123"/>
      <c r="C34" s="84" t="s">
        <v>48</v>
      </c>
      <c r="D34" s="44">
        <v>-58</v>
      </c>
      <c r="E34" s="44">
        <v>0</v>
      </c>
      <c r="F34" s="44">
        <v>40367.058056000002</v>
      </c>
      <c r="G34" s="66">
        <v>-9.8558999999999994E-2</v>
      </c>
      <c r="H34" s="43">
        <v>-24</v>
      </c>
      <c r="I34" s="44">
        <v>34905.581683999997</v>
      </c>
      <c r="J34" s="74">
        <v>-0.19301199999999999</v>
      </c>
      <c r="K34" s="44">
        <v>-34</v>
      </c>
      <c r="L34" s="44">
        <v>43856.012994999997</v>
      </c>
      <c r="M34" s="66">
        <v>-3.8922999999999999E-2</v>
      </c>
      <c r="N34" s="43">
        <v>0</v>
      </c>
      <c r="O34" s="44">
        <v>0</v>
      </c>
      <c r="P34" s="74">
        <v>0</v>
      </c>
    </row>
    <row r="35" spans="1:16" ht="15" customHeight="1" x14ac:dyDescent="0.2">
      <c r="A35" s="120"/>
      <c r="B35" s="123"/>
      <c r="C35" s="84" t="s">
        <v>49</v>
      </c>
      <c r="D35" s="44">
        <v>-385</v>
      </c>
      <c r="E35" s="44">
        <v>0</v>
      </c>
      <c r="F35" s="44">
        <v>39142.465985000003</v>
      </c>
      <c r="G35" s="66">
        <v>-0.17486399999999999</v>
      </c>
      <c r="H35" s="43">
        <v>-141</v>
      </c>
      <c r="I35" s="44">
        <v>48893.954926999999</v>
      </c>
      <c r="J35" s="74">
        <v>-3.6061999999999997E-2</v>
      </c>
      <c r="K35" s="44">
        <v>-244</v>
      </c>
      <c r="L35" s="44">
        <v>33521.801309000002</v>
      </c>
      <c r="M35" s="66">
        <v>-0.25492199999999998</v>
      </c>
      <c r="N35" s="43">
        <v>0</v>
      </c>
      <c r="O35" s="44">
        <v>0</v>
      </c>
      <c r="P35" s="74">
        <v>0</v>
      </c>
    </row>
    <row r="36" spans="1:16" ht="15" customHeight="1" x14ac:dyDescent="0.2">
      <c r="A36" s="120"/>
      <c r="B36" s="123"/>
      <c r="C36" s="84" t="s">
        <v>50</v>
      </c>
      <c r="D36" s="44">
        <v>-553</v>
      </c>
      <c r="E36" s="44">
        <v>0</v>
      </c>
      <c r="F36" s="44">
        <v>33947.297488999997</v>
      </c>
      <c r="G36" s="66">
        <v>-0.40637099999999998</v>
      </c>
      <c r="H36" s="43">
        <v>-174</v>
      </c>
      <c r="I36" s="44">
        <v>29373.941869999999</v>
      </c>
      <c r="J36" s="74">
        <v>-0.31095099999999998</v>
      </c>
      <c r="K36" s="44">
        <v>-379</v>
      </c>
      <c r="L36" s="44">
        <v>35996.987321000001</v>
      </c>
      <c r="M36" s="66">
        <v>-0.45080500000000001</v>
      </c>
      <c r="N36" s="43">
        <v>0</v>
      </c>
      <c r="O36" s="44">
        <v>0</v>
      </c>
      <c r="P36" s="74">
        <v>0</v>
      </c>
    </row>
    <row r="37" spans="1:16" ht="15" customHeight="1" x14ac:dyDescent="0.2">
      <c r="A37" s="120"/>
      <c r="B37" s="123"/>
      <c r="C37" s="84" t="s">
        <v>51</v>
      </c>
      <c r="D37" s="44">
        <v>-485</v>
      </c>
      <c r="E37" s="44">
        <v>0</v>
      </c>
      <c r="F37" s="44">
        <v>21725.357983999998</v>
      </c>
      <c r="G37" s="66">
        <v>-0.473935</v>
      </c>
      <c r="H37" s="43">
        <v>-141</v>
      </c>
      <c r="I37" s="44">
        <v>39703.639827999999</v>
      </c>
      <c r="J37" s="74">
        <v>-5.0119999999999998E-2</v>
      </c>
      <c r="K37" s="44">
        <v>-344</v>
      </c>
      <c r="L37" s="44">
        <v>12227.556557</v>
      </c>
      <c r="M37" s="66">
        <v>-0.67814099999999999</v>
      </c>
      <c r="N37" s="43">
        <v>0</v>
      </c>
      <c r="O37" s="44">
        <v>0</v>
      </c>
      <c r="P37" s="74">
        <v>0</v>
      </c>
    </row>
    <row r="38" spans="1:16" s="3" customFormat="1" ht="15" customHeight="1" x14ac:dyDescent="0.2">
      <c r="A38" s="120"/>
      <c r="B38" s="123"/>
      <c r="C38" s="84" t="s">
        <v>52</v>
      </c>
      <c r="D38" s="35">
        <v>-395</v>
      </c>
      <c r="E38" s="35">
        <v>0</v>
      </c>
      <c r="F38" s="35">
        <v>25454.095993999999</v>
      </c>
      <c r="G38" s="68">
        <v>-0.59463600000000005</v>
      </c>
      <c r="H38" s="43">
        <v>-113</v>
      </c>
      <c r="I38" s="44">
        <v>54606.280650000001</v>
      </c>
      <c r="J38" s="74">
        <v>-0.14560899999999999</v>
      </c>
      <c r="K38" s="35">
        <v>-282</v>
      </c>
      <c r="L38" s="35">
        <v>13744.331128</v>
      </c>
      <c r="M38" s="68">
        <v>-0.77477099999999999</v>
      </c>
      <c r="N38" s="43">
        <v>0</v>
      </c>
      <c r="O38" s="44">
        <v>0</v>
      </c>
      <c r="P38" s="74">
        <v>0</v>
      </c>
    </row>
    <row r="39" spans="1:16" ht="15" customHeight="1" x14ac:dyDescent="0.2">
      <c r="A39" s="120"/>
      <c r="B39" s="123"/>
      <c r="C39" s="84" t="s">
        <v>53</v>
      </c>
      <c r="D39" s="44">
        <v>-339</v>
      </c>
      <c r="E39" s="44">
        <v>0</v>
      </c>
      <c r="F39" s="44">
        <v>21653.953987000001</v>
      </c>
      <c r="G39" s="66">
        <v>-0.48272900000000002</v>
      </c>
      <c r="H39" s="43">
        <v>-88</v>
      </c>
      <c r="I39" s="44">
        <v>29997.119920000001</v>
      </c>
      <c r="J39" s="74">
        <v>-0.165687</v>
      </c>
      <c r="K39" s="44">
        <v>-251</v>
      </c>
      <c r="L39" s="44">
        <v>20091.647527000001</v>
      </c>
      <c r="M39" s="66">
        <v>-0.58491000000000004</v>
      </c>
      <c r="N39" s="43">
        <v>0</v>
      </c>
      <c r="O39" s="44">
        <v>0</v>
      </c>
      <c r="P39" s="74">
        <v>0</v>
      </c>
    </row>
    <row r="40" spans="1:16" ht="15" customHeight="1" x14ac:dyDescent="0.2">
      <c r="A40" s="120"/>
      <c r="B40" s="123"/>
      <c r="C40" s="84" t="s">
        <v>54</v>
      </c>
      <c r="D40" s="44">
        <v>-288</v>
      </c>
      <c r="E40" s="44">
        <v>0</v>
      </c>
      <c r="F40" s="44">
        <v>33921.347815000001</v>
      </c>
      <c r="G40" s="66">
        <v>-0.32345000000000002</v>
      </c>
      <c r="H40" s="43">
        <v>-65</v>
      </c>
      <c r="I40" s="44">
        <v>26476.809206000002</v>
      </c>
      <c r="J40" s="74">
        <v>0.04</v>
      </c>
      <c r="K40" s="44">
        <v>-223</v>
      </c>
      <c r="L40" s="44">
        <v>45567.386143999996</v>
      </c>
      <c r="M40" s="66">
        <v>-0.39579799999999998</v>
      </c>
      <c r="N40" s="43">
        <v>0</v>
      </c>
      <c r="O40" s="44">
        <v>0</v>
      </c>
      <c r="P40" s="74">
        <v>0</v>
      </c>
    </row>
    <row r="41" spans="1:16" ht="15" customHeight="1" x14ac:dyDescent="0.2">
      <c r="A41" s="120"/>
      <c r="B41" s="123"/>
      <c r="C41" s="84" t="s">
        <v>55</v>
      </c>
      <c r="D41" s="44">
        <v>-252</v>
      </c>
      <c r="E41" s="44">
        <v>0</v>
      </c>
      <c r="F41" s="44">
        <v>44912.262255000001</v>
      </c>
      <c r="G41" s="66">
        <v>-0.631579</v>
      </c>
      <c r="H41" s="43">
        <v>-85</v>
      </c>
      <c r="I41" s="44">
        <v>89952.855819000004</v>
      </c>
      <c r="J41" s="74">
        <v>1.5529999999999999E-3</v>
      </c>
      <c r="K41" s="44">
        <v>-167</v>
      </c>
      <c r="L41" s="44">
        <v>14454.416397000001</v>
      </c>
      <c r="M41" s="66">
        <v>-1</v>
      </c>
      <c r="N41" s="43">
        <v>0</v>
      </c>
      <c r="O41" s="44">
        <v>0</v>
      </c>
      <c r="P41" s="74">
        <v>0</v>
      </c>
    </row>
    <row r="42" spans="1:16" s="3" customFormat="1" ht="15" customHeight="1" x14ac:dyDescent="0.2">
      <c r="A42" s="120"/>
      <c r="B42" s="123"/>
      <c r="C42" s="84" t="s">
        <v>56</v>
      </c>
      <c r="D42" s="35">
        <v>-333</v>
      </c>
      <c r="E42" s="35">
        <v>0</v>
      </c>
      <c r="F42" s="35">
        <v>-39165.011484000002</v>
      </c>
      <c r="G42" s="68">
        <v>-0.36239500000000002</v>
      </c>
      <c r="H42" s="43">
        <v>-92</v>
      </c>
      <c r="I42" s="44">
        <v>-8861.5200249999998</v>
      </c>
      <c r="J42" s="74">
        <v>3.1900000000000001E-3</v>
      </c>
      <c r="K42" s="35">
        <v>-241</v>
      </c>
      <c r="L42" s="35">
        <v>-266.53764000000001</v>
      </c>
      <c r="M42" s="68">
        <v>-0.174897</v>
      </c>
      <c r="N42" s="43">
        <v>0</v>
      </c>
      <c r="O42" s="44">
        <v>0</v>
      </c>
      <c r="P42" s="74">
        <v>0</v>
      </c>
    </row>
    <row r="43" spans="1:16" s="3" customFormat="1" ht="15" customHeight="1" x14ac:dyDescent="0.2">
      <c r="A43" s="121"/>
      <c r="B43" s="124"/>
      <c r="C43" s="85" t="s">
        <v>9</v>
      </c>
      <c r="D43" s="46">
        <v>-3089</v>
      </c>
      <c r="E43" s="46">
        <v>0</v>
      </c>
      <c r="F43" s="46">
        <v>14367.471958</v>
      </c>
      <c r="G43" s="67">
        <v>-0.42476000000000003</v>
      </c>
      <c r="H43" s="87">
        <v>-916</v>
      </c>
      <c r="I43" s="46">
        <v>27724.894505</v>
      </c>
      <c r="J43" s="75">
        <v>-0.16314300000000001</v>
      </c>
      <c r="K43" s="46">
        <v>-2173</v>
      </c>
      <c r="L43" s="46">
        <v>7441.5265040000004</v>
      </c>
      <c r="M43" s="67">
        <v>-0.55090600000000001</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12</v>
      </c>
      <c r="E45" s="53">
        <v>5.7416000000000002E-2</v>
      </c>
      <c r="F45" s="44">
        <v>147113.41666700001</v>
      </c>
      <c r="G45" s="66">
        <v>0.16666700000000001</v>
      </c>
      <c r="H45" s="43">
        <v>2</v>
      </c>
      <c r="I45" s="44">
        <v>136708.5</v>
      </c>
      <c r="J45" s="74">
        <v>0</v>
      </c>
      <c r="K45" s="44">
        <v>10</v>
      </c>
      <c r="L45" s="44">
        <v>149194.4</v>
      </c>
      <c r="M45" s="66">
        <v>0.2</v>
      </c>
      <c r="N45" s="43">
        <v>0</v>
      </c>
      <c r="O45" s="44">
        <v>0</v>
      </c>
      <c r="P45" s="74">
        <v>0</v>
      </c>
    </row>
    <row r="46" spans="1:16" ht="15" customHeight="1" x14ac:dyDescent="0.2">
      <c r="A46" s="120"/>
      <c r="B46" s="123"/>
      <c r="C46" s="84" t="s">
        <v>48</v>
      </c>
      <c r="D46" s="44">
        <v>111</v>
      </c>
      <c r="E46" s="53">
        <v>6.1976999999999997E-2</v>
      </c>
      <c r="F46" s="44">
        <v>155026.93693699999</v>
      </c>
      <c r="G46" s="66">
        <v>0.207207</v>
      </c>
      <c r="H46" s="43">
        <v>24</v>
      </c>
      <c r="I46" s="44">
        <v>160451.70833299999</v>
      </c>
      <c r="J46" s="74">
        <v>0.125</v>
      </c>
      <c r="K46" s="44">
        <v>87</v>
      </c>
      <c r="L46" s="44">
        <v>153530.44827600001</v>
      </c>
      <c r="M46" s="66">
        <v>0.22988500000000001</v>
      </c>
      <c r="N46" s="43">
        <v>0</v>
      </c>
      <c r="O46" s="44">
        <v>0</v>
      </c>
      <c r="P46" s="74">
        <v>0</v>
      </c>
    </row>
    <row r="47" spans="1:16" ht="15" customHeight="1" x14ac:dyDescent="0.2">
      <c r="A47" s="120"/>
      <c r="B47" s="123"/>
      <c r="C47" s="84" t="s">
        <v>49</v>
      </c>
      <c r="D47" s="44">
        <v>326</v>
      </c>
      <c r="E47" s="53">
        <v>6.6776000000000002E-2</v>
      </c>
      <c r="F47" s="44">
        <v>176758.306748</v>
      </c>
      <c r="G47" s="66">
        <v>0.49079800000000001</v>
      </c>
      <c r="H47" s="43">
        <v>77</v>
      </c>
      <c r="I47" s="44">
        <v>173211.077922</v>
      </c>
      <c r="J47" s="74">
        <v>0.36363600000000001</v>
      </c>
      <c r="K47" s="44">
        <v>249</v>
      </c>
      <c r="L47" s="44">
        <v>177855.240964</v>
      </c>
      <c r="M47" s="66">
        <v>0.53012000000000004</v>
      </c>
      <c r="N47" s="43">
        <v>0</v>
      </c>
      <c r="O47" s="44">
        <v>0</v>
      </c>
      <c r="P47" s="74">
        <v>0</v>
      </c>
    </row>
    <row r="48" spans="1:16" ht="15" customHeight="1" x14ac:dyDescent="0.2">
      <c r="A48" s="120"/>
      <c r="B48" s="123"/>
      <c r="C48" s="84" t="s">
        <v>50</v>
      </c>
      <c r="D48" s="44">
        <v>347</v>
      </c>
      <c r="E48" s="53">
        <v>5.6203000000000003E-2</v>
      </c>
      <c r="F48" s="44">
        <v>206154.455331</v>
      </c>
      <c r="G48" s="66">
        <v>0.69164300000000001</v>
      </c>
      <c r="H48" s="43">
        <v>77</v>
      </c>
      <c r="I48" s="44">
        <v>207943.18181800001</v>
      </c>
      <c r="J48" s="74">
        <v>0.57142899999999996</v>
      </c>
      <c r="K48" s="44">
        <v>270</v>
      </c>
      <c r="L48" s="44">
        <v>205644.33703699999</v>
      </c>
      <c r="M48" s="66">
        <v>0.72592599999999996</v>
      </c>
      <c r="N48" s="43">
        <v>0</v>
      </c>
      <c r="O48" s="44">
        <v>0</v>
      </c>
      <c r="P48" s="74">
        <v>0</v>
      </c>
    </row>
    <row r="49" spans="1:16" ht="15" customHeight="1" x14ac:dyDescent="0.2">
      <c r="A49" s="120"/>
      <c r="B49" s="123"/>
      <c r="C49" s="84" t="s">
        <v>51</v>
      </c>
      <c r="D49" s="44">
        <v>236</v>
      </c>
      <c r="E49" s="53">
        <v>4.2807999999999999E-2</v>
      </c>
      <c r="F49" s="44">
        <v>230168.83050800001</v>
      </c>
      <c r="G49" s="66">
        <v>0.95338999999999996</v>
      </c>
      <c r="H49" s="43">
        <v>53</v>
      </c>
      <c r="I49" s="44">
        <v>259391.73584899999</v>
      </c>
      <c r="J49" s="74">
        <v>1.150943</v>
      </c>
      <c r="K49" s="44">
        <v>183</v>
      </c>
      <c r="L49" s="44">
        <v>221705.36611999999</v>
      </c>
      <c r="M49" s="66">
        <v>0.89617500000000005</v>
      </c>
      <c r="N49" s="43">
        <v>0</v>
      </c>
      <c r="O49" s="44">
        <v>0</v>
      </c>
      <c r="P49" s="74">
        <v>0</v>
      </c>
    </row>
    <row r="50" spans="1:16" s="3" customFormat="1" ht="15" customHeight="1" x14ac:dyDescent="0.2">
      <c r="A50" s="120"/>
      <c r="B50" s="123"/>
      <c r="C50" s="84" t="s">
        <v>52</v>
      </c>
      <c r="D50" s="35">
        <v>198</v>
      </c>
      <c r="E50" s="55">
        <v>4.0833000000000001E-2</v>
      </c>
      <c r="F50" s="35">
        <v>258061.23737399999</v>
      </c>
      <c r="G50" s="68">
        <v>1.1464650000000001</v>
      </c>
      <c r="H50" s="43">
        <v>39</v>
      </c>
      <c r="I50" s="44">
        <v>252388.589744</v>
      </c>
      <c r="J50" s="74">
        <v>0.84615399999999996</v>
      </c>
      <c r="K50" s="35">
        <v>159</v>
      </c>
      <c r="L50" s="35">
        <v>259452.64150900001</v>
      </c>
      <c r="M50" s="68">
        <v>1.220126</v>
      </c>
      <c r="N50" s="43">
        <v>0</v>
      </c>
      <c r="O50" s="44">
        <v>0</v>
      </c>
      <c r="P50" s="74">
        <v>0</v>
      </c>
    </row>
    <row r="51" spans="1:16" ht="15" customHeight="1" x14ac:dyDescent="0.2">
      <c r="A51" s="120"/>
      <c r="B51" s="123"/>
      <c r="C51" s="84" t="s">
        <v>53</v>
      </c>
      <c r="D51" s="44">
        <v>118</v>
      </c>
      <c r="E51" s="53">
        <v>2.8317999999999999E-2</v>
      </c>
      <c r="F51" s="44">
        <v>259388.771186</v>
      </c>
      <c r="G51" s="66">
        <v>1.0169490000000001</v>
      </c>
      <c r="H51" s="43">
        <v>20</v>
      </c>
      <c r="I51" s="44">
        <v>232735.5</v>
      </c>
      <c r="J51" s="74">
        <v>0.6</v>
      </c>
      <c r="K51" s="44">
        <v>98</v>
      </c>
      <c r="L51" s="44">
        <v>264828.214286</v>
      </c>
      <c r="M51" s="66">
        <v>1.102041</v>
      </c>
      <c r="N51" s="43">
        <v>0</v>
      </c>
      <c r="O51" s="44">
        <v>0</v>
      </c>
      <c r="P51" s="74">
        <v>0</v>
      </c>
    </row>
    <row r="52" spans="1:16" ht="15" customHeight="1" x14ac:dyDescent="0.2">
      <c r="A52" s="120"/>
      <c r="B52" s="123"/>
      <c r="C52" s="84" t="s">
        <v>54</v>
      </c>
      <c r="D52" s="44">
        <v>48</v>
      </c>
      <c r="E52" s="53">
        <v>1.5152000000000001E-2</v>
      </c>
      <c r="F52" s="44">
        <v>256186</v>
      </c>
      <c r="G52" s="66">
        <v>0.5625</v>
      </c>
      <c r="H52" s="43">
        <v>8</v>
      </c>
      <c r="I52" s="44">
        <v>288977.375</v>
      </c>
      <c r="J52" s="74">
        <v>0.25</v>
      </c>
      <c r="K52" s="44">
        <v>40</v>
      </c>
      <c r="L52" s="44">
        <v>249627.72500000001</v>
      </c>
      <c r="M52" s="66">
        <v>0.625</v>
      </c>
      <c r="N52" s="43">
        <v>0</v>
      </c>
      <c r="O52" s="44">
        <v>0</v>
      </c>
      <c r="P52" s="74">
        <v>0</v>
      </c>
    </row>
    <row r="53" spans="1:16" ht="15" customHeight="1" x14ac:dyDescent="0.2">
      <c r="A53" s="120"/>
      <c r="B53" s="123"/>
      <c r="C53" s="84" t="s">
        <v>55</v>
      </c>
      <c r="D53" s="44">
        <v>12</v>
      </c>
      <c r="E53" s="53">
        <v>4.6620000000000003E-3</v>
      </c>
      <c r="F53" s="44">
        <v>264954.5</v>
      </c>
      <c r="G53" s="66">
        <v>0.66666700000000001</v>
      </c>
      <c r="H53" s="43">
        <v>3</v>
      </c>
      <c r="I53" s="44">
        <v>236959.33333299999</v>
      </c>
      <c r="J53" s="74">
        <v>0.66666700000000001</v>
      </c>
      <c r="K53" s="44">
        <v>9</v>
      </c>
      <c r="L53" s="44">
        <v>274286.22222200001</v>
      </c>
      <c r="M53" s="66">
        <v>0.66666700000000001</v>
      </c>
      <c r="N53" s="43">
        <v>0</v>
      </c>
      <c r="O53" s="44">
        <v>0</v>
      </c>
      <c r="P53" s="74">
        <v>0</v>
      </c>
    </row>
    <row r="54" spans="1:16" s="3" customFormat="1" ht="15" customHeight="1" x14ac:dyDescent="0.2">
      <c r="A54" s="120"/>
      <c r="B54" s="123"/>
      <c r="C54" s="84" t="s">
        <v>56</v>
      </c>
      <c r="D54" s="35">
        <v>4</v>
      </c>
      <c r="E54" s="55">
        <v>1.0039999999999999E-3</v>
      </c>
      <c r="F54" s="35">
        <v>333107.5</v>
      </c>
      <c r="G54" s="68">
        <v>0.25</v>
      </c>
      <c r="H54" s="43">
        <v>2</v>
      </c>
      <c r="I54" s="44">
        <v>258165</v>
      </c>
      <c r="J54" s="74">
        <v>0</v>
      </c>
      <c r="K54" s="35">
        <v>2</v>
      </c>
      <c r="L54" s="35">
        <v>408050</v>
      </c>
      <c r="M54" s="68">
        <v>0.5</v>
      </c>
      <c r="N54" s="43">
        <v>0</v>
      </c>
      <c r="O54" s="44">
        <v>0</v>
      </c>
      <c r="P54" s="74">
        <v>0</v>
      </c>
    </row>
    <row r="55" spans="1:16" s="3" customFormat="1" ht="15" customHeight="1" x14ac:dyDescent="0.2">
      <c r="A55" s="121"/>
      <c r="B55" s="124"/>
      <c r="C55" s="85" t="s">
        <v>9</v>
      </c>
      <c r="D55" s="46">
        <v>1412</v>
      </c>
      <c r="E55" s="54">
        <v>3.7809000000000002E-2</v>
      </c>
      <c r="F55" s="46">
        <v>213147.88314399999</v>
      </c>
      <c r="G55" s="67">
        <v>0.73158599999999996</v>
      </c>
      <c r="H55" s="87">
        <v>305</v>
      </c>
      <c r="I55" s="46">
        <v>213959.967213</v>
      </c>
      <c r="J55" s="75">
        <v>0.60655700000000001</v>
      </c>
      <c r="K55" s="46">
        <v>1107</v>
      </c>
      <c r="L55" s="46">
        <v>212924.13821100001</v>
      </c>
      <c r="M55" s="67">
        <v>0.76603399999999999</v>
      </c>
      <c r="N55" s="87">
        <v>0</v>
      </c>
      <c r="O55" s="46">
        <v>0</v>
      </c>
      <c r="P55" s="75">
        <v>0</v>
      </c>
    </row>
    <row r="56" spans="1:16" ht="15" customHeight="1" x14ac:dyDescent="0.2">
      <c r="A56" s="119">
        <v>5</v>
      </c>
      <c r="B56" s="122" t="s">
        <v>60</v>
      </c>
      <c r="C56" s="84" t="s">
        <v>46</v>
      </c>
      <c r="D56" s="44">
        <v>33</v>
      </c>
      <c r="E56" s="53">
        <v>1</v>
      </c>
      <c r="F56" s="44">
        <v>45833.666666999998</v>
      </c>
      <c r="G56" s="66">
        <v>6.0606E-2</v>
      </c>
      <c r="H56" s="43">
        <v>19</v>
      </c>
      <c r="I56" s="44">
        <v>51484.578947000002</v>
      </c>
      <c r="J56" s="74">
        <v>5.2631999999999998E-2</v>
      </c>
      <c r="K56" s="44">
        <v>14</v>
      </c>
      <c r="L56" s="44">
        <v>38164.571429000003</v>
      </c>
      <c r="M56" s="66">
        <v>7.1429000000000006E-2</v>
      </c>
      <c r="N56" s="43">
        <v>0</v>
      </c>
      <c r="O56" s="44">
        <v>0</v>
      </c>
      <c r="P56" s="74">
        <v>0</v>
      </c>
    </row>
    <row r="57" spans="1:16" ht="15" customHeight="1" x14ac:dyDescent="0.2">
      <c r="A57" s="120"/>
      <c r="B57" s="123"/>
      <c r="C57" s="84" t="s">
        <v>47</v>
      </c>
      <c r="D57" s="44">
        <v>209</v>
      </c>
      <c r="E57" s="53">
        <v>1</v>
      </c>
      <c r="F57" s="44">
        <v>120548.129187</v>
      </c>
      <c r="G57" s="66">
        <v>0.143541</v>
      </c>
      <c r="H57" s="43">
        <v>74</v>
      </c>
      <c r="I57" s="44">
        <v>126153.581081</v>
      </c>
      <c r="J57" s="74">
        <v>0.162162</v>
      </c>
      <c r="K57" s="44">
        <v>135</v>
      </c>
      <c r="L57" s="44">
        <v>117475.511111</v>
      </c>
      <c r="M57" s="66">
        <v>0.13333300000000001</v>
      </c>
      <c r="N57" s="43">
        <v>0</v>
      </c>
      <c r="O57" s="44">
        <v>0</v>
      </c>
      <c r="P57" s="74">
        <v>0</v>
      </c>
    </row>
    <row r="58" spans="1:16" ht="15" customHeight="1" x14ac:dyDescent="0.2">
      <c r="A58" s="120"/>
      <c r="B58" s="123"/>
      <c r="C58" s="84" t="s">
        <v>48</v>
      </c>
      <c r="D58" s="44">
        <v>1791</v>
      </c>
      <c r="E58" s="53">
        <v>1</v>
      </c>
      <c r="F58" s="44">
        <v>137376.806812</v>
      </c>
      <c r="G58" s="66">
        <v>0.13847000000000001</v>
      </c>
      <c r="H58" s="43">
        <v>640</v>
      </c>
      <c r="I58" s="44">
        <v>141428.83124999999</v>
      </c>
      <c r="J58" s="74">
        <v>0.13906299999999999</v>
      </c>
      <c r="K58" s="44">
        <v>1151</v>
      </c>
      <c r="L58" s="44">
        <v>135123.726325</v>
      </c>
      <c r="M58" s="66">
        <v>0.13814100000000001</v>
      </c>
      <c r="N58" s="43">
        <v>0</v>
      </c>
      <c r="O58" s="44">
        <v>0</v>
      </c>
      <c r="P58" s="74">
        <v>0</v>
      </c>
    </row>
    <row r="59" spans="1:16" ht="15" customHeight="1" x14ac:dyDescent="0.2">
      <c r="A59" s="120"/>
      <c r="B59" s="123"/>
      <c r="C59" s="84" t="s">
        <v>49</v>
      </c>
      <c r="D59" s="44">
        <v>4882</v>
      </c>
      <c r="E59" s="53">
        <v>1</v>
      </c>
      <c r="F59" s="44">
        <v>156398.770586</v>
      </c>
      <c r="G59" s="66">
        <v>0.368087</v>
      </c>
      <c r="H59" s="43">
        <v>1586</v>
      </c>
      <c r="I59" s="44">
        <v>162087.60781799999</v>
      </c>
      <c r="J59" s="74">
        <v>0.34867599999999999</v>
      </c>
      <c r="K59" s="44">
        <v>3296</v>
      </c>
      <c r="L59" s="44">
        <v>153661.362864</v>
      </c>
      <c r="M59" s="66">
        <v>0.37742700000000001</v>
      </c>
      <c r="N59" s="43">
        <v>0</v>
      </c>
      <c r="O59" s="44">
        <v>0</v>
      </c>
      <c r="P59" s="74">
        <v>0</v>
      </c>
    </row>
    <row r="60" spans="1:16" ht="15" customHeight="1" x14ac:dyDescent="0.2">
      <c r="A60" s="120"/>
      <c r="B60" s="123"/>
      <c r="C60" s="84" t="s">
        <v>50</v>
      </c>
      <c r="D60" s="44">
        <v>6174</v>
      </c>
      <c r="E60" s="53">
        <v>1</v>
      </c>
      <c r="F60" s="44">
        <v>184070.14982200001</v>
      </c>
      <c r="G60" s="66">
        <v>0.68529300000000004</v>
      </c>
      <c r="H60" s="43">
        <v>1811</v>
      </c>
      <c r="I60" s="44">
        <v>191889.40640499999</v>
      </c>
      <c r="J60" s="74">
        <v>0.56377699999999997</v>
      </c>
      <c r="K60" s="44">
        <v>4363</v>
      </c>
      <c r="L60" s="44">
        <v>180824.52211799999</v>
      </c>
      <c r="M60" s="66">
        <v>0.73573200000000005</v>
      </c>
      <c r="N60" s="43">
        <v>0</v>
      </c>
      <c r="O60" s="44">
        <v>0</v>
      </c>
      <c r="P60" s="74">
        <v>0</v>
      </c>
    </row>
    <row r="61" spans="1:16" ht="15" customHeight="1" x14ac:dyDescent="0.2">
      <c r="A61" s="120"/>
      <c r="B61" s="123"/>
      <c r="C61" s="84" t="s">
        <v>51</v>
      </c>
      <c r="D61" s="44">
        <v>5513</v>
      </c>
      <c r="E61" s="53">
        <v>1</v>
      </c>
      <c r="F61" s="44">
        <v>206500.324506</v>
      </c>
      <c r="G61" s="66">
        <v>1.012697</v>
      </c>
      <c r="H61" s="43">
        <v>1543</v>
      </c>
      <c r="I61" s="44">
        <v>206840.99092700001</v>
      </c>
      <c r="J61" s="74">
        <v>0.72391399999999995</v>
      </c>
      <c r="K61" s="44">
        <v>3970</v>
      </c>
      <c r="L61" s="44">
        <v>206367.919395</v>
      </c>
      <c r="M61" s="66">
        <v>1.1249370000000001</v>
      </c>
      <c r="N61" s="43">
        <v>0</v>
      </c>
      <c r="O61" s="44">
        <v>0</v>
      </c>
      <c r="P61" s="74">
        <v>0</v>
      </c>
    </row>
    <row r="62" spans="1:16" s="3" customFormat="1" ht="15" customHeight="1" x14ac:dyDescent="0.2">
      <c r="A62" s="120"/>
      <c r="B62" s="123"/>
      <c r="C62" s="84" t="s">
        <v>52</v>
      </c>
      <c r="D62" s="35">
        <v>4849</v>
      </c>
      <c r="E62" s="55">
        <v>1</v>
      </c>
      <c r="F62" s="35">
        <v>221285.60589800001</v>
      </c>
      <c r="G62" s="68">
        <v>1.1959169999999999</v>
      </c>
      <c r="H62" s="43">
        <v>1370</v>
      </c>
      <c r="I62" s="44">
        <v>206782.65036500001</v>
      </c>
      <c r="J62" s="74">
        <v>0.679562</v>
      </c>
      <c r="K62" s="35">
        <v>3479</v>
      </c>
      <c r="L62" s="35">
        <v>226996.743892</v>
      </c>
      <c r="M62" s="68">
        <v>1.3992530000000001</v>
      </c>
      <c r="N62" s="43">
        <v>0</v>
      </c>
      <c r="O62" s="44">
        <v>0</v>
      </c>
      <c r="P62" s="74">
        <v>0</v>
      </c>
    </row>
    <row r="63" spans="1:16" ht="15" customHeight="1" x14ac:dyDescent="0.2">
      <c r="A63" s="120"/>
      <c r="B63" s="123"/>
      <c r="C63" s="84" t="s">
        <v>53</v>
      </c>
      <c r="D63" s="44">
        <v>4167</v>
      </c>
      <c r="E63" s="53">
        <v>1</v>
      </c>
      <c r="F63" s="44">
        <v>230031.95896300001</v>
      </c>
      <c r="G63" s="66">
        <v>1.220062</v>
      </c>
      <c r="H63" s="43">
        <v>1204</v>
      </c>
      <c r="I63" s="44">
        <v>211980.76495000001</v>
      </c>
      <c r="J63" s="74">
        <v>0.65199300000000004</v>
      </c>
      <c r="K63" s="44">
        <v>2963</v>
      </c>
      <c r="L63" s="44">
        <v>237366.96996300001</v>
      </c>
      <c r="M63" s="66">
        <v>1.4508939999999999</v>
      </c>
      <c r="N63" s="43">
        <v>0</v>
      </c>
      <c r="O63" s="44">
        <v>0</v>
      </c>
      <c r="P63" s="74">
        <v>0</v>
      </c>
    </row>
    <row r="64" spans="1:16" ht="15" customHeight="1" x14ac:dyDescent="0.2">
      <c r="A64" s="120"/>
      <c r="B64" s="123"/>
      <c r="C64" s="84" t="s">
        <v>54</v>
      </c>
      <c r="D64" s="44">
        <v>3168</v>
      </c>
      <c r="E64" s="53">
        <v>1</v>
      </c>
      <c r="F64" s="44">
        <v>232351.13825799999</v>
      </c>
      <c r="G64" s="66">
        <v>1.086174</v>
      </c>
      <c r="H64" s="43">
        <v>916</v>
      </c>
      <c r="I64" s="44">
        <v>204443.31440999999</v>
      </c>
      <c r="J64" s="74">
        <v>0.46069900000000003</v>
      </c>
      <c r="K64" s="44">
        <v>2252</v>
      </c>
      <c r="L64" s="44">
        <v>243702.63321500001</v>
      </c>
      <c r="M64" s="66">
        <v>1.3405860000000001</v>
      </c>
      <c r="N64" s="43">
        <v>0</v>
      </c>
      <c r="O64" s="44">
        <v>0</v>
      </c>
      <c r="P64" s="74">
        <v>0</v>
      </c>
    </row>
    <row r="65" spans="1:16" ht="15" customHeight="1" x14ac:dyDescent="0.2">
      <c r="A65" s="120"/>
      <c r="B65" s="123"/>
      <c r="C65" s="84" t="s">
        <v>55</v>
      </c>
      <c r="D65" s="44">
        <v>2574</v>
      </c>
      <c r="E65" s="53">
        <v>1</v>
      </c>
      <c r="F65" s="44">
        <v>228845.56138299999</v>
      </c>
      <c r="G65" s="66">
        <v>0.81740500000000005</v>
      </c>
      <c r="H65" s="43">
        <v>770</v>
      </c>
      <c r="I65" s="44">
        <v>200032.964935</v>
      </c>
      <c r="J65" s="74">
        <v>0.28831200000000001</v>
      </c>
      <c r="K65" s="44">
        <v>1804</v>
      </c>
      <c r="L65" s="44">
        <v>241143.62084300001</v>
      </c>
      <c r="M65" s="66">
        <v>1.043237</v>
      </c>
      <c r="N65" s="43">
        <v>0</v>
      </c>
      <c r="O65" s="44">
        <v>0</v>
      </c>
      <c r="P65" s="74">
        <v>0</v>
      </c>
    </row>
    <row r="66" spans="1:16" s="3" customFormat="1" ht="15" customHeight="1" x14ac:dyDescent="0.2">
      <c r="A66" s="120"/>
      <c r="B66" s="123"/>
      <c r="C66" s="84" t="s">
        <v>56</v>
      </c>
      <c r="D66" s="35">
        <v>3986</v>
      </c>
      <c r="E66" s="55">
        <v>1</v>
      </c>
      <c r="F66" s="35">
        <v>234904.13171099999</v>
      </c>
      <c r="G66" s="68">
        <v>0.49573499999999998</v>
      </c>
      <c r="H66" s="43">
        <v>1392</v>
      </c>
      <c r="I66" s="44">
        <v>193946.779454</v>
      </c>
      <c r="J66" s="74">
        <v>0.105603</v>
      </c>
      <c r="K66" s="35">
        <v>2594</v>
      </c>
      <c r="L66" s="35">
        <v>256882.78797199999</v>
      </c>
      <c r="M66" s="68">
        <v>0.70508899999999997</v>
      </c>
      <c r="N66" s="43">
        <v>0</v>
      </c>
      <c r="O66" s="44">
        <v>0</v>
      </c>
      <c r="P66" s="74">
        <v>0</v>
      </c>
    </row>
    <row r="67" spans="1:16" s="3" customFormat="1" ht="15" customHeight="1" x14ac:dyDescent="0.2">
      <c r="A67" s="121"/>
      <c r="B67" s="124"/>
      <c r="C67" s="85" t="s">
        <v>9</v>
      </c>
      <c r="D67" s="46">
        <v>37346</v>
      </c>
      <c r="E67" s="54">
        <v>1</v>
      </c>
      <c r="F67" s="46">
        <v>203614.709715</v>
      </c>
      <c r="G67" s="67">
        <v>0.81119799999999997</v>
      </c>
      <c r="H67" s="87">
        <v>11325</v>
      </c>
      <c r="I67" s="46">
        <v>191995.83064</v>
      </c>
      <c r="J67" s="75">
        <v>0.46799099999999999</v>
      </c>
      <c r="K67" s="46">
        <v>26021</v>
      </c>
      <c r="L67" s="46">
        <v>208671.54094800001</v>
      </c>
      <c r="M67" s="67">
        <v>0.96057000000000003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45588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30" priority="30" operator="notEqual">
      <formula>H8+K8+N8</formula>
    </cfRule>
  </conditionalFormatting>
  <conditionalFormatting sqref="D20:D30">
    <cfRule type="cellIs" dxfId="429" priority="29" operator="notEqual">
      <formula>H20+K20+N20</formula>
    </cfRule>
  </conditionalFormatting>
  <conditionalFormatting sqref="D32:D42">
    <cfRule type="cellIs" dxfId="428" priority="28" operator="notEqual">
      <formula>H32+K32+N32</formula>
    </cfRule>
  </conditionalFormatting>
  <conditionalFormatting sqref="D44:D54">
    <cfRule type="cellIs" dxfId="427" priority="27" operator="notEqual">
      <formula>H44+K44+N44</formula>
    </cfRule>
  </conditionalFormatting>
  <conditionalFormatting sqref="D56:D66">
    <cfRule type="cellIs" dxfId="426" priority="26" operator="notEqual">
      <formula>H56+K56+N56</formula>
    </cfRule>
  </conditionalFormatting>
  <conditionalFormatting sqref="D19">
    <cfRule type="cellIs" dxfId="425" priority="25" operator="notEqual">
      <formula>SUM(D8:D18)</formula>
    </cfRule>
  </conditionalFormatting>
  <conditionalFormatting sqref="D31">
    <cfRule type="cellIs" dxfId="424" priority="24" operator="notEqual">
      <formula>H31+K31+N31</formula>
    </cfRule>
  </conditionalFormatting>
  <conditionalFormatting sqref="D31">
    <cfRule type="cellIs" dxfId="423" priority="23" operator="notEqual">
      <formula>SUM(D20:D30)</formula>
    </cfRule>
  </conditionalFormatting>
  <conditionalFormatting sqref="D43">
    <cfRule type="cellIs" dxfId="422" priority="22" operator="notEqual">
      <formula>H43+K43+N43</formula>
    </cfRule>
  </conditionalFormatting>
  <conditionalFormatting sqref="D43">
    <cfRule type="cellIs" dxfId="421" priority="21" operator="notEqual">
      <formula>SUM(D32:D42)</formula>
    </cfRule>
  </conditionalFormatting>
  <conditionalFormatting sqref="D55">
    <cfRule type="cellIs" dxfId="420" priority="20" operator="notEqual">
      <formula>H55+K55+N55</formula>
    </cfRule>
  </conditionalFormatting>
  <conditionalFormatting sqref="D55">
    <cfRule type="cellIs" dxfId="419" priority="19" operator="notEqual">
      <formula>SUM(D44:D54)</formula>
    </cfRule>
  </conditionalFormatting>
  <conditionalFormatting sqref="D67">
    <cfRule type="cellIs" dxfId="418" priority="18" operator="notEqual">
      <formula>H67+K67+N67</formula>
    </cfRule>
  </conditionalFormatting>
  <conditionalFormatting sqref="D67">
    <cfRule type="cellIs" dxfId="417" priority="17" operator="notEqual">
      <formula>SUM(D56:D66)</formula>
    </cfRule>
  </conditionalFormatting>
  <conditionalFormatting sqref="H19">
    <cfRule type="cellIs" dxfId="416" priority="16" operator="notEqual">
      <formula>SUM(H8:H18)</formula>
    </cfRule>
  </conditionalFormatting>
  <conditionalFormatting sqref="K19">
    <cfRule type="cellIs" dxfId="415" priority="15" operator="notEqual">
      <formula>SUM(K8:K18)</formula>
    </cfRule>
  </conditionalFormatting>
  <conditionalFormatting sqref="N19">
    <cfRule type="cellIs" dxfId="414" priority="14" operator="notEqual">
      <formula>SUM(N8:N18)</formula>
    </cfRule>
  </conditionalFormatting>
  <conditionalFormatting sqref="H31">
    <cfRule type="cellIs" dxfId="413" priority="13" operator="notEqual">
      <formula>SUM(H20:H30)</formula>
    </cfRule>
  </conditionalFormatting>
  <conditionalFormatting sqref="K31">
    <cfRule type="cellIs" dxfId="412" priority="12" operator="notEqual">
      <formula>SUM(K20:K30)</formula>
    </cfRule>
  </conditionalFormatting>
  <conditionalFormatting sqref="N31">
    <cfRule type="cellIs" dxfId="411" priority="11" operator="notEqual">
      <formula>SUM(N20:N30)</formula>
    </cfRule>
  </conditionalFormatting>
  <conditionalFormatting sqref="H43">
    <cfRule type="cellIs" dxfId="410" priority="10" operator="notEqual">
      <formula>SUM(H32:H42)</formula>
    </cfRule>
  </conditionalFormatting>
  <conditionalFormatting sqref="K43">
    <cfRule type="cellIs" dxfId="409" priority="9" operator="notEqual">
      <formula>SUM(K32:K42)</formula>
    </cfRule>
  </conditionalFormatting>
  <conditionalFormatting sqref="N43">
    <cfRule type="cellIs" dxfId="408" priority="8" operator="notEqual">
      <formula>SUM(N32:N42)</formula>
    </cfRule>
  </conditionalFormatting>
  <conditionalFormatting sqref="H55">
    <cfRule type="cellIs" dxfId="407" priority="7" operator="notEqual">
      <formula>SUM(H44:H54)</formula>
    </cfRule>
  </conditionalFormatting>
  <conditionalFormatting sqref="K55">
    <cfRule type="cellIs" dxfId="406" priority="6" operator="notEqual">
      <formula>SUM(K44:K54)</formula>
    </cfRule>
  </conditionalFormatting>
  <conditionalFormatting sqref="N55">
    <cfRule type="cellIs" dxfId="405" priority="5" operator="notEqual">
      <formula>SUM(N44:N54)</formula>
    </cfRule>
  </conditionalFormatting>
  <conditionalFormatting sqref="H67">
    <cfRule type="cellIs" dxfId="404" priority="4" operator="notEqual">
      <formula>SUM(H56:H66)</formula>
    </cfRule>
  </conditionalFormatting>
  <conditionalFormatting sqref="K67">
    <cfRule type="cellIs" dxfId="403" priority="3" operator="notEqual">
      <formula>SUM(K56:K66)</formula>
    </cfRule>
  </conditionalFormatting>
  <conditionalFormatting sqref="N67">
    <cfRule type="cellIs" dxfId="402" priority="2" operator="notEqual">
      <formula>SUM(N56:N66)</formula>
    </cfRule>
  </conditionalFormatting>
  <conditionalFormatting sqref="D32:D43">
    <cfRule type="cellIs" dxfId="4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66</v>
      </c>
      <c r="B2" s="110"/>
      <c r="C2" s="110"/>
      <c r="D2" s="110"/>
      <c r="E2" s="110"/>
      <c r="F2" s="110"/>
      <c r="G2" s="110"/>
      <c r="H2" s="110"/>
      <c r="I2" s="110"/>
      <c r="J2" s="110"/>
      <c r="K2" s="110"/>
      <c r="L2" s="110"/>
      <c r="M2" s="110"/>
      <c r="N2" s="110"/>
      <c r="O2" s="110"/>
      <c r="P2" s="110"/>
    </row>
    <row r="3" spans="1:16" s="21" customFormat="1" ht="15" customHeight="1" x14ac:dyDescent="0.2">
      <c r="A3" s="111" t="str">
        <f>+Notas!C6</f>
        <v>SEPTIEMBRE 2023 Y SEPTIEMBRE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17</v>
      </c>
      <c r="E8" s="53">
        <v>0.15454499999999999</v>
      </c>
      <c r="F8" s="44">
        <v>58309.706333000002</v>
      </c>
      <c r="G8" s="66">
        <v>5.8824000000000001E-2</v>
      </c>
      <c r="H8" s="43">
        <v>8</v>
      </c>
      <c r="I8" s="44">
        <v>64551.821957</v>
      </c>
      <c r="J8" s="74">
        <v>0.125</v>
      </c>
      <c r="K8" s="44">
        <v>9</v>
      </c>
      <c r="L8" s="44">
        <v>52761.159111000001</v>
      </c>
      <c r="M8" s="66">
        <v>0</v>
      </c>
      <c r="N8" s="43">
        <v>0</v>
      </c>
      <c r="O8" s="44">
        <v>0</v>
      </c>
      <c r="P8" s="74">
        <v>0</v>
      </c>
    </row>
    <row r="9" spans="1:16" ht="15" customHeight="1" x14ac:dyDescent="0.2">
      <c r="A9" s="120"/>
      <c r="B9" s="123"/>
      <c r="C9" s="84" t="s">
        <v>47</v>
      </c>
      <c r="D9" s="44">
        <v>183</v>
      </c>
      <c r="E9" s="53">
        <v>0.27395199999999997</v>
      </c>
      <c r="F9" s="44">
        <v>88840.726983999994</v>
      </c>
      <c r="G9" s="66">
        <v>0.153005</v>
      </c>
      <c r="H9" s="43">
        <v>66</v>
      </c>
      <c r="I9" s="44">
        <v>95000.997231999994</v>
      </c>
      <c r="J9" s="74">
        <v>0.18181800000000001</v>
      </c>
      <c r="K9" s="44">
        <v>117</v>
      </c>
      <c r="L9" s="44">
        <v>85365.702741999994</v>
      </c>
      <c r="M9" s="66">
        <v>0.13675200000000001</v>
      </c>
      <c r="N9" s="43">
        <v>0</v>
      </c>
      <c r="O9" s="44">
        <v>0</v>
      </c>
      <c r="P9" s="74">
        <v>0</v>
      </c>
    </row>
    <row r="10" spans="1:16" ht="15" customHeight="1" x14ac:dyDescent="0.2">
      <c r="A10" s="120"/>
      <c r="B10" s="123"/>
      <c r="C10" s="84" t="s">
        <v>48</v>
      </c>
      <c r="D10" s="44">
        <v>1083</v>
      </c>
      <c r="E10" s="53">
        <v>0.18512799999999999</v>
      </c>
      <c r="F10" s="44">
        <v>95696.795238000006</v>
      </c>
      <c r="G10" s="66">
        <v>0.13388700000000001</v>
      </c>
      <c r="H10" s="43">
        <v>409</v>
      </c>
      <c r="I10" s="44">
        <v>105181.178702</v>
      </c>
      <c r="J10" s="74">
        <v>0.200489</v>
      </c>
      <c r="K10" s="44">
        <v>674</v>
      </c>
      <c r="L10" s="44">
        <v>89941.434945999994</v>
      </c>
      <c r="M10" s="66">
        <v>9.3472E-2</v>
      </c>
      <c r="N10" s="43">
        <v>0</v>
      </c>
      <c r="O10" s="44">
        <v>0</v>
      </c>
      <c r="P10" s="74">
        <v>0</v>
      </c>
    </row>
    <row r="11" spans="1:16" ht="15" customHeight="1" x14ac:dyDescent="0.2">
      <c r="A11" s="120"/>
      <c r="B11" s="123"/>
      <c r="C11" s="84" t="s">
        <v>49</v>
      </c>
      <c r="D11" s="44">
        <v>2074</v>
      </c>
      <c r="E11" s="53">
        <v>0.138794</v>
      </c>
      <c r="F11" s="44">
        <v>111372.053186</v>
      </c>
      <c r="G11" s="66">
        <v>0.32352900000000001</v>
      </c>
      <c r="H11" s="43">
        <v>791</v>
      </c>
      <c r="I11" s="44">
        <v>126261.218741</v>
      </c>
      <c r="J11" s="74">
        <v>0.43994899999999998</v>
      </c>
      <c r="K11" s="44">
        <v>1283</v>
      </c>
      <c r="L11" s="44">
        <v>102192.52867</v>
      </c>
      <c r="M11" s="66">
        <v>0.25175399999999998</v>
      </c>
      <c r="N11" s="43">
        <v>0</v>
      </c>
      <c r="O11" s="44">
        <v>0</v>
      </c>
      <c r="P11" s="74">
        <v>0</v>
      </c>
    </row>
    <row r="12" spans="1:16" ht="15" customHeight="1" x14ac:dyDescent="0.2">
      <c r="A12" s="120"/>
      <c r="B12" s="123"/>
      <c r="C12" s="84" t="s">
        <v>50</v>
      </c>
      <c r="D12" s="44">
        <v>2040</v>
      </c>
      <c r="E12" s="53">
        <v>0.111135</v>
      </c>
      <c r="F12" s="44">
        <v>134795.09857500001</v>
      </c>
      <c r="G12" s="66">
        <v>0.55147100000000004</v>
      </c>
      <c r="H12" s="43">
        <v>794</v>
      </c>
      <c r="I12" s="44">
        <v>152136.57328800001</v>
      </c>
      <c r="J12" s="74">
        <v>0.65365200000000001</v>
      </c>
      <c r="K12" s="44">
        <v>1246</v>
      </c>
      <c r="L12" s="44">
        <v>123744.43170299999</v>
      </c>
      <c r="M12" s="66">
        <v>0.48635600000000001</v>
      </c>
      <c r="N12" s="43">
        <v>0</v>
      </c>
      <c r="O12" s="44">
        <v>0</v>
      </c>
      <c r="P12" s="74">
        <v>0</v>
      </c>
    </row>
    <row r="13" spans="1:16" ht="15" customHeight="1" x14ac:dyDescent="0.2">
      <c r="A13" s="120"/>
      <c r="B13" s="123"/>
      <c r="C13" s="84" t="s">
        <v>51</v>
      </c>
      <c r="D13" s="44">
        <v>1675</v>
      </c>
      <c r="E13" s="53">
        <v>9.9679000000000004E-2</v>
      </c>
      <c r="F13" s="44">
        <v>149815.713445</v>
      </c>
      <c r="G13" s="66">
        <v>0.78029899999999996</v>
      </c>
      <c r="H13" s="43">
        <v>604</v>
      </c>
      <c r="I13" s="44">
        <v>161288.82488999999</v>
      </c>
      <c r="J13" s="74">
        <v>0.78642400000000001</v>
      </c>
      <c r="K13" s="44">
        <v>1071</v>
      </c>
      <c r="L13" s="44">
        <v>143345.34994099999</v>
      </c>
      <c r="M13" s="66">
        <v>0.77684399999999998</v>
      </c>
      <c r="N13" s="43">
        <v>0</v>
      </c>
      <c r="O13" s="44">
        <v>0</v>
      </c>
      <c r="P13" s="74">
        <v>0</v>
      </c>
    </row>
    <row r="14" spans="1:16" s="3" customFormat="1" ht="15" customHeight="1" x14ac:dyDescent="0.2">
      <c r="A14" s="120"/>
      <c r="B14" s="123"/>
      <c r="C14" s="84" t="s">
        <v>52</v>
      </c>
      <c r="D14" s="35">
        <v>1310</v>
      </c>
      <c r="E14" s="55">
        <v>9.0865000000000001E-2</v>
      </c>
      <c r="F14" s="35">
        <v>158616.72057999999</v>
      </c>
      <c r="G14" s="68">
        <v>0.90229000000000004</v>
      </c>
      <c r="H14" s="43">
        <v>466</v>
      </c>
      <c r="I14" s="44">
        <v>161656.12758999999</v>
      </c>
      <c r="J14" s="74">
        <v>0.74034299999999997</v>
      </c>
      <c r="K14" s="35">
        <v>844</v>
      </c>
      <c r="L14" s="35">
        <v>156938.56457700001</v>
      </c>
      <c r="M14" s="68">
        <v>0.99170599999999998</v>
      </c>
      <c r="N14" s="43">
        <v>0</v>
      </c>
      <c r="O14" s="44">
        <v>0</v>
      </c>
      <c r="P14" s="74">
        <v>0</v>
      </c>
    </row>
    <row r="15" spans="1:16" ht="15" customHeight="1" x14ac:dyDescent="0.2">
      <c r="A15" s="120"/>
      <c r="B15" s="123"/>
      <c r="C15" s="84" t="s">
        <v>53</v>
      </c>
      <c r="D15" s="44">
        <v>1078</v>
      </c>
      <c r="E15" s="53">
        <v>8.6635000000000004E-2</v>
      </c>
      <c r="F15" s="44">
        <v>154396.91488</v>
      </c>
      <c r="G15" s="66">
        <v>0.81076099999999995</v>
      </c>
      <c r="H15" s="43">
        <v>357</v>
      </c>
      <c r="I15" s="44">
        <v>150037.17470599999</v>
      </c>
      <c r="J15" s="74">
        <v>0.557423</v>
      </c>
      <c r="K15" s="44">
        <v>721</v>
      </c>
      <c r="L15" s="44">
        <v>156555.62117999999</v>
      </c>
      <c r="M15" s="66">
        <v>0.93620000000000003</v>
      </c>
      <c r="N15" s="43">
        <v>0</v>
      </c>
      <c r="O15" s="44">
        <v>0</v>
      </c>
      <c r="P15" s="74">
        <v>0</v>
      </c>
    </row>
    <row r="16" spans="1:16" ht="15" customHeight="1" x14ac:dyDescent="0.2">
      <c r="A16" s="120"/>
      <c r="B16" s="123"/>
      <c r="C16" s="84" t="s">
        <v>54</v>
      </c>
      <c r="D16" s="44">
        <v>922</v>
      </c>
      <c r="E16" s="53">
        <v>8.6393999999999999E-2</v>
      </c>
      <c r="F16" s="44">
        <v>161920.07599499999</v>
      </c>
      <c r="G16" s="66">
        <v>0.798265</v>
      </c>
      <c r="H16" s="43">
        <v>297</v>
      </c>
      <c r="I16" s="44">
        <v>150419.119706</v>
      </c>
      <c r="J16" s="74">
        <v>0.380471</v>
      </c>
      <c r="K16" s="44">
        <v>625</v>
      </c>
      <c r="L16" s="44">
        <v>167385.33042300001</v>
      </c>
      <c r="M16" s="66">
        <v>0.99680000000000002</v>
      </c>
      <c r="N16" s="43">
        <v>0</v>
      </c>
      <c r="O16" s="44">
        <v>0</v>
      </c>
      <c r="P16" s="74">
        <v>0</v>
      </c>
    </row>
    <row r="17" spans="1:16" ht="15" customHeight="1" x14ac:dyDescent="0.2">
      <c r="A17" s="120"/>
      <c r="B17" s="123"/>
      <c r="C17" s="84" t="s">
        <v>55</v>
      </c>
      <c r="D17" s="44">
        <v>856</v>
      </c>
      <c r="E17" s="53">
        <v>9.4921000000000005E-2</v>
      </c>
      <c r="F17" s="44">
        <v>164530.06310299999</v>
      </c>
      <c r="G17" s="66">
        <v>0.59345800000000004</v>
      </c>
      <c r="H17" s="43">
        <v>345</v>
      </c>
      <c r="I17" s="44">
        <v>147838.46270100001</v>
      </c>
      <c r="J17" s="74">
        <v>0.228986</v>
      </c>
      <c r="K17" s="44">
        <v>511</v>
      </c>
      <c r="L17" s="44">
        <v>175799.34321799999</v>
      </c>
      <c r="M17" s="66">
        <v>0.83953</v>
      </c>
      <c r="N17" s="43">
        <v>0</v>
      </c>
      <c r="O17" s="44">
        <v>0</v>
      </c>
      <c r="P17" s="74">
        <v>0</v>
      </c>
    </row>
    <row r="18" spans="1:16" s="3" customFormat="1" ht="15" customHeight="1" x14ac:dyDescent="0.2">
      <c r="A18" s="120"/>
      <c r="B18" s="123"/>
      <c r="C18" s="84" t="s">
        <v>56</v>
      </c>
      <c r="D18" s="35">
        <v>1304</v>
      </c>
      <c r="E18" s="55">
        <v>6.5573999999999993E-2</v>
      </c>
      <c r="F18" s="35">
        <v>180846.283731</v>
      </c>
      <c r="G18" s="68">
        <v>0.421012</v>
      </c>
      <c r="H18" s="43">
        <v>462</v>
      </c>
      <c r="I18" s="44">
        <v>150105.46720499999</v>
      </c>
      <c r="J18" s="74">
        <v>8.2251000000000005E-2</v>
      </c>
      <c r="K18" s="35">
        <v>842</v>
      </c>
      <c r="L18" s="35">
        <v>197713.57260799999</v>
      </c>
      <c r="M18" s="68">
        <v>0.60688799999999998</v>
      </c>
      <c r="N18" s="43">
        <v>0</v>
      </c>
      <c r="O18" s="44">
        <v>0</v>
      </c>
      <c r="P18" s="74">
        <v>0</v>
      </c>
    </row>
    <row r="19" spans="1:16" s="3" customFormat="1" ht="15" customHeight="1" x14ac:dyDescent="0.2">
      <c r="A19" s="121"/>
      <c r="B19" s="124"/>
      <c r="C19" s="85" t="s">
        <v>9</v>
      </c>
      <c r="D19" s="46">
        <v>12542</v>
      </c>
      <c r="E19" s="54">
        <v>0.101829</v>
      </c>
      <c r="F19" s="46">
        <v>141761.84683299999</v>
      </c>
      <c r="G19" s="67">
        <v>0.56817099999999998</v>
      </c>
      <c r="H19" s="87">
        <v>4599</v>
      </c>
      <c r="I19" s="46">
        <v>143904.23935399999</v>
      </c>
      <c r="J19" s="75">
        <v>0.48075699999999999</v>
      </c>
      <c r="K19" s="46">
        <v>7943</v>
      </c>
      <c r="L19" s="46">
        <v>140521.400754</v>
      </c>
      <c r="M19" s="67">
        <v>0.618784</v>
      </c>
      <c r="N19" s="87">
        <v>0</v>
      </c>
      <c r="O19" s="46">
        <v>0</v>
      </c>
      <c r="P19" s="75">
        <v>0</v>
      </c>
    </row>
    <row r="20" spans="1:16" ht="15" customHeight="1" x14ac:dyDescent="0.2">
      <c r="A20" s="119">
        <v>2</v>
      </c>
      <c r="B20" s="122" t="s">
        <v>57</v>
      </c>
      <c r="C20" s="84" t="s">
        <v>46</v>
      </c>
      <c r="D20" s="44">
        <v>27</v>
      </c>
      <c r="E20" s="53">
        <v>0.24545500000000001</v>
      </c>
      <c r="F20" s="44">
        <v>71178.407407000006</v>
      </c>
      <c r="G20" s="66">
        <v>0.111111</v>
      </c>
      <c r="H20" s="43">
        <v>13</v>
      </c>
      <c r="I20" s="44">
        <v>68381.923076999999</v>
      </c>
      <c r="J20" s="74">
        <v>0</v>
      </c>
      <c r="K20" s="44">
        <v>14</v>
      </c>
      <c r="L20" s="44">
        <v>73775.142856999999</v>
      </c>
      <c r="M20" s="66">
        <v>0.214286</v>
      </c>
      <c r="N20" s="43">
        <v>0</v>
      </c>
      <c r="O20" s="44">
        <v>0</v>
      </c>
      <c r="P20" s="74">
        <v>0</v>
      </c>
    </row>
    <row r="21" spans="1:16" ht="15" customHeight="1" x14ac:dyDescent="0.2">
      <c r="A21" s="120"/>
      <c r="B21" s="123"/>
      <c r="C21" s="84" t="s">
        <v>47</v>
      </c>
      <c r="D21" s="44">
        <v>235</v>
      </c>
      <c r="E21" s="53">
        <v>0.351796</v>
      </c>
      <c r="F21" s="44">
        <v>119742.06383</v>
      </c>
      <c r="G21" s="66">
        <v>8.0851000000000006E-2</v>
      </c>
      <c r="H21" s="43">
        <v>97</v>
      </c>
      <c r="I21" s="44">
        <v>119395.50515500001</v>
      </c>
      <c r="J21" s="74">
        <v>8.2474000000000006E-2</v>
      </c>
      <c r="K21" s="44">
        <v>138</v>
      </c>
      <c r="L21" s="44">
        <v>119985.65942</v>
      </c>
      <c r="M21" s="66">
        <v>7.9710000000000003E-2</v>
      </c>
      <c r="N21" s="43">
        <v>0</v>
      </c>
      <c r="O21" s="44">
        <v>0</v>
      </c>
      <c r="P21" s="74">
        <v>0</v>
      </c>
    </row>
    <row r="22" spans="1:16" ht="15" customHeight="1" x14ac:dyDescent="0.2">
      <c r="A22" s="120"/>
      <c r="B22" s="123"/>
      <c r="C22" s="84" t="s">
        <v>48</v>
      </c>
      <c r="D22" s="44">
        <v>992</v>
      </c>
      <c r="E22" s="53">
        <v>0.169573</v>
      </c>
      <c r="F22" s="44">
        <v>140044.10685499999</v>
      </c>
      <c r="G22" s="66">
        <v>6.9556000000000007E-2</v>
      </c>
      <c r="H22" s="43">
        <v>436</v>
      </c>
      <c r="I22" s="44">
        <v>144509.75229400001</v>
      </c>
      <c r="J22" s="74">
        <v>5.2752E-2</v>
      </c>
      <c r="K22" s="44">
        <v>556</v>
      </c>
      <c r="L22" s="44">
        <v>136542.269784</v>
      </c>
      <c r="M22" s="66">
        <v>8.2734000000000002E-2</v>
      </c>
      <c r="N22" s="43">
        <v>0</v>
      </c>
      <c r="O22" s="44">
        <v>0</v>
      </c>
      <c r="P22" s="74">
        <v>0</v>
      </c>
    </row>
    <row r="23" spans="1:16" ht="15" customHeight="1" x14ac:dyDescent="0.2">
      <c r="A23" s="120"/>
      <c r="B23" s="123"/>
      <c r="C23" s="84" t="s">
        <v>49</v>
      </c>
      <c r="D23" s="44">
        <v>796</v>
      </c>
      <c r="E23" s="53">
        <v>5.3268999999999997E-2</v>
      </c>
      <c r="F23" s="44">
        <v>152779.61055300001</v>
      </c>
      <c r="G23" s="66">
        <v>0.19723599999999999</v>
      </c>
      <c r="H23" s="43">
        <v>344</v>
      </c>
      <c r="I23" s="44">
        <v>154441.625</v>
      </c>
      <c r="J23" s="74">
        <v>0.20058100000000001</v>
      </c>
      <c r="K23" s="44">
        <v>452</v>
      </c>
      <c r="L23" s="44">
        <v>151514.71460199999</v>
      </c>
      <c r="M23" s="66">
        <v>0.19469</v>
      </c>
      <c r="N23" s="43">
        <v>0</v>
      </c>
      <c r="O23" s="44">
        <v>0</v>
      </c>
      <c r="P23" s="74">
        <v>0</v>
      </c>
    </row>
    <row r="24" spans="1:16" ht="15" customHeight="1" x14ac:dyDescent="0.2">
      <c r="A24" s="120"/>
      <c r="B24" s="123"/>
      <c r="C24" s="84" t="s">
        <v>50</v>
      </c>
      <c r="D24" s="44">
        <v>539</v>
      </c>
      <c r="E24" s="53">
        <v>2.9364000000000001E-2</v>
      </c>
      <c r="F24" s="44">
        <v>181605.884972</v>
      </c>
      <c r="G24" s="66">
        <v>0.33951799999999999</v>
      </c>
      <c r="H24" s="43">
        <v>205</v>
      </c>
      <c r="I24" s="44">
        <v>189767.13170699999</v>
      </c>
      <c r="J24" s="74">
        <v>0.37561</v>
      </c>
      <c r="K24" s="44">
        <v>334</v>
      </c>
      <c r="L24" s="44">
        <v>176596.736527</v>
      </c>
      <c r="M24" s="66">
        <v>0.31736500000000001</v>
      </c>
      <c r="N24" s="43">
        <v>0</v>
      </c>
      <c r="O24" s="44">
        <v>0</v>
      </c>
      <c r="P24" s="74">
        <v>0</v>
      </c>
    </row>
    <row r="25" spans="1:16" ht="15" customHeight="1" x14ac:dyDescent="0.2">
      <c r="A25" s="120"/>
      <c r="B25" s="123"/>
      <c r="C25" s="84" t="s">
        <v>51</v>
      </c>
      <c r="D25" s="44">
        <v>374</v>
      </c>
      <c r="E25" s="53">
        <v>2.2256999999999999E-2</v>
      </c>
      <c r="F25" s="44">
        <v>189931.95454499999</v>
      </c>
      <c r="G25" s="66">
        <v>0.41711199999999998</v>
      </c>
      <c r="H25" s="43">
        <v>122</v>
      </c>
      <c r="I25" s="44">
        <v>190081.71311499999</v>
      </c>
      <c r="J25" s="74">
        <v>0.311475</v>
      </c>
      <c r="K25" s="44">
        <v>252</v>
      </c>
      <c r="L25" s="44">
        <v>189859.45238100001</v>
      </c>
      <c r="M25" s="66">
        <v>0.468254</v>
      </c>
      <c r="N25" s="43">
        <v>0</v>
      </c>
      <c r="O25" s="44">
        <v>0</v>
      </c>
      <c r="P25" s="74">
        <v>0</v>
      </c>
    </row>
    <row r="26" spans="1:16" s="3" customFormat="1" ht="15" customHeight="1" x14ac:dyDescent="0.2">
      <c r="A26" s="120"/>
      <c r="B26" s="123"/>
      <c r="C26" s="84" t="s">
        <v>52</v>
      </c>
      <c r="D26" s="35">
        <v>265</v>
      </c>
      <c r="E26" s="55">
        <v>1.8381000000000002E-2</v>
      </c>
      <c r="F26" s="35">
        <v>189067.532075</v>
      </c>
      <c r="G26" s="68">
        <v>0.392453</v>
      </c>
      <c r="H26" s="43">
        <v>95</v>
      </c>
      <c r="I26" s="44">
        <v>179989.33684199999</v>
      </c>
      <c r="J26" s="74">
        <v>0.221053</v>
      </c>
      <c r="K26" s="35">
        <v>170</v>
      </c>
      <c r="L26" s="35">
        <v>194140.641176</v>
      </c>
      <c r="M26" s="68">
        <v>0.48823499999999997</v>
      </c>
      <c r="N26" s="43">
        <v>0</v>
      </c>
      <c r="O26" s="44">
        <v>0</v>
      </c>
      <c r="P26" s="74">
        <v>0</v>
      </c>
    </row>
    <row r="27" spans="1:16" ht="15" customHeight="1" x14ac:dyDescent="0.2">
      <c r="A27" s="120"/>
      <c r="B27" s="123"/>
      <c r="C27" s="84" t="s">
        <v>53</v>
      </c>
      <c r="D27" s="44">
        <v>191</v>
      </c>
      <c r="E27" s="53">
        <v>1.5350000000000001E-2</v>
      </c>
      <c r="F27" s="44">
        <v>213214.73822</v>
      </c>
      <c r="G27" s="66">
        <v>0.670157</v>
      </c>
      <c r="H27" s="43">
        <v>79</v>
      </c>
      <c r="I27" s="44">
        <v>192719.45569599999</v>
      </c>
      <c r="J27" s="74">
        <v>0.44303799999999999</v>
      </c>
      <c r="K27" s="44">
        <v>112</v>
      </c>
      <c r="L27" s="44">
        <v>227671.232143</v>
      </c>
      <c r="M27" s="66">
        <v>0.83035700000000001</v>
      </c>
      <c r="N27" s="43">
        <v>0</v>
      </c>
      <c r="O27" s="44">
        <v>0</v>
      </c>
      <c r="P27" s="74">
        <v>0</v>
      </c>
    </row>
    <row r="28" spans="1:16" ht="15" customHeight="1" x14ac:dyDescent="0.2">
      <c r="A28" s="120"/>
      <c r="B28" s="123"/>
      <c r="C28" s="84" t="s">
        <v>54</v>
      </c>
      <c r="D28" s="44">
        <v>89</v>
      </c>
      <c r="E28" s="53">
        <v>8.3400000000000002E-3</v>
      </c>
      <c r="F28" s="44">
        <v>224084.08988799999</v>
      </c>
      <c r="G28" s="66">
        <v>0.53932599999999997</v>
      </c>
      <c r="H28" s="43">
        <v>39</v>
      </c>
      <c r="I28" s="44">
        <v>197701.51282100001</v>
      </c>
      <c r="J28" s="74">
        <v>0.35897400000000002</v>
      </c>
      <c r="K28" s="44">
        <v>50</v>
      </c>
      <c r="L28" s="44">
        <v>244662.5</v>
      </c>
      <c r="M28" s="66">
        <v>0.68</v>
      </c>
      <c r="N28" s="43">
        <v>0</v>
      </c>
      <c r="O28" s="44">
        <v>0</v>
      </c>
      <c r="P28" s="74">
        <v>0</v>
      </c>
    </row>
    <row r="29" spans="1:16" ht="15" customHeight="1" x14ac:dyDescent="0.2">
      <c r="A29" s="120"/>
      <c r="B29" s="123"/>
      <c r="C29" s="84" t="s">
        <v>55</v>
      </c>
      <c r="D29" s="44">
        <v>52</v>
      </c>
      <c r="E29" s="53">
        <v>5.7660000000000003E-3</v>
      </c>
      <c r="F29" s="44">
        <v>244251.846154</v>
      </c>
      <c r="G29" s="66">
        <v>0.36538500000000002</v>
      </c>
      <c r="H29" s="43">
        <v>25</v>
      </c>
      <c r="I29" s="44">
        <v>194506.48</v>
      </c>
      <c r="J29" s="74">
        <v>0.2</v>
      </c>
      <c r="K29" s="44">
        <v>27</v>
      </c>
      <c r="L29" s="44">
        <v>290312.37037000002</v>
      </c>
      <c r="M29" s="66">
        <v>0.51851899999999995</v>
      </c>
      <c r="N29" s="43">
        <v>0</v>
      </c>
      <c r="O29" s="44">
        <v>0</v>
      </c>
      <c r="P29" s="74">
        <v>0</v>
      </c>
    </row>
    <row r="30" spans="1:16" s="3" customFormat="1" ht="15" customHeight="1" x14ac:dyDescent="0.2">
      <c r="A30" s="120"/>
      <c r="B30" s="123"/>
      <c r="C30" s="84" t="s">
        <v>56</v>
      </c>
      <c r="D30" s="35">
        <v>113</v>
      </c>
      <c r="E30" s="55">
        <v>5.6820000000000004E-3</v>
      </c>
      <c r="F30" s="35">
        <v>130447.345133</v>
      </c>
      <c r="G30" s="68">
        <v>0.123894</v>
      </c>
      <c r="H30" s="43">
        <v>106</v>
      </c>
      <c r="I30" s="44">
        <v>119830.877358</v>
      </c>
      <c r="J30" s="74">
        <v>0.122642</v>
      </c>
      <c r="K30" s="35">
        <v>7</v>
      </c>
      <c r="L30" s="35">
        <v>291211</v>
      </c>
      <c r="M30" s="68">
        <v>0.14285700000000001</v>
      </c>
      <c r="N30" s="43">
        <v>0</v>
      </c>
      <c r="O30" s="44">
        <v>0</v>
      </c>
      <c r="P30" s="74">
        <v>0</v>
      </c>
    </row>
    <row r="31" spans="1:16" s="3" customFormat="1" ht="15" customHeight="1" x14ac:dyDescent="0.2">
      <c r="A31" s="121"/>
      <c r="B31" s="124"/>
      <c r="C31" s="85" t="s">
        <v>9</v>
      </c>
      <c r="D31" s="46">
        <v>3673</v>
      </c>
      <c r="E31" s="54">
        <v>2.9821E-2</v>
      </c>
      <c r="F31" s="46">
        <v>162736.09855699999</v>
      </c>
      <c r="G31" s="67">
        <v>0.245031</v>
      </c>
      <c r="H31" s="87">
        <v>1561</v>
      </c>
      <c r="I31" s="46">
        <v>159061.91479800001</v>
      </c>
      <c r="J31" s="75">
        <v>0.194106</v>
      </c>
      <c r="K31" s="46">
        <v>2112</v>
      </c>
      <c r="L31" s="46">
        <v>165451.72395799999</v>
      </c>
      <c r="M31" s="67">
        <v>0.28266999999999998</v>
      </c>
      <c r="N31" s="87">
        <v>0</v>
      </c>
      <c r="O31" s="46">
        <v>0</v>
      </c>
      <c r="P31" s="75">
        <v>0</v>
      </c>
    </row>
    <row r="32" spans="1:16" ht="15" customHeight="1" x14ac:dyDescent="0.2">
      <c r="A32" s="119">
        <v>3</v>
      </c>
      <c r="B32" s="122" t="s">
        <v>58</v>
      </c>
      <c r="C32" s="84" t="s">
        <v>46</v>
      </c>
      <c r="D32" s="44">
        <v>10</v>
      </c>
      <c r="E32" s="44">
        <v>0</v>
      </c>
      <c r="F32" s="44">
        <v>12868.701075000001</v>
      </c>
      <c r="G32" s="66">
        <v>5.2288000000000001E-2</v>
      </c>
      <c r="H32" s="43">
        <v>5</v>
      </c>
      <c r="I32" s="44">
        <v>3830.1011199999998</v>
      </c>
      <c r="J32" s="74">
        <v>-0.125</v>
      </c>
      <c r="K32" s="44">
        <v>5</v>
      </c>
      <c r="L32" s="44">
        <v>21013.983746000002</v>
      </c>
      <c r="M32" s="66">
        <v>0.214286</v>
      </c>
      <c r="N32" s="43">
        <v>0</v>
      </c>
      <c r="O32" s="44">
        <v>0</v>
      </c>
      <c r="P32" s="74">
        <v>0</v>
      </c>
    </row>
    <row r="33" spans="1:16" ht="15" customHeight="1" x14ac:dyDescent="0.2">
      <c r="A33" s="120"/>
      <c r="B33" s="123"/>
      <c r="C33" s="84" t="s">
        <v>47</v>
      </c>
      <c r="D33" s="44">
        <v>52</v>
      </c>
      <c r="E33" s="44">
        <v>0</v>
      </c>
      <c r="F33" s="44">
        <v>30901.336845000002</v>
      </c>
      <c r="G33" s="66">
        <v>-7.2153999999999996E-2</v>
      </c>
      <c r="H33" s="43">
        <v>31</v>
      </c>
      <c r="I33" s="44">
        <v>24394.507922000001</v>
      </c>
      <c r="J33" s="74">
        <v>-9.9344000000000002E-2</v>
      </c>
      <c r="K33" s="44">
        <v>21</v>
      </c>
      <c r="L33" s="44">
        <v>34619.956678000002</v>
      </c>
      <c r="M33" s="66">
        <v>-5.7042000000000002E-2</v>
      </c>
      <c r="N33" s="43">
        <v>0</v>
      </c>
      <c r="O33" s="44">
        <v>0</v>
      </c>
      <c r="P33" s="74">
        <v>0</v>
      </c>
    </row>
    <row r="34" spans="1:16" ht="15" customHeight="1" x14ac:dyDescent="0.2">
      <c r="A34" s="120"/>
      <c r="B34" s="123"/>
      <c r="C34" s="84" t="s">
        <v>48</v>
      </c>
      <c r="D34" s="44">
        <v>-91</v>
      </c>
      <c r="E34" s="44">
        <v>0</v>
      </c>
      <c r="F34" s="44">
        <v>44347.311616999999</v>
      </c>
      <c r="G34" s="66">
        <v>-6.4330999999999999E-2</v>
      </c>
      <c r="H34" s="43">
        <v>27</v>
      </c>
      <c r="I34" s="44">
        <v>39328.573591</v>
      </c>
      <c r="J34" s="74">
        <v>-0.14773700000000001</v>
      </c>
      <c r="K34" s="44">
        <v>-118</v>
      </c>
      <c r="L34" s="44">
        <v>46600.834838000002</v>
      </c>
      <c r="M34" s="66">
        <v>-1.0737999999999999E-2</v>
      </c>
      <c r="N34" s="43">
        <v>0</v>
      </c>
      <c r="O34" s="44">
        <v>0</v>
      </c>
      <c r="P34" s="74">
        <v>0</v>
      </c>
    </row>
    <row r="35" spans="1:16" ht="15" customHeight="1" x14ac:dyDescent="0.2">
      <c r="A35" s="120"/>
      <c r="B35" s="123"/>
      <c r="C35" s="84" t="s">
        <v>49</v>
      </c>
      <c r="D35" s="44">
        <v>-1278</v>
      </c>
      <c r="E35" s="44">
        <v>0</v>
      </c>
      <c r="F35" s="44">
        <v>41407.557367000001</v>
      </c>
      <c r="G35" s="66">
        <v>-0.12629299999999999</v>
      </c>
      <c r="H35" s="43">
        <v>-447</v>
      </c>
      <c r="I35" s="44">
        <v>28180.406258999999</v>
      </c>
      <c r="J35" s="74">
        <v>-0.239368</v>
      </c>
      <c r="K35" s="44">
        <v>-831</v>
      </c>
      <c r="L35" s="44">
        <v>49322.185932</v>
      </c>
      <c r="M35" s="66">
        <v>-5.7063000000000003E-2</v>
      </c>
      <c r="N35" s="43">
        <v>0</v>
      </c>
      <c r="O35" s="44">
        <v>0</v>
      </c>
      <c r="P35" s="74">
        <v>0</v>
      </c>
    </row>
    <row r="36" spans="1:16" ht="15" customHeight="1" x14ac:dyDescent="0.2">
      <c r="A36" s="120"/>
      <c r="B36" s="123"/>
      <c r="C36" s="84" t="s">
        <v>50</v>
      </c>
      <c r="D36" s="44">
        <v>-1501</v>
      </c>
      <c r="E36" s="44">
        <v>0</v>
      </c>
      <c r="F36" s="44">
        <v>46810.786397000003</v>
      </c>
      <c r="G36" s="66">
        <v>-0.211953</v>
      </c>
      <c r="H36" s="43">
        <v>-589</v>
      </c>
      <c r="I36" s="44">
        <v>37630.558420000001</v>
      </c>
      <c r="J36" s="74">
        <v>-0.27804299999999998</v>
      </c>
      <c r="K36" s="44">
        <v>-912</v>
      </c>
      <c r="L36" s="44">
        <v>52852.304823999999</v>
      </c>
      <c r="M36" s="66">
        <v>-0.168991</v>
      </c>
      <c r="N36" s="43">
        <v>0</v>
      </c>
      <c r="O36" s="44">
        <v>0</v>
      </c>
      <c r="P36" s="74">
        <v>0</v>
      </c>
    </row>
    <row r="37" spans="1:16" ht="15" customHeight="1" x14ac:dyDescent="0.2">
      <c r="A37" s="120"/>
      <c r="B37" s="123"/>
      <c r="C37" s="84" t="s">
        <v>51</v>
      </c>
      <c r="D37" s="44">
        <v>-1301</v>
      </c>
      <c r="E37" s="44">
        <v>0</v>
      </c>
      <c r="F37" s="44">
        <v>40116.241101</v>
      </c>
      <c r="G37" s="66">
        <v>-0.36318600000000001</v>
      </c>
      <c r="H37" s="43">
        <v>-482</v>
      </c>
      <c r="I37" s="44">
        <v>28792.888224999999</v>
      </c>
      <c r="J37" s="74">
        <v>-0.47494799999999998</v>
      </c>
      <c r="K37" s="44">
        <v>-819</v>
      </c>
      <c r="L37" s="44">
        <v>46514.102440000002</v>
      </c>
      <c r="M37" s="66">
        <v>-0.30858999999999998</v>
      </c>
      <c r="N37" s="43">
        <v>0</v>
      </c>
      <c r="O37" s="44">
        <v>0</v>
      </c>
      <c r="P37" s="74">
        <v>0</v>
      </c>
    </row>
    <row r="38" spans="1:16" s="3" customFormat="1" ht="15" customHeight="1" x14ac:dyDescent="0.2">
      <c r="A38" s="120"/>
      <c r="B38" s="123"/>
      <c r="C38" s="84" t="s">
        <v>52</v>
      </c>
      <c r="D38" s="35">
        <v>-1045</v>
      </c>
      <c r="E38" s="35">
        <v>0</v>
      </c>
      <c r="F38" s="35">
        <v>30450.811495999998</v>
      </c>
      <c r="G38" s="68">
        <v>-0.50983699999999998</v>
      </c>
      <c r="H38" s="43">
        <v>-371</v>
      </c>
      <c r="I38" s="44">
        <v>18333.209252000001</v>
      </c>
      <c r="J38" s="74">
        <v>-0.51929099999999995</v>
      </c>
      <c r="K38" s="35">
        <v>-674</v>
      </c>
      <c r="L38" s="35">
        <v>37202.0766</v>
      </c>
      <c r="M38" s="68">
        <v>-0.503471</v>
      </c>
      <c r="N38" s="43">
        <v>0</v>
      </c>
      <c r="O38" s="44">
        <v>0</v>
      </c>
      <c r="P38" s="74">
        <v>0</v>
      </c>
    </row>
    <row r="39" spans="1:16" ht="15" customHeight="1" x14ac:dyDescent="0.2">
      <c r="A39" s="120"/>
      <c r="B39" s="123"/>
      <c r="C39" s="84" t="s">
        <v>53</v>
      </c>
      <c r="D39" s="44">
        <v>-887</v>
      </c>
      <c r="E39" s="44">
        <v>0</v>
      </c>
      <c r="F39" s="44">
        <v>58817.823339000002</v>
      </c>
      <c r="G39" s="66">
        <v>-0.14060400000000001</v>
      </c>
      <c r="H39" s="43">
        <v>-278</v>
      </c>
      <c r="I39" s="44">
        <v>42682.280989999999</v>
      </c>
      <c r="J39" s="74">
        <v>-0.114385</v>
      </c>
      <c r="K39" s="44">
        <v>-609</v>
      </c>
      <c r="L39" s="44">
        <v>71115.610962000006</v>
      </c>
      <c r="M39" s="66">
        <v>-0.10584300000000001</v>
      </c>
      <c r="N39" s="43">
        <v>0</v>
      </c>
      <c r="O39" s="44">
        <v>0</v>
      </c>
      <c r="P39" s="74">
        <v>0</v>
      </c>
    </row>
    <row r="40" spans="1:16" ht="15" customHeight="1" x14ac:dyDescent="0.2">
      <c r="A40" s="120"/>
      <c r="B40" s="123"/>
      <c r="C40" s="84" t="s">
        <v>54</v>
      </c>
      <c r="D40" s="44">
        <v>-833</v>
      </c>
      <c r="E40" s="44">
        <v>0</v>
      </c>
      <c r="F40" s="44">
        <v>62164.013893000003</v>
      </c>
      <c r="G40" s="66">
        <v>-0.25893899999999997</v>
      </c>
      <c r="H40" s="43">
        <v>-258</v>
      </c>
      <c r="I40" s="44">
        <v>47282.393113999999</v>
      </c>
      <c r="J40" s="74">
        <v>-2.1496999999999999E-2</v>
      </c>
      <c r="K40" s="44">
        <v>-575</v>
      </c>
      <c r="L40" s="44">
        <v>77277.169576999993</v>
      </c>
      <c r="M40" s="66">
        <v>-0.31680000000000003</v>
      </c>
      <c r="N40" s="43">
        <v>0</v>
      </c>
      <c r="O40" s="44">
        <v>0</v>
      </c>
      <c r="P40" s="74">
        <v>0</v>
      </c>
    </row>
    <row r="41" spans="1:16" ht="15" customHeight="1" x14ac:dyDescent="0.2">
      <c r="A41" s="120"/>
      <c r="B41" s="123"/>
      <c r="C41" s="84" t="s">
        <v>55</v>
      </c>
      <c r="D41" s="44">
        <v>-804</v>
      </c>
      <c r="E41" s="44">
        <v>0</v>
      </c>
      <c r="F41" s="44">
        <v>79721.783051000006</v>
      </c>
      <c r="G41" s="66">
        <v>-0.228073</v>
      </c>
      <c r="H41" s="43">
        <v>-320</v>
      </c>
      <c r="I41" s="44">
        <v>46668.017298999999</v>
      </c>
      <c r="J41" s="74">
        <v>-2.8986000000000001E-2</v>
      </c>
      <c r="K41" s="44">
        <v>-484</v>
      </c>
      <c r="L41" s="44">
        <v>114513.027152</v>
      </c>
      <c r="M41" s="66">
        <v>-0.32101200000000002</v>
      </c>
      <c r="N41" s="43">
        <v>0</v>
      </c>
      <c r="O41" s="44">
        <v>0</v>
      </c>
      <c r="P41" s="74">
        <v>0</v>
      </c>
    </row>
    <row r="42" spans="1:16" s="3" customFormat="1" ht="15" customHeight="1" x14ac:dyDescent="0.2">
      <c r="A42" s="120"/>
      <c r="B42" s="123"/>
      <c r="C42" s="84" t="s">
        <v>56</v>
      </c>
      <c r="D42" s="35">
        <v>-1191</v>
      </c>
      <c r="E42" s="35">
        <v>0</v>
      </c>
      <c r="F42" s="35">
        <v>-50398.938598000001</v>
      </c>
      <c r="G42" s="68">
        <v>-0.29711799999999999</v>
      </c>
      <c r="H42" s="43">
        <v>-356</v>
      </c>
      <c r="I42" s="44">
        <v>-30274.589845999999</v>
      </c>
      <c r="J42" s="74">
        <v>4.0390000000000002E-2</v>
      </c>
      <c r="K42" s="35">
        <v>-835</v>
      </c>
      <c r="L42" s="35">
        <v>93497.427391999998</v>
      </c>
      <c r="M42" s="68">
        <v>-0.46403100000000003</v>
      </c>
      <c r="N42" s="43">
        <v>0</v>
      </c>
      <c r="O42" s="44">
        <v>0</v>
      </c>
      <c r="P42" s="74">
        <v>0</v>
      </c>
    </row>
    <row r="43" spans="1:16" s="3" customFormat="1" ht="15" customHeight="1" x14ac:dyDescent="0.2">
      <c r="A43" s="121"/>
      <c r="B43" s="124"/>
      <c r="C43" s="85" t="s">
        <v>9</v>
      </c>
      <c r="D43" s="46">
        <v>-8869</v>
      </c>
      <c r="E43" s="46">
        <v>0</v>
      </c>
      <c r="F43" s="46">
        <v>20974.251724000002</v>
      </c>
      <c r="G43" s="67">
        <v>-0.32313999999999998</v>
      </c>
      <c r="H43" s="87">
        <v>-3038</v>
      </c>
      <c r="I43" s="46">
        <v>15157.675444</v>
      </c>
      <c r="J43" s="75">
        <v>-0.28665000000000002</v>
      </c>
      <c r="K43" s="46">
        <v>-5831</v>
      </c>
      <c r="L43" s="46">
        <v>24930.323205000001</v>
      </c>
      <c r="M43" s="67">
        <v>-0.336113</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22</v>
      </c>
      <c r="E45" s="53">
        <v>3.2933999999999998E-2</v>
      </c>
      <c r="F45" s="44">
        <v>133407.18181800001</v>
      </c>
      <c r="G45" s="66">
        <v>9.0909000000000004E-2</v>
      </c>
      <c r="H45" s="43">
        <v>5</v>
      </c>
      <c r="I45" s="44">
        <v>155291.6</v>
      </c>
      <c r="J45" s="74">
        <v>0</v>
      </c>
      <c r="K45" s="44">
        <v>17</v>
      </c>
      <c r="L45" s="44">
        <v>126970.588235</v>
      </c>
      <c r="M45" s="66">
        <v>0.117647</v>
      </c>
      <c r="N45" s="43">
        <v>0</v>
      </c>
      <c r="O45" s="44">
        <v>0</v>
      </c>
      <c r="P45" s="74">
        <v>0</v>
      </c>
    </row>
    <row r="46" spans="1:16" ht="15" customHeight="1" x14ac:dyDescent="0.2">
      <c r="A46" s="120"/>
      <c r="B46" s="123"/>
      <c r="C46" s="84" t="s">
        <v>48</v>
      </c>
      <c r="D46" s="44">
        <v>235</v>
      </c>
      <c r="E46" s="53">
        <v>4.0170999999999998E-2</v>
      </c>
      <c r="F46" s="44">
        <v>151487.582979</v>
      </c>
      <c r="G46" s="66">
        <v>0.157447</v>
      </c>
      <c r="H46" s="43">
        <v>77</v>
      </c>
      <c r="I46" s="44">
        <v>147601.80519499999</v>
      </c>
      <c r="J46" s="74">
        <v>7.7922000000000005E-2</v>
      </c>
      <c r="K46" s="44">
        <v>158</v>
      </c>
      <c r="L46" s="44">
        <v>153381.28481000001</v>
      </c>
      <c r="M46" s="66">
        <v>0.19620299999999999</v>
      </c>
      <c r="N46" s="43">
        <v>0</v>
      </c>
      <c r="O46" s="44">
        <v>0</v>
      </c>
      <c r="P46" s="74">
        <v>0</v>
      </c>
    </row>
    <row r="47" spans="1:16" ht="15" customHeight="1" x14ac:dyDescent="0.2">
      <c r="A47" s="120"/>
      <c r="B47" s="123"/>
      <c r="C47" s="84" t="s">
        <v>49</v>
      </c>
      <c r="D47" s="44">
        <v>697</v>
      </c>
      <c r="E47" s="53">
        <v>4.6643999999999998E-2</v>
      </c>
      <c r="F47" s="44">
        <v>175156.090387</v>
      </c>
      <c r="G47" s="66">
        <v>0.41032999999999997</v>
      </c>
      <c r="H47" s="43">
        <v>260</v>
      </c>
      <c r="I47" s="44">
        <v>173164.81153800001</v>
      </c>
      <c r="J47" s="74">
        <v>0.35384599999999999</v>
      </c>
      <c r="K47" s="44">
        <v>437</v>
      </c>
      <c r="L47" s="44">
        <v>176340.832952</v>
      </c>
      <c r="M47" s="66">
        <v>0.443936</v>
      </c>
      <c r="N47" s="43">
        <v>0</v>
      </c>
      <c r="O47" s="44">
        <v>0</v>
      </c>
      <c r="P47" s="74">
        <v>0</v>
      </c>
    </row>
    <row r="48" spans="1:16" ht="15" customHeight="1" x14ac:dyDescent="0.2">
      <c r="A48" s="120"/>
      <c r="B48" s="123"/>
      <c r="C48" s="84" t="s">
        <v>50</v>
      </c>
      <c r="D48" s="44">
        <v>729</v>
      </c>
      <c r="E48" s="53">
        <v>3.9715E-2</v>
      </c>
      <c r="F48" s="44">
        <v>205311.06721499999</v>
      </c>
      <c r="G48" s="66">
        <v>0.652949</v>
      </c>
      <c r="H48" s="43">
        <v>235</v>
      </c>
      <c r="I48" s="44">
        <v>215076.753191</v>
      </c>
      <c r="J48" s="74">
        <v>0.62553199999999998</v>
      </c>
      <c r="K48" s="44">
        <v>494</v>
      </c>
      <c r="L48" s="44">
        <v>200665.44736799999</v>
      </c>
      <c r="M48" s="66">
        <v>0.66599200000000003</v>
      </c>
      <c r="N48" s="43">
        <v>0</v>
      </c>
      <c r="O48" s="44">
        <v>0</v>
      </c>
      <c r="P48" s="74">
        <v>0</v>
      </c>
    </row>
    <row r="49" spans="1:16" ht="15" customHeight="1" x14ac:dyDescent="0.2">
      <c r="A49" s="120"/>
      <c r="B49" s="123"/>
      <c r="C49" s="84" t="s">
        <v>51</v>
      </c>
      <c r="D49" s="44">
        <v>564</v>
      </c>
      <c r="E49" s="53">
        <v>3.3563000000000003E-2</v>
      </c>
      <c r="F49" s="44">
        <v>230233.062057</v>
      </c>
      <c r="G49" s="66">
        <v>0.85815600000000003</v>
      </c>
      <c r="H49" s="43">
        <v>178</v>
      </c>
      <c r="I49" s="44">
        <v>235593.98876400001</v>
      </c>
      <c r="J49" s="74">
        <v>0.80337099999999995</v>
      </c>
      <c r="K49" s="44">
        <v>386</v>
      </c>
      <c r="L49" s="44">
        <v>227760.92486999999</v>
      </c>
      <c r="M49" s="66">
        <v>0.88341999999999998</v>
      </c>
      <c r="N49" s="43">
        <v>0</v>
      </c>
      <c r="O49" s="44">
        <v>0</v>
      </c>
      <c r="P49" s="74">
        <v>0</v>
      </c>
    </row>
    <row r="50" spans="1:16" s="3" customFormat="1" ht="15" customHeight="1" x14ac:dyDescent="0.2">
      <c r="A50" s="120"/>
      <c r="B50" s="123"/>
      <c r="C50" s="84" t="s">
        <v>52</v>
      </c>
      <c r="D50" s="35">
        <v>378</v>
      </c>
      <c r="E50" s="55">
        <v>2.6218999999999999E-2</v>
      </c>
      <c r="F50" s="35">
        <v>237258.216931</v>
      </c>
      <c r="G50" s="68">
        <v>0.87566100000000002</v>
      </c>
      <c r="H50" s="43">
        <v>108</v>
      </c>
      <c r="I50" s="44">
        <v>224806.19444399999</v>
      </c>
      <c r="J50" s="74">
        <v>0.62963000000000002</v>
      </c>
      <c r="K50" s="35">
        <v>270</v>
      </c>
      <c r="L50" s="35">
        <v>242239.025926</v>
      </c>
      <c r="M50" s="68">
        <v>0.974074</v>
      </c>
      <c r="N50" s="43">
        <v>0</v>
      </c>
      <c r="O50" s="44">
        <v>0</v>
      </c>
      <c r="P50" s="74">
        <v>0</v>
      </c>
    </row>
    <row r="51" spans="1:16" ht="15" customHeight="1" x14ac:dyDescent="0.2">
      <c r="A51" s="120"/>
      <c r="B51" s="123"/>
      <c r="C51" s="84" t="s">
        <v>53</v>
      </c>
      <c r="D51" s="44">
        <v>255</v>
      </c>
      <c r="E51" s="53">
        <v>2.0493000000000001E-2</v>
      </c>
      <c r="F51" s="44">
        <v>248141.15294100001</v>
      </c>
      <c r="G51" s="66">
        <v>0.88627500000000003</v>
      </c>
      <c r="H51" s="43">
        <v>70</v>
      </c>
      <c r="I51" s="44">
        <v>236882.257143</v>
      </c>
      <c r="J51" s="74">
        <v>0.65714300000000003</v>
      </c>
      <c r="K51" s="44">
        <v>185</v>
      </c>
      <c r="L51" s="44">
        <v>252401.27567599999</v>
      </c>
      <c r="M51" s="66">
        <v>0.97297299999999998</v>
      </c>
      <c r="N51" s="43">
        <v>0</v>
      </c>
      <c r="O51" s="44">
        <v>0</v>
      </c>
      <c r="P51" s="74">
        <v>0</v>
      </c>
    </row>
    <row r="52" spans="1:16" ht="15" customHeight="1" x14ac:dyDescent="0.2">
      <c r="A52" s="120"/>
      <c r="B52" s="123"/>
      <c r="C52" s="84" t="s">
        <v>54</v>
      </c>
      <c r="D52" s="44">
        <v>111</v>
      </c>
      <c r="E52" s="53">
        <v>1.0401000000000001E-2</v>
      </c>
      <c r="F52" s="44">
        <v>269381.88288300001</v>
      </c>
      <c r="G52" s="66">
        <v>0.76576599999999995</v>
      </c>
      <c r="H52" s="43">
        <v>33</v>
      </c>
      <c r="I52" s="44">
        <v>252385.21212099999</v>
      </c>
      <c r="J52" s="74">
        <v>0.42424200000000001</v>
      </c>
      <c r="K52" s="44">
        <v>78</v>
      </c>
      <c r="L52" s="44">
        <v>276572.78205099999</v>
      </c>
      <c r="M52" s="66">
        <v>0.91025599999999995</v>
      </c>
      <c r="N52" s="43">
        <v>0</v>
      </c>
      <c r="O52" s="44">
        <v>0</v>
      </c>
      <c r="P52" s="74">
        <v>0</v>
      </c>
    </row>
    <row r="53" spans="1:16" ht="15" customHeight="1" x14ac:dyDescent="0.2">
      <c r="A53" s="120"/>
      <c r="B53" s="123"/>
      <c r="C53" s="84" t="s">
        <v>55</v>
      </c>
      <c r="D53" s="44">
        <v>43</v>
      </c>
      <c r="E53" s="53">
        <v>4.7679999999999997E-3</v>
      </c>
      <c r="F53" s="44">
        <v>257769.88372099999</v>
      </c>
      <c r="G53" s="66">
        <v>0.44185999999999998</v>
      </c>
      <c r="H53" s="43">
        <v>14</v>
      </c>
      <c r="I53" s="44">
        <v>256638.642857</v>
      </c>
      <c r="J53" s="74">
        <v>0.214286</v>
      </c>
      <c r="K53" s="44">
        <v>29</v>
      </c>
      <c r="L53" s="44">
        <v>258316</v>
      </c>
      <c r="M53" s="66">
        <v>0.55172399999999999</v>
      </c>
      <c r="N53" s="43">
        <v>0</v>
      </c>
      <c r="O53" s="44">
        <v>0</v>
      </c>
      <c r="P53" s="74">
        <v>0</v>
      </c>
    </row>
    <row r="54" spans="1:16" s="3" customFormat="1" ht="15" customHeight="1" x14ac:dyDescent="0.2">
      <c r="A54" s="120"/>
      <c r="B54" s="123"/>
      <c r="C54" s="84" t="s">
        <v>56</v>
      </c>
      <c r="D54" s="35">
        <v>7</v>
      </c>
      <c r="E54" s="55">
        <v>3.5199999999999999E-4</v>
      </c>
      <c r="F54" s="35">
        <v>287964.142857</v>
      </c>
      <c r="G54" s="68">
        <v>0.42857099999999998</v>
      </c>
      <c r="H54" s="43">
        <v>4</v>
      </c>
      <c r="I54" s="44">
        <v>262138.75</v>
      </c>
      <c r="J54" s="74">
        <v>0</v>
      </c>
      <c r="K54" s="35">
        <v>3</v>
      </c>
      <c r="L54" s="35">
        <v>322398</v>
      </c>
      <c r="M54" s="68">
        <v>1</v>
      </c>
      <c r="N54" s="43">
        <v>0</v>
      </c>
      <c r="O54" s="44">
        <v>0</v>
      </c>
      <c r="P54" s="74">
        <v>0</v>
      </c>
    </row>
    <row r="55" spans="1:16" s="3" customFormat="1" ht="15" customHeight="1" x14ac:dyDescent="0.2">
      <c r="A55" s="121"/>
      <c r="B55" s="124"/>
      <c r="C55" s="85" t="s">
        <v>9</v>
      </c>
      <c r="D55" s="46">
        <v>3041</v>
      </c>
      <c r="E55" s="54">
        <v>2.469E-2</v>
      </c>
      <c r="F55" s="46">
        <v>209175.40052600001</v>
      </c>
      <c r="G55" s="67">
        <v>0.64090800000000003</v>
      </c>
      <c r="H55" s="87">
        <v>984</v>
      </c>
      <c r="I55" s="46">
        <v>206782.97764200001</v>
      </c>
      <c r="J55" s="75">
        <v>0.52743899999999999</v>
      </c>
      <c r="K55" s="46">
        <v>2057</v>
      </c>
      <c r="L55" s="46">
        <v>210319.85561500001</v>
      </c>
      <c r="M55" s="67">
        <v>0.695187</v>
      </c>
      <c r="N55" s="87">
        <v>0</v>
      </c>
      <c r="O55" s="46">
        <v>0</v>
      </c>
      <c r="P55" s="75">
        <v>0</v>
      </c>
    </row>
    <row r="56" spans="1:16" ht="15" customHeight="1" x14ac:dyDescent="0.2">
      <c r="A56" s="119">
        <v>5</v>
      </c>
      <c r="B56" s="122" t="s">
        <v>60</v>
      </c>
      <c r="C56" s="84" t="s">
        <v>46</v>
      </c>
      <c r="D56" s="44">
        <v>110</v>
      </c>
      <c r="E56" s="53">
        <v>1</v>
      </c>
      <c r="F56" s="44">
        <v>40140.199999999997</v>
      </c>
      <c r="G56" s="66">
        <v>5.4545000000000003E-2</v>
      </c>
      <c r="H56" s="43">
        <v>46</v>
      </c>
      <c r="I56" s="44">
        <v>41588.630434999999</v>
      </c>
      <c r="J56" s="74">
        <v>2.1739000000000001E-2</v>
      </c>
      <c r="K56" s="44">
        <v>64</v>
      </c>
      <c r="L56" s="44">
        <v>39099.140625</v>
      </c>
      <c r="M56" s="66">
        <v>7.8125E-2</v>
      </c>
      <c r="N56" s="43">
        <v>0</v>
      </c>
      <c r="O56" s="44">
        <v>0</v>
      </c>
      <c r="P56" s="74">
        <v>0</v>
      </c>
    </row>
    <row r="57" spans="1:16" ht="15" customHeight="1" x14ac:dyDescent="0.2">
      <c r="A57" s="120"/>
      <c r="B57" s="123"/>
      <c r="C57" s="84" t="s">
        <v>47</v>
      </c>
      <c r="D57" s="44">
        <v>668</v>
      </c>
      <c r="E57" s="53">
        <v>1</v>
      </c>
      <c r="F57" s="44">
        <v>112648.71556900001</v>
      </c>
      <c r="G57" s="66">
        <v>0.107784</v>
      </c>
      <c r="H57" s="43">
        <v>263</v>
      </c>
      <c r="I57" s="44">
        <v>113029.695817</v>
      </c>
      <c r="J57" s="74">
        <v>0.117871</v>
      </c>
      <c r="K57" s="44">
        <v>405</v>
      </c>
      <c r="L57" s="44">
        <v>112401.31358</v>
      </c>
      <c r="M57" s="66">
        <v>0.10123500000000001</v>
      </c>
      <c r="N57" s="43">
        <v>0</v>
      </c>
      <c r="O57" s="44">
        <v>0</v>
      </c>
      <c r="P57" s="74">
        <v>0</v>
      </c>
    </row>
    <row r="58" spans="1:16" ht="15" customHeight="1" x14ac:dyDescent="0.2">
      <c r="A58" s="120"/>
      <c r="B58" s="123"/>
      <c r="C58" s="84" t="s">
        <v>48</v>
      </c>
      <c r="D58" s="44">
        <v>5850</v>
      </c>
      <c r="E58" s="53">
        <v>1</v>
      </c>
      <c r="F58" s="44">
        <v>132354.532821</v>
      </c>
      <c r="G58" s="66">
        <v>0.10376100000000001</v>
      </c>
      <c r="H58" s="43">
        <v>2438</v>
      </c>
      <c r="I58" s="44">
        <v>136734.65586500001</v>
      </c>
      <c r="J58" s="74">
        <v>0.11279699999999999</v>
      </c>
      <c r="K58" s="44">
        <v>3412</v>
      </c>
      <c r="L58" s="44">
        <v>129224.77315399999</v>
      </c>
      <c r="M58" s="66">
        <v>9.7304000000000002E-2</v>
      </c>
      <c r="N58" s="43">
        <v>0</v>
      </c>
      <c r="O58" s="44">
        <v>0</v>
      </c>
      <c r="P58" s="74">
        <v>0</v>
      </c>
    </row>
    <row r="59" spans="1:16" ht="15" customHeight="1" x14ac:dyDescent="0.2">
      <c r="A59" s="120"/>
      <c r="B59" s="123"/>
      <c r="C59" s="84" t="s">
        <v>49</v>
      </c>
      <c r="D59" s="44">
        <v>14943</v>
      </c>
      <c r="E59" s="53">
        <v>1</v>
      </c>
      <c r="F59" s="44">
        <v>149967.77481100001</v>
      </c>
      <c r="G59" s="66">
        <v>0.27176600000000001</v>
      </c>
      <c r="H59" s="43">
        <v>5954</v>
      </c>
      <c r="I59" s="44">
        <v>158167.01998700001</v>
      </c>
      <c r="J59" s="74">
        <v>0.317602</v>
      </c>
      <c r="K59" s="44">
        <v>8989</v>
      </c>
      <c r="L59" s="44">
        <v>144536.88085399999</v>
      </c>
      <c r="M59" s="66">
        <v>0.24140600000000001</v>
      </c>
      <c r="N59" s="43">
        <v>0</v>
      </c>
      <c r="O59" s="44">
        <v>0</v>
      </c>
      <c r="P59" s="74">
        <v>0</v>
      </c>
    </row>
    <row r="60" spans="1:16" ht="15" customHeight="1" x14ac:dyDescent="0.2">
      <c r="A60" s="120"/>
      <c r="B60" s="123"/>
      <c r="C60" s="84" t="s">
        <v>50</v>
      </c>
      <c r="D60" s="44">
        <v>18356</v>
      </c>
      <c r="E60" s="53">
        <v>1</v>
      </c>
      <c r="F60" s="44">
        <v>174246.47069099999</v>
      </c>
      <c r="G60" s="66">
        <v>0.54826799999999998</v>
      </c>
      <c r="H60" s="43">
        <v>6824</v>
      </c>
      <c r="I60" s="44">
        <v>189238.665592</v>
      </c>
      <c r="J60" s="74">
        <v>0.59246799999999999</v>
      </c>
      <c r="K60" s="44">
        <v>11532</v>
      </c>
      <c r="L60" s="44">
        <v>165374.918661</v>
      </c>
      <c r="M60" s="66">
        <v>0.52211200000000002</v>
      </c>
      <c r="N60" s="43">
        <v>0</v>
      </c>
      <c r="O60" s="44">
        <v>0</v>
      </c>
      <c r="P60" s="74">
        <v>0</v>
      </c>
    </row>
    <row r="61" spans="1:16" ht="15" customHeight="1" x14ac:dyDescent="0.2">
      <c r="A61" s="120"/>
      <c r="B61" s="123"/>
      <c r="C61" s="84" t="s">
        <v>51</v>
      </c>
      <c r="D61" s="44">
        <v>16804</v>
      </c>
      <c r="E61" s="53">
        <v>1</v>
      </c>
      <c r="F61" s="44">
        <v>197599.87895700001</v>
      </c>
      <c r="G61" s="66">
        <v>0.83551500000000001</v>
      </c>
      <c r="H61" s="43">
        <v>6156</v>
      </c>
      <c r="I61" s="44">
        <v>205256.01900599999</v>
      </c>
      <c r="J61" s="74">
        <v>0.70906400000000003</v>
      </c>
      <c r="K61" s="44">
        <v>10648</v>
      </c>
      <c r="L61" s="44">
        <v>193173.58311400001</v>
      </c>
      <c r="M61" s="66">
        <v>0.90862100000000001</v>
      </c>
      <c r="N61" s="43">
        <v>0</v>
      </c>
      <c r="O61" s="44">
        <v>0</v>
      </c>
      <c r="P61" s="74">
        <v>0</v>
      </c>
    </row>
    <row r="62" spans="1:16" s="3" customFormat="1" ht="15" customHeight="1" x14ac:dyDescent="0.2">
      <c r="A62" s="120"/>
      <c r="B62" s="123"/>
      <c r="C62" s="84" t="s">
        <v>52</v>
      </c>
      <c r="D62" s="35">
        <v>14417</v>
      </c>
      <c r="E62" s="55">
        <v>1</v>
      </c>
      <c r="F62" s="35">
        <v>210811.96885599999</v>
      </c>
      <c r="G62" s="68">
        <v>1.0152600000000001</v>
      </c>
      <c r="H62" s="43">
        <v>5152</v>
      </c>
      <c r="I62" s="44">
        <v>208395.869565</v>
      </c>
      <c r="J62" s="74">
        <v>0.72573799999999999</v>
      </c>
      <c r="K62" s="35">
        <v>9265</v>
      </c>
      <c r="L62" s="35">
        <v>212155.49217499999</v>
      </c>
      <c r="M62" s="68">
        <v>1.1762550000000001</v>
      </c>
      <c r="N62" s="43">
        <v>0</v>
      </c>
      <c r="O62" s="44">
        <v>0</v>
      </c>
      <c r="P62" s="74">
        <v>0</v>
      </c>
    </row>
    <row r="63" spans="1:16" ht="15" customHeight="1" x14ac:dyDescent="0.2">
      <c r="A63" s="120"/>
      <c r="B63" s="123"/>
      <c r="C63" s="84" t="s">
        <v>53</v>
      </c>
      <c r="D63" s="44">
        <v>12443</v>
      </c>
      <c r="E63" s="53">
        <v>1</v>
      </c>
      <c r="F63" s="44">
        <v>216346.68849999999</v>
      </c>
      <c r="G63" s="66">
        <v>1.0374509999999999</v>
      </c>
      <c r="H63" s="43">
        <v>4429</v>
      </c>
      <c r="I63" s="44">
        <v>204525.00519299999</v>
      </c>
      <c r="J63" s="74">
        <v>0.66674199999999995</v>
      </c>
      <c r="K63" s="44">
        <v>8014</v>
      </c>
      <c r="L63" s="44">
        <v>222880.03456500001</v>
      </c>
      <c r="M63" s="66">
        <v>1.242326</v>
      </c>
      <c r="N63" s="43">
        <v>0</v>
      </c>
      <c r="O63" s="44">
        <v>0</v>
      </c>
      <c r="P63" s="74">
        <v>0</v>
      </c>
    </row>
    <row r="64" spans="1:16" ht="15" customHeight="1" x14ac:dyDescent="0.2">
      <c r="A64" s="120"/>
      <c r="B64" s="123"/>
      <c r="C64" s="84" t="s">
        <v>54</v>
      </c>
      <c r="D64" s="44">
        <v>10672</v>
      </c>
      <c r="E64" s="53">
        <v>1</v>
      </c>
      <c r="F64" s="44">
        <v>213989.23575699999</v>
      </c>
      <c r="G64" s="66">
        <v>0.87865400000000005</v>
      </c>
      <c r="H64" s="43">
        <v>3865</v>
      </c>
      <c r="I64" s="44">
        <v>195232.78576999999</v>
      </c>
      <c r="J64" s="74">
        <v>0.462613</v>
      </c>
      <c r="K64" s="44">
        <v>6807</v>
      </c>
      <c r="L64" s="44">
        <v>224639.10782999999</v>
      </c>
      <c r="M64" s="66">
        <v>1.1148819999999999</v>
      </c>
      <c r="N64" s="43">
        <v>0</v>
      </c>
      <c r="O64" s="44">
        <v>0</v>
      </c>
      <c r="P64" s="74">
        <v>0</v>
      </c>
    </row>
    <row r="65" spans="1:16" ht="15" customHeight="1" x14ac:dyDescent="0.2">
      <c r="A65" s="120"/>
      <c r="B65" s="123"/>
      <c r="C65" s="84" t="s">
        <v>55</v>
      </c>
      <c r="D65" s="44">
        <v>9018</v>
      </c>
      <c r="E65" s="53">
        <v>1</v>
      </c>
      <c r="F65" s="44">
        <v>218620.48547300001</v>
      </c>
      <c r="G65" s="66">
        <v>0.68662699999999999</v>
      </c>
      <c r="H65" s="43">
        <v>3353</v>
      </c>
      <c r="I65" s="44">
        <v>196479.92603599999</v>
      </c>
      <c r="J65" s="74">
        <v>0.27974900000000003</v>
      </c>
      <c r="K65" s="44">
        <v>5665</v>
      </c>
      <c r="L65" s="44">
        <v>231725.03901099999</v>
      </c>
      <c r="M65" s="66">
        <v>0.92744899999999997</v>
      </c>
      <c r="N65" s="43">
        <v>0</v>
      </c>
      <c r="O65" s="44">
        <v>0</v>
      </c>
      <c r="P65" s="74">
        <v>0</v>
      </c>
    </row>
    <row r="66" spans="1:16" s="3" customFormat="1" ht="15" customHeight="1" x14ac:dyDescent="0.2">
      <c r="A66" s="120"/>
      <c r="B66" s="123"/>
      <c r="C66" s="84" t="s">
        <v>56</v>
      </c>
      <c r="D66" s="35">
        <v>19886</v>
      </c>
      <c r="E66" s="55">
        <v>1</v>
      </c>
      <c r="F66" s="35">
        <v>224400.71080199999</v>
      </c>
      <c r="G66" s="68">
        <v>0.41159600000000002</v>
      </c>
      <c r="H66" s="43">
        <v>8283</v>
      </c>
      <c r="I66" s="44">
        <v>182775.59435</v>
      </c>
      <c r="J66" s="74">
        <v>8.6563000000000001E-2</v>
      </c>
      <c r="K66" s="35">
        <v>11603</v>
      </c>
      <c r="L66" s="35">
        <v>254115.512109</v>
      </c>
      <c r="M66" s="68">
        <v>0.64362699999999995</v>
      </c>
      <c r="N66" s="43">
        <v>0</v>
      </c>
      <c r="O66" s="44">
        <v>0</v>
      </c>
      <c r="P66" s="74">
        <v>0</v>
      </c>
    </row>
    <row r="67" spans="1:16" s="3" customFormat="1" ht="15" customHeight="1" x14ac:dyDescent="0.2">
      <c r="A67" s="121"/>
      <c r="B67" s="124"/>
      <c r="C67" s="85" t="s">
        <v>9</v>
      </c>
      <c r="D67" s="46">
        <v>123167</v>
      </c>
      <c r="E67" s="54">
        <v>1</v>
      </c>
      <c r="F67" s="46">
        <v>195366.99780799999</v>
      </c>
      <c r="G67" s="67">
        <v>0.65074200000000004</v>
      </c>
      <c r="H67" s="87">
        <v>46763</v>
      </c>
      <c r="I67" s="46">
        <v>187508.18054900001</v>
      </c>
      <c r="J67" s="75">
        <v>0.44353399999999998</v>
      </c>
      <c r="K67" s="46">
        <v>76404</v>
      </c>
      <c r="L67" s="46">
        <v>200176.979896</v>
      </c>
      <c r="M67" s="67">
        <v>0.77756400000000003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45588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00" priority="30" operator="notEqual">
      <formula>H8+K8+N8</formula>
    </cfRule>
  </conditionalFormatting>
  <conditionalFormatting sqref="D20:D30">
    <cfRule type="cellIs" dxfId="399" priority="29" operator="notEqual">
      <formula>H20+K20+N20</formula>
    </cfRule>
  </conditionalFormatting>
  <conditionalFormatting sqref="D32:D42">
    <cfRule type="cellIs" dxfId="398" priority="28" operator="notEqual">
      <formula>H32+K32+N32</formula>
    </cfRule>
  </conditionalFormatting>
  <conditionalFormatting sqref="D44:D54">
    <cfRule type="cellIs" dxfId="397" priority="27" operator="notEqual">
      <formula>H44+K44+N44</formula>
    </cfRule>
  </conditionalFormatting>
  <conditionalFormatting sqref="D56:D66">
    <cfRule type="cellIs" dxfId="396" priority="26" operator="notEqual">
      <formula>H56+K56+N56</formula>
    </cfRule>
  </conditionalFormatting>
  <conditionalFormatting sqref="D19">
    <cfRule type="cellIs" dxfId="395" priority="25" operator="notEqual">
      <formula>SUM(D8:D18)</formula>
    </cfRule>
  </conditionalFormatting>
  <conditionalFormatting sqref="D31">
    <cfRule type="cellIs" dxfId="394" priority="24" operator="notEqual">
      <formula>H31+K31+N31</formula>
    </cfRule>
  </conditionalFormatting>
  <conditionalFormatting sqref="D31">
    <cfRule type="cellIs" dxfId="393" priority="23" operator="notEqual">
      <formula>SUM(D20:D30)</formula>
    </cfRule>
  </conditionalFormatting>
  <conditionalFormatting sqref="D43">
    <cfRule type="cellIs" dxfId="392" priority="22" operator="notEqual">
      <formula>H43+K43+N43</formula>
    </cfRule>
  </conditionalFormatting>
  <conditionalFormatting sqref="D43">
    <cfRule type="cellIs" dxfId="391" priority="21" operator="notEqual">
      <formula>SUM(D32:D42)</formula>
    </cfRule>
  </conditionalFormatting>
  <conditionalFormatting sqref="D55">
    <cfRule type="cellIs" dxfId="390" priority="20" operator="notEqual">
      <formula>H55+K55+N55</formula>
    </cfRule>
  </conditionalFormatting>
  <conditionalFormatting sqref="D55">
    <cfRule type="cellIs" dxfId="389" priority="19" operator="notEqual">
      <formula>SUM(D44:D54)</formula>
    </cfRule>
  </conditionalFormatting>
  <conditionalFormatting sqref="D67">
    <cfRule type="cellIs" dxfId="388" priority="18" operator="notEqual">
      <formula>H67+K67+N67</formula>
    </cfRule>
  </conditionalFormatting>
  <conditionalFormatting sqref="D67">
    <cfRule type="cellIs" dxfId="387" priority="17" operator="notEqual">
      <formula>SUM(D56:D66)</formula>
    </cfRule>
  </conditionalFormatting>
  <conditionalFormatting sqref="H19">
    <cfRule type="cellIs" dxfId="386" priority="16" operator="notEqual">
      <formula>SUM(H8:H18)</formula>
    </cfRule>
  </conditionalFormatting>
  <conditionalFormatting sqref="K19">
    <cfRule type="cellIs" dxfId="385" priority="15" operator="notEqual">
      <formula>SUM(K8:K18)</formula>
    </cfRule>
  </conditionalFormatting>
  <conditionalFormatting sqref="N19">
    <cfRule type="cellIs" dxfId="384" priority="14" operator="notEqual">
      <formula>SUM(N8:N18)</formula>
    </cfRule>
  </conditionalFormatting>
  <conditionalFormatting sqref="H31">
    <cfRule type="cellIs" dxfId="383" priority="13" operator="notEqual">
      <formula>SUM(H20:H30)</formula>
    </cfRule>
  </conditionalFormatting>
  <conditionalFormatting sqref="K31">
    <cfRule type="cellIs" dxfId="382" priority="12" operator="notEqual">
      <formula>SUM(K20:K30)</formula>
    </cfRule>
  </conditionalFormatting>
  <conditionalFormatting sqref="N31">
    <cfRule type="cellIs" dxfId="381" priority="11" operator="notEqual">
      <formula>SUM(N20:N30)</formula>
    </cfRule>
  </conditionalFormatting>
  <conditionalFormatting sqref="H43">
    <cfRule type="cellIs" dxfId="380" priority="10" operator="notEqual">
      <formula>SUM(H32:H42)</formula>
    </cfRule>
  </conditionalFormatting>
  <conditionalFormatting sqref="K43">
    <cfRule type="cellIs" dxfId="379" priority="9" operator="notEqual">
      <formula>SUM(K32:K42)</formula>
    </cfRule>
  </conditionalFormatting>
  <conditionalFormatting sqref="N43">
    <cfRule type="cellIs" dxfId="378" priority="8" operator="notEqual">
      <formula>SUM(N32:N42)</formula>
    </cfRule>
  </conditionalFormatting>
  <conditionalFormatting sqref="H55">
    <cfRule type="cellIs" dxfId="377" priority="7" operator="notEqual">
      <formula>SUM(H44:H54)</formula>
    </cfRule>
  </conditionalFormatting>
  <conditionalFormatting sqref="K55">
    <cfRule type="cellIs" dxfId="376" priority="6" operator="notEqual">
      <formula>SUM(K44:K54)</formula>
    </cfRule>
  </conditionalFormatting>
  <conditionalFormatting sqref="N55">
    <cfRule type="cellIs" dxfId="375" priority="5" operator="notEqual">
      <formula>SUM(N44:N54)</formula>
    </cfRule>
  </conditionalFormatting>
  <conditionalFormatting sqref="H67">
    <cfRule type="cellIs" dxfId="374" priority="4" operator="notEqual">
      <formula>SUM(H56:H66)</formula>
    </cfRule>
  </conditionalFormatting>
  <conditionalFormatting sqref="K67">
    <cfRule type="cellIs" dxfId="373" priority="3" operator="notEqual">
      <formula>SUM(K56:K66)</formula>
    </cfRule>
  </conditionalFormatting>
  <conditionalFormatting sqref="N67">
    <cfRule type="cellIs" dxfId="372" priority="2" operator="notEqual">
      <formula>SUM(N56:N66)</formula>
    </cfRule>
  </conditionalFormatting>
  <conditionalFormatting sqref="D32:D43">
    <cfRule type="cellIs" dxfId="3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41</vt:i4>
      </vt:variant>
    </vt:vector>
  </HeadingPairs>
  <TitlesOfParts>
    <vt:vector size="63" baseType="lpstr">
      <vt:lpstr>Indice</vt:lpstr>
      <vt:lpstr>Notas</vt:lpstr>
      <vt:lpstr>Nacional</vt:lpstr>
      <vt:lpstr>XV</vt:lpstr>
      <vt:lpstr>I</vt:lpstr>
      <vt:lpstr>II</vt:lpstr>
      <vt:lpstr>III</vt:lpstr>
      <vt:lpstr>IV</vt:lpstr>
      <vt:lpstr>V</vt:lpstr>
      <vt:lpstr>VI</vt:lpstr>
      <vt:lpstr>VII</vt:lpstr>
      <vt:lpstr>XVI</vt:lpstr>
      <vt:lpstr>VIII</vt:lpstr>
      <vt:lpstr>IX</vt:lpstr>
      <vt:lpstr>XIV</vt:lpstr>
      <vt:lpstr>X</vt:lpstr>
      <vt:lpstr>XI</vt:lpstr>
      <vt:lpstr>XII</vt:lpstr>
      <vt:lpstr>RM</vt:lpstr>
      <vt:lpstr>SI</vt:lpstr>
      <vt:lpstr>Ficha Metadatos</vt:lpstr>
      <vt:lpstr>Total</vt:lpstr>
      <vt:lpstr>'Ficha Metadatos'!Área_de_impresión</vt:lpstr>
      <vt:lpstr>I!Área_de_impresión</vt:lpstr>
      <vt:lpstr>II!Área_de_impresión</vt:lpstr>
      <vt:lpstr>III!Área_de_impresión</vt:lpstr>
      <vt:lpstr>Indice!Área_de_impresión</vt:lpstr>
      <vt:lpstr>IV!Área_de_impresión</vt:lpstr>
      <vt:lpstr>IX!Área_de_impresión</vt:lpstr>
      <vt:lpstr>Nacional!Área_de_impresión</vt:lpstr>
      <vt:lpstr>Notas!Área_de_impresión</vt:lpstr>
      <vt:lpstr>RM!Área_de_impresión</vt:lpstr>
      <vt:lpstr>SI!Área_de_impresión</vt:lpstr>
      <vt:lpstr>Total!Área_de_impresión</vt:lpstr>
      <vt:lpstr>V!Área_de_impresión</vt:lpstr>
      <vt:lpstr>VI!Área_de_impresión</vt:lpstr>
      <vt:lpstr>VII!Área_de_impresión</vt:lpstr>
      <vt:lpstr>VIII!Área_de_impresión</vt:lpstr>
      <vt:lpstr>X!Área_de_impresión</vt:lpstr>
      <vt:lpstr>XI!Área_de_impresión</vt:lpstr>
      <vt:lpstr>XII!Área_de_impresión</vt:lpstr>
      <vt:lpstr>XIV!Área_de_impresión</vt:lpstr>
      <vt:lpstr>XV!Área_de_impresión</vt:lpstr>
      <vt:lpstr>XVI!Área_de_impresión</vt:lpstr>
      <vt:lpstr>I!Títulos_a_imprimir</vt:lpstr>
      <vt:lpstr>II!Títulos_a_imprimir</vt:lpstr>
      <vt:lpstr>III!Títulos_a_imprimir</vt:lpstr>
      <vt:lpstr>IV!Títulos_a_imprimir</vt:lpstr>
      <vt:lpstr>IX!Títulos_a_imprimir</vt:lpstr>
      <vt:lpstr>Nacional!Títulos_a_imprimir</vt:lpstr>
      <vt:lpstr>RM!Títulos_a_imprimir</vt:lpstr>
      <vt:lpstr>SI!Títulos_a_imprimir</vt:lpstr>
      <vt:lpstr>Total!Títulos_a_imprimir</vt:lpstr>
      <vt:lpstr>V!Títulos_a_imprimir</vt:lpstr>
      <vt:lpstr>VI!Títulos_a_imprimir</vt:lpstr>
      <vt:lpstr>VII!Títulos_a_imprimir</vt:lpstr>
      <vt:lpstr>VIII!Títulos_a_imprimir</vt:lpstr>
      <vt:lpstr>X!Títulos_a_imprimir</vt:lpstr>
      <vt:lpstr>XI!Títulos_a_imprimir</vt:lpstr>
      <vt:lpstr>XII!Títulos_a_imprimir</vt:lpstr>
      <vt:lpstr>XIV!Títulos_a_imprimir</vt:lpstr>
      <vt:lpstr>XV!Títulos_a_imprimir</vt:lpstr>
      <vt:lpstr>XVI!Títulos_a_imprimir</vt:lpstr>
    </vt:vector>
  </TitlesOfParts>
  <Company>Superintendencia de 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 Mensual de Movilidad de Cartera de Cotizantes del Sistema Isapre</dc:title>
  <dc:subject>Nivel Regional</dc:subject>
  <dc:creator>Claudia Uribe</dc:creator>
  <cp:lastModifiedBy>Claudia Uribe</cp:lastModifiedBy>
  <cp:lastPrinted>2021-03-23T12:42:17Z</cp:lastPrinted>
  <dcterms:created xsi:type="dcterms:W3CDTF">2021-02-08T18:40:03Z</dcterms:created>
  <dcterms:modified xsi:type="dcterms:W3CDTF">2024-10-23T20:05:29Z</dcterms:modified>
</cp:coreProperties>
</file>