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superdesalud.gob.cl\Mis Documentos\LABORAL\Estadisticas\Cartera\2024\Est. Mensual Movilidad\Reportes\"/>
    </mc:Choice>
  </mc:AlternateContent>
  <workbookProtection workbookAlgorithmName="SHA-512" workbookHashValue="9sHq2PyNhrzVHD/9SHJ1UGCFmkVztp5Y0U7dn5J8+8LJRNBphB6CI65o+5QJrHdyZ8/WzvB08yFPZwfI+yB9gA==" workbookSaltValue="O6sA3pzpeXbsluzQQecMig==" workbookSpinCount="100000" lockStructure="1"/>
  <bookViews>
    <workbookView xWindow="0" yWindow="0" windowWidth="23040" windowHeight="9810" tabRatio="756"/>
  </bookViews>
  <sheets>
    <sheet name="Indice" sheetId="1" r:id="rId1"/>
    <sheet name="Notas" sheetId="5" r:id="rId2"/>
    <sheet name="Nacional" sheetId="22" r:id="rId3"/>
    <sheet name="XV" sheetId="23" r:id="rId4"/>
    <sheet name="I" sheetId="24" r:id="rId5"/>
    <sheet name="II" sheetId="25" r:id="rId6"/>
    <sheet name="III" sheetId="26" r:id="rId7"/>
    <sheet name="IV" sheetId="27" r:id="rId8"/>
    <sheet name="V" sheetId="28" r:id="rId9"/>
    <sheet name="VI" sheetId="29" r:id="rId10"/>
    <sheet name="VII" sheetId="30" r:id="rId11"/>
    <sheet name="XVI" sheetId="31" r:id="rId12"/>
    <sheet name="VIII" sheetId="32" r:id="rId13"/>
    <sheet name="IX" sheetId="33" r:id="rId14"/>
    <sheet name="XIV" sheetId="34" r:id="rId15"/>
    <sheet name="X" sheetId="35" r:id="rId16"/>
    <sheet name="XI" sheetId="36" r:id="rId17"/>
    <sheet name="XII" sheetId="37" r:id="rId18"/>
    <sheet name="RM" sheetId="38" r:id="rId19"/>
    <sheet name="SI" sheetId="39" r:id="rId20"/>
    <sheet name="Ficha Metadatos" sheetId="41" r:id="rId21"/>
    <sheet name="Total" sheetId="40" state="hidden" r:id="rId22"/>
  </sheets>
  <definedNames>
    <definedName name="_xlnm.Print_Area" localSheetId="20">'Ficha Metadatos'!$A$1:$H$21</definedName>
    <definedName name="_xlnm.Print_Area" localSheetId="4">I!$A$1:$P$71</definedName>
    <definedName name="_xlnm.Print_Area" localSheetId="5">II!$A$1:$P$71</definedName>
    <definedName name="_xlnm.Print_Area" localSheetId="6">III!$A$1:$P$71</definedName>
    <definedName name="_xlnm.Print_Area" localSheetId="0">Indice!$A$1:$I$42</definedName>
    <definedName name="_xlnm.Print_Area" localSheetId="7">IV!$A$1:$P$71</definedName>
    <definedName name="_xlnm.Print_Area" localSheetId="13">IX!$A$1:$P$71</definedName>
    <definedName name="_xlnm.Print_Area" localSheetId="2">Nacional!$A$1:$P$71</definedName>
    <definedName name="_xlnm.Print_Area" localSheetId="1">Notas!$A$1:$I$25</definedName>
    <definedName name="_xlnm.Print_Area" localSheetId="18">RM!$A$1:$P$71</definedName>
    <definedName name="_xlnm.Print_Area" localSheetId="19">SI!$A$1:$P$71</definedName>
    <definedName name="_xlnm.Print_Area" localSheetId="21">Total!$A$1:$P$71</definedName>
    <definedName name="_xlnm.Print_Area" localSheetId="8">V!$A$1:$P$71</definedName>
    <definedName name="_xlnm.Print_Area" localSheetId="9">VI!$A$1:$P$71</definedName>
    <definedName name="_xlnm.Print_Area" localSheetId="10">VII!$A$1:$P$71</definedName>
    <definedName name="_xlnm.Print_Area" localSheetId="12">VIII!$A$1:$P$71</definedName>
    <definedName name="_xlnm.Print_Area" localSheetId="15">X!$A$1:$P$71</definedName>
    <definedName name="_xlnm.Print_Area" localSheetId="16">XI!$A$1:$P$71</definedName>
    <definedName name="_xlnm.Print_Area" localSheetId="17">XII!$A$1:$P$71</definedName>
    <definedName name="_xlnm.Print_Area" localSheetId="14">XIV!$A$1:$P$71</definedName>
    <definedName name="_xlnm.Print_Area" localSheetId="3">XV!$A$1:$P$71</definedName>
    <definedName name="_xlnm.Print_Area" localSheetId="11">XVI!$A$1:$P$71</definedName>
    <definedName name="_xlnm.Print_Titles" localSheetId="4">I!$2:$7</definedName>
    <definedName name="_xlnm.Print_Titles" localSheetId="5">II!$2:$7</definedName>
    <definedName name="_xlnm.Print_Titles" localSheetId="6">III!$2:$7</definedName>
    <definedName name="_xlnm.Print_Titles" localSheetId="7">IV!$2:$7</definedName>
    <definedName name="_xlnm.Print_Titles" localSheetId="13">IX!$2:$7</definedName>
    <definedName name="_xlnm.Print_Titles" localSheetId="2">Nacional!$2:$7</definedName>
    <definedName name="_xlnm.Print_Titles" localSheetId="18">RM!$2:$7</definedName>
    <definedName name="_xlnm.Print_Titles" localSheetId="19">SI!$2:$7</definedName>
    <definedName name="_xlnm.Print_Titles" localSheetId="21">Total!$2:$7</definedName>
    <definedName name="_xlnm.Print_Titles" localSheetId="8">V!$2:$7</definedName>
    <definedName name="_xlnm.Print_Titles" localSheetId="9">VI!$2:$7</definedName>
    <definedName name="_xlnm.Print_Titles" localSheetId="10">VII!$2:$7</definedName>
    <definedName name="_xlnm.Print_Titles" localSheetId="12">VIII!$2:$7</definedName>
    <definedName name="_xlnm.Print_Titles" localSheetId="15">X!$2:$7</definedName>
    <definedName name="_xlnm.Print_Titles" localSheetId="16">XI!$2:$7</definedName>
    <definedName name="_xlnm.Print_Titles" localSheetId="17">XII!$2:$7</definedName>
    <definedName name="_xlnm.Print_Titles" localSheetId="14">XIV!$2:$7</definedName>
    <definedName name="_xlnm.Print_Titles" localSheetId="3">XV!$2:$7</definedName>
    <definedName name="_xlnm.Print_Titles" localSheetId="11">XVI!$2:$7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N67" i="40" l="1"/>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69" i="40"/>
  <c r="D69" i="39"/>
  <c r="D69" i="38"/>
  <c r="D69" i="37"/>
  <c r="D69" i="36"/>
  <c r="D69" i="35"/>
  <c r="D69" i="34"/>
  <c r="D69" i="33"/>
  <c r="D69" i="32"/>
  <c r="D69" i="31"/>
  <c r="D69" i="30"/>
  <c r="D69" i="29"/>
  <c r="D69" i="28"/>
  <c r="D69" i="27"/>
  <c r="D69" i="26"/>
  <c r="D69" i="25" l="1"/>
  <c r="D69" i="24"/>
  <c r="D69" i="23"/>
  <c r="C6" i="5" l="1"/>
  <c r="A3" i="40" l="1"/>
  <c r="A3" i="34"/>
  <c r="A3" i="28"/>
  <c r="A3" i="39"/>
  <c r="A3" i="33"/>
  <c r="A3" i="26"/>
  <c r="A3" i="27"/>
  <c r="A3" i="38"/>
  <c r="A3" i="31"/>
  <c r="A3" i="35"/>
  <c r="A3" i="32"/>
  <c r="A3" i="37"/>
  <c r="A3" i="36"/>
  <c r="A3" i="30"/>
  <c r="A3" i="29"/>
  <c r="A3" i="24"/>
  <c r="A3" i="23"/>
  <c r="A3" i="22"/>
  <c r="A3" i="25"/>
</calcChain>
</file>

<file path=xl/sharedStrings.xml><?xml version="1.0" encoding="utf-8"?>
<sst xmlns="http://schemas.openxmlformats.org/spreadsheetml/2006/main" count="1738" uniqueCount="129">
  <si>
    <t>INDICE</t>
  </si>
  <si>
    <t>CONTENIDO</t>
  </si>
  <si>
    <t>Fecha extracción de información:</t>
  </si>
  <si>
    <t>HOJA</t>
  </si>
  <si>
    <t>NOTAS</t>
  </si>
  <si>
    <t>N°</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</si>
  <si>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</si>
  <si>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</si>
  <si>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Fuente de Información: Superintendencia de Salud, Archivos Maestros de Cotizantes y Cargas de Isapres, Contratos y Cotizaciones de Salud. </t>
  </si>
  <si>
    <t>Total</t>
  </si>
  <si>
    <t>La categoría S/I corresponde a "Sin dato disponible" al momento de la elaboración del producto estadístico.</t>
  </si>
  <si>
    <t>(1) Cotizantes que abandonan el Sistema Isapre, Cotización Pactada promedio y Número de cargas promedio, por Sexo y Tramo de Edad.</t>
  </si>
  <si>
    <t>(4) Cotizantes que se cambian de Isapre, Cotización Pactada promedio y Número de cargas promedio, por Sexo y Tramo de Edad.</t>
  </si>
  <si>
    <t>(3) Diferencia de Cotizantes que abandonan y los que ingresan al Sistema Isapre, Cotización Pactada promedio y Número de cargas promedio, por Sexo y Tramo de Edad.</t>
  </si>
  <si>
    <t>(5) Cotizantes Vigentes, Cotización Pactada promedio y Número de cargas promedio, por Sexo y Tramo de Edad.</t>
  </si>
  <si>
    <t>XV</t>
  </si>
  <si>
    <t>I</t>
  </si>
  <si>
    <t>II</t>
  </si>
  <si>
    <t>III</t>
  </si>
  <si>
    <t>IV</t>
  </si>
  <si>
    <t>V</t>
  </si>
  <si>
    <t>VI</t>
  </si>
  <si>
    <t>VII</t>
  </si>
  <si>
    <t>XVI</t>
  </si>
  <si>
    <t>VIII</t>
  </si>
  <si>
    <t>IX</t>
  </si>
  <si>
    <t>XIV</t>
  </si>
  <si>
    <t>X</t>
  </si>
  <si>
    <t>XI</t>
  </si>
  <si>
    <t>XII</t>
  </si>
  <si>
    <t>RM</t>
  </si>
  <si>
    <t>SI</t>
  </si>
  <si>
    <r>
      <t xml:space="preserve">La </t>
    </r>
    <r>
      <rPr>
        <u/>
        <sz val="9"/>
        <rFont val="Verdana"/>
        <family val="2"/>
      </rPr>
      <t>Diferencia de Cotizantes</t>
    </r>
    <r>
      <rPr>
        <sz val="9"/>
        <rFont val="Verdana"/>
        <family val="2"/>
      </rPr>
      <t xml:space="preserve"> corresponde al resultado neto entre los cotizantes que </t>
    </r>
    <r>
      <rPr>
        <u/>
        <sz val="9"/>
        <rFont val="Verdana"/>
        <family val="2"/>
      </rPr>
      <t>ingresan</t>
    </r>
    <r>
      <rPr>
        <sz val="9"/>
        <rFont val="Verdana"/>
        <family val="2"/>
      </rPr>
      <t xml:space="preserve"> al Sistema Isapre (Cuadro 2) y los que lo </t>
    </r>
    <r>
      <rPr>
        <u/>
        <sz val="9"/>
        <rFont val="Verdana"/>
        <family val="2"/>
      </rPr>
      <t>abandonan</t>
    </r>
    <r>
      <rPr>
        <sz val="9"/>
        <rFont val="Verdana"/>
        <family val="2"/>
      </rPr>
      <t xml:space="preserve"> (Cuadro 1), considerando también las diferencias en la Cotización Pactada promedio y Número de Cargas promedio, para cada Tramo de Edad, Sexo y Región.</t>
    </r>
  </si>
  <si>
    <t>XV - REGIÓN DE ARICA Y PARINACOTA</t>
  </si>
  <si>
    <t>NIVEL NACIONAL</t>
  </si>
  <si>
    <t>Cuadro</t>
  </si>
  <si>
    <t>Tramo de Edad</t>
  </si>
  <si>
    <t>Sistema Isapre</t>
  </si>
  <si>
    <t>N° Cotizantes</t>
  </si>
  <si>
    <t>% de Cotizantes Vigentes</t>
  </si>
  <si>
    <t>Cotización Pactada Promedio por Cotizante ($)</t>
  </si>
  <si>
    <t>N° Cargas Promedio por Cotizante</t>
  </si>
  <si>
    <t>Sexo Femenino</t>
  </si>
  <si>
    <t>Sexo Masculino</t>
  </si>
  <si>
    <t>Sin Información Sexo</t>
  </si>
  <si>
    <t>Cotizantes que abandonan el Sistema Isapre</t>
  </si>
  <si>
    <t>0 a 19 años</t>
  </si>
  <si>
    <t>20 a 24 años</t>
  </si>
  <si>
    <t>25 a 29 años</t>
  </si>
  <si>
    <t>30 a 34 años</t>
  </si>
  <si>
    <t>35 a 39 años</t>
  </si>
  <si>
    <t>40 a 44 años</t>
  </si>
  <si>
    <t>45 a 49 años</t>
  </si>
  <si>
    <t>50 a 54 años</t>
  </si>
  <si>
    <t>55 a 59 años</t>
  </si>
  <si>
    <t>60 a 64 años</t>
  </si>
  <si>
    <t>65 y más años</t>
  </si>
  <si>
    <t>Cotizantes que ingresan al Sistema Isapre</t>
  </si>
  <si>
    <t>Diferencia de Cotizantes</t>
  </si>
  <si>
    <t>Cotizantes que se cambian de Isapre</t>
  </si>
  <si>
    <t>Cotizantes Vigentes</t>
  </si>
  <si>
    <t>Nacional</t>
  </si>
  <si>
    <t>I - REGIÓN DE TARAPACÁ</t>
  </si>
  <si>
    <t>II - REGIÓN DE ANTOFAGASTA</t>
  </si>
  <si>
    <t>III - REGIÓN DE ATACAMA</t>
  </si>
  <si>
    <t>IV - REGIÓN DE COQUIMBO</t>
  </si>
  <si>
    <t>V - REGIÓN DE VALPARAISO</t>
  </si>
  <si>
    <t>VI - REGIÓN DEL LIBERTADOR BERNARDO O´HIGGINS</t>
  </si>
  <si>
    <t>VII - REGIÓN DEL MAULE</t>
  </si>
  <si>
    <t>XVI- REGIÓN DE ÑUBLE</t>
  </si>
  <si>
    <t>VIII - REGIÓN DEL BIOBÍO</t>
  </si>
  <si>
    <t>IX - REGIÓN DE LA ARAUCANÍA</t>
  </si>
  <si>
    <t>XIV - REGIÓN DE LOS RÍOS</t>
  </si>
  <si>
    <t>X - REGIÓN DE LOS LAGOS</t>
  </si>
  <si>
    <t>XI - REGIÓN DE AYSÉN DEL GENERAL CARLOS IBÁÑEZ DEL CAMPO</t>
  </si>
  <si>
    <t>XII - REGIÓN DE MAGALLANES Y LA ANTÁRTICA CHILENA</t>
  </si>
  <si>
    <t>XIII - REGIÓN METROPOLITANA DE SANTIAGO</t>
  </si>
  <si>
    <t>S/I - SIN INFORMACIÓN DE REGIÓN</t>
  </si>
  <si>
    <t>TOTAL</t>
  </si>
  <si>
    <r>
      <t xml:space="preserve">Los Cotizantes que </t>
    </r>
    <r>
      <rPr>
        <u/>
        <sz val="9"/>
        <rFont val="Verdana"/>
        <family val="2"/>
      </rPr>
      <t>abandonan el Sistema Isapre</t>
    </r>
    <r>
      <rPr>
        <sz val="9"/>
        <rFont val="Verdana"/>
        <family val="2"/>
      </rPr>
      <t xml:space="preserve"> son aquellos Cotizantes que se encontraban con beneficios vigentes en el periodo 1 de información (del año anterior) y no se encuentran en el periodo 2 de información (del año actual). Se infiere que estos cotizantes se cambiaron a FONASA, a otro Sistema de Salud, o que han fallecido. Para ellos se incorpora el porcentaje que significan respecto al total de Cotizantes Vigentes (del periodo de información 2), la Cotización Pactada promedio (actualizada según variación del IPC entre ambos periodos) y el Número de Cargas promedio, para cada Tramo de Edad, Sexo y Región, que fueron informados en el periodo de información 1.</t>
    </r>
  </si>
  <si>
    <r>
      <t xml:space="preserve">Los Cotizantes que </t>
    </r>
    <r>
      <rPr>
        <u/>
        <sz val="9"/>
        <rFont val="Verdana"/>
        <family val="2"/>
      </rPr>
      <t>ingresan al Sistema Isapre</t>
    </r>
    <r>
      <rPr>
        <sz val="9"/>
        <rFont val="Verdana"/>
        <family val="2"/>
      </rPr>
      <t xml:space="preserve"> son aquellos Cotizantes que no se encontraban en el periodo 1 de información (del año anterior) y se encuentran con beneficios vigentes en el periodo 2 de información (del año actual). Se infiere que estos cotizantes vienen de FONASA u otro Sistema de Salud o que ingresan por primera vez a trabajar. Para ellos se incorpora el porcentaje que significan respecto al total de Cotizantes Vigentes, la Cotización Pactada promedio y el Número de Cargas promedio, para cada Tramo de Edad, Sexo y Región, que fueron informados en el periodo de información 2.</t>
    </r>
  </si>
  <si>
    <r>
      <t xml:space="preserve">Los Cotizantes que </t>
    </r>
    <r>
      <rPr>
        <u/>
        <sz val="9"/>
        <rFont val="Verdana"/>
        <family val="2"/>
      </rPr>
      <t>se cambian de Isapre</t>
    </r>
    <r>
      <rPr>
        <sz val="9"/>
        <rFont val="Verdana"/>
        <family val="2"/>
      </rPr>
      <t xml:space="preserve"> son aquellos Cotizantes que en el periodo de información 2 (año actual) se encuentran con beneficios vigentes en una Isapre distinta a la que se encontraban en el periodo de información 1 (año anterior). Para ellos se incorpora el porcentaje que significan respecto al total de Cotizantes Vigentes, la Cotización Pactada promedio y el Número de Cargas promedio, para cada tramo de edad, Sexo y Región, que fueron informados en el periodo de información 2.</t>
    </r>
  </si>
  <si>
    <t>ESTADÍSTICA MENSUAL DE MOVILIDAD DE CARTERA DE COTIZANTES DEL SISTEMA ISAPRE A NIVEL REGIONAL</t>
  </si>
  <si>
    <r>
      <t xml:space="preserve">La </t>
    </r>
    <r>
      <rPr>
        <b/>
        <sz val="9"/>
        <color indexed="63"/>
        <rFont val="Verdana"/>
        <family val="2"/>
      </rPr>
      <t>Estadística Mensual de Movilidad de Cartera de Cotizantes del Sistema Isapre a Nivel Regional</t>
    </r>
    <r>
      <rPr>
        <sz val="9"/>
        <color indexed="63"/>
        <rFont val="Verdana"/>
        <family val="2"/>
      </rPr>
      <t xml:space="preserve"> contiene los siguientes cuadros de información, a Nivel Nacional y para cada Región del país:</t>
    </r>
  </si>
  <si>
    <t>Estadística Mensual de Movilidad de Cartera de Cotizantes del Sistema Isapre - Nivel Nacional</t>
  </si>
  <si>
    <t>Estadística Mensual de Movilidad de Cartera de Cotizantes del Sistema Isapre a Nivel Regional - Región de Arica y Parinacota</t>
  </si>
  <si>
    <t>Estadística Mensual de Movilidad de Cartera de Cotizantes del Sistema Isapre a Nivel Regional - Región de Tarapacá</t>
  </si>
  <si>
    <t>Estadística Mensual de Movilidad de Cartera de Cotizantes del Sistema Isapre a Nivel Regional - Región de Antofagasta</t>
  </si>
  <si>
    <t>Estadística Mensual de Movilidad de Cartera de Cotizantes del Sistema Isapre a Nivel Regional - Región de Atacama</t>
  </si>
  <si>
    <t>Estadística Mensual de Movilidad de Cartera de Cotizantes del Sistema Isapre a Nivel Regional - Región de Coquimbo</t>
  </si>
  <si>
    <t>Estadística Mensual de Movilidad de Cartera de Cotizantes del Sistema Isapre a Nivel Regional - Región del Libertador Bernardo O´higgins</t>
  </si>
  <si>
    <t>Estadística Mensual de Movilidad de Cartera de Cotizantes del Sistema Isapre a Nivel Regional - Región del Maule</t>
  </si>
  <si>
    <t>Estadística Mensual de Movilidad de Cartera de Cotizantes del Sistema Isapre a Nivel Regional - Región de Ñuble</t>
  </si>
  <si>
    <t>Estadística Mensual de Movilidad de Cartera de Cotizantes del Sistema Isapre a Nivel Regional - Región del Biobío</t>
  </si>
  <si>
    <t>Estadística Mensual de Movilidad de Cartera de Cotizantes del Sistema Isapre a Nivel Regional - Región de La Araucanía</t>
  </si>
  <si>
    <t>Estadística Mensual de Movilidad de Cartera de Cotizantes del Sistema Isapre a Nivel Regional - Región de Los Ríos</t>
  </si>
  <si>
    <t>Estadística Mensual de Movilidad de Cartera de Cotizantes del Sistema Isapre a Nivel Regional - Región de Los Lagos</t>
  </si>
  <si>
    <t>Estadística Mensual de Movilidad de Cartera de Cotizantes del Sistema Isapre a Nivel Regional - Región de Aysén del General Carlos Ibáñez del Campo</t>
  </si>
  <si>
    <t>Estadística Mensual de Movilidad de Cartera de Cotizantes del Sistema Isapre a Nivel Regional - Región de Magallanes y la Antártica Chilena</t>
  </si>
  <si>
    <t>Estadística Mensual de Movilidad de Cartera de Cotizantes del Sistema Isapre a Nivel Regional - Región Metropolitana de Santiago</t>
  </si>
  <si>
    <t>Estadística Mensual de Movilidad de Cartera de Cotizantes del Sistema Isapre a Nivel Regional - Sin Información Región</t>
  </si>
  <si>
    <t>(2) Cotizantes que ingresan al Sistema Isapre, Cotización Pactada promedio y Número de cargas promedio, por Sexo y Tramo de Edad.</t>
  </si>
  <si>
    <t>Los Cotizantes que se movilizan en el Sistema Isapre corresponde a la sumatoria de aquellos que ingresaron al Sistema, los que lo abandonaron y los que se cambiaron de Isapre.</t>
  </si>
  <si>
    <t>Estadística Mensual de Movilidad de Cartera de Cotizantes del Sistema Isapre a Nivel Regional - Región de Valparaíso</t>
  </si>
  <si>
    <t>FICHA METADATOS</t>
  </si>
  <si>
    <t>ITEM</t>
  </si>
  <si>
    <t>DETALLE</t>
  </si>
  <si>
    <t>Título</t>
  </si>
  <si>
    <t>Resumen</t>
  </si>
  <si>
    <t>Fuente de Información</t>
  </si>
  <si>
    <t xml:space="preserve">Archivos Maestros de Cotizantes y Cargas de Isapres, Contratos y Cotizaciones de Salud. </t>
  </si>
  <si>
    <t>Cobertura</t>
  </si>
  <si>
    <t>Universo</t>
  </si>
  <si>
    <t>Frecuencia de Publicación</t>
  </si>
  <si>
    <t>Mensual.</t>
  </si>
  <si>
    <t>Periodo de Análisis de la Estadística</t>
  </si>
  <si>
    <t>Área Responsable</t>
  </si>
  <si>
    <t>Unidad de Datos y Estadísticas.</t>
  </si>
  <si>
    <t>Modo de Recolección de Datos</t>
  </si>
  <si>
    <t>Registro administrativo. Información proporcionada por las Instituciones de Salud Previsional, vía extranet.</t>
  </si>
  <si>
    <t>Palabras Claves</t>
  </si>
  <si>
    <t>Estadistica Mensual de Movilidad de Cartera de Cotizantes del Sistema Isapre a Nivel Regional.</t>
  </si>
  <si>
    <t xml:space="preserve">Contiene información de los Cotizantes que se movilizan en el Sistema Isapre: Cotizantes que abandonan el Sistema Isapre, Cotizantes que ingresan al Sistema Isapre y Cotizantes que se cambian de Isapre, Cargas y Cotización promedio, por Tramo de Edad y Sexo del Cotizante. </t>
  </si>
  <si>
    <t>Nacional y Regional.</t>
  </si>
  <si>
    <t>Cotizantes del Sistema Isapre, con beneficios vigentes.</t>
  </si>
  <si>
    <t>Cotizantes, Isapres, Movilidad.</t>
  </si>
  <si>
    <t>Ficha Metadatos</t>
  </si>
  <si>
    <t>Ficha Metadatos de la Estadística.</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</si>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</sst>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_ * #,##0.0_ ;_ * \-#,##0.0_ ;_ * &quot;-&quot;_ ;_ @_ "/>
  </numFmts>
  <fonts count="30" x14ac:knownFonts="1">
    <font>
      <sz val="9"/>
      <color theme="1"/>
      <name val="Calibri"/>
      <family val="2"/>
      <scheme val="minor"/>
    </font>
    <font>
      <b/>
      <sz val="9"/>
      <color indexed="63"/>
      <name val="Verdana"/>
      <family val="2"/>
    </font>
    <font>
      <sz val="12"/>
      <name val="Times"/>
      <family val="1"/>
    </font>
    <font>
      <sz val="9"/>
      <name val="Verdana"/>
      <family val="2"/>
    </font>
    <font>
      <sz val="10"/>
      <name val="Helv"/>
    </font>
    <font>
      <b/>
      <sz val="9"/>
      <name val="Verdana"/>
      <family val="2"/>
    </font>
    <font>
      <u/>
      <sz val="9.6"/>
      <color indexed="12"/>
      <name val="Times"/>
      <family val="1"/>
    </font>
    <font>
      <b/>
      <i/>
      <sz val="9"/>
      <color indexed="8"/>
      <name val="Verdana"/>
      <family val="2"/>
    </font>
    <font>
      <b/>
      <sz val="10.5"/>
      <color rgb="FF0067B7"/>
      <name val="Verdana"/>
      <family val="2"/>
    </font>
    <font>
      <sz val="8.5"/>
      <name val="Verdana"/>
      <family val="2"/>
    </font>
    <font>
      <b/>
      <sz val="8.5"/>
      <name val="Verdana"/>
      <family val="2"/>
    </font>
    <font>
      <sz val="8"/>
      <name val="Verdana"/>
      <family val="2"/>
    </font>
    <font>
      <b/>
      <sz val="15"/>
      <color rgb="FF0067B7"/>
      <name val="Verdana"/>
      <family val="2"/>
    </font>
    <font>
      <b/>
      <sz val="15"/>
      <color rgb="FF0070C0"/>
      <name val="Verdana"/>
      <family val="2"/>
    </font>
    <font>
      <sz val="10"/>
      <name val="Verdana"/>
      <family val="2"/>
    </font>
    <font>
      <sz val="12"/>
      <name val="Verdana"/>
      <family val="2"/>
    </font>
    <font>
      <b/>
      <sz val="12"/>
      <color indexed="63"/>
      <name val="Verdana"/>
      <family val="2"/>
    </font>
    <font>
      <b/>
      <sz val="10"/>
      <name val="Verdana"/>
      <family val="2"/>
    </font>
    <font>
      <sz val="9"/>
      <color theme="1"/>
      <name val="Verdana"/>
      <family val="2"/>
    </font>
    <font>
      <b/>
      <sz val="12"/>
      <name val="Verdana"/>
      <family val="2"/>
    </font>
    <font>
      <b/>
      <sz val="14"/>
      <color rgb="FF0067B7"/>
      <name val="Verdana"/>
      <family val="2"/>
    </font>
    <font>
      <b/>
      <u/>
      <sz val="10"/>
      <name val="Verdana"/>
      <family val="2"/>
    </font>
    <font>
      <b/>
      <sz val="8"/>
      <color theme="1"/>
      <name val="Verdana"/>
      <family val="2"/>
    </font>
    <font>
      <b/>
      <sz val="8"/>
      <name val="Verdana"/>
      <family val="2"/>
    </font>
    <font>
      <sz val="8.5"/>
      <color theme="1"/>
      <name val="Verdana"/>
      <family val="2"/>
    </font>
    <font>
      <sz val="9"/>
      <color indexed="63"/>
      <name val="Verdana"/>
      <family val="2"/>
    </font>
    <font>
      <sz val="9"/>
      <color theme="1"/>
      <name val="Calibri"/>
      <family val="2"/>
      <scheme val="minor"/>
    </font>
    <font>
      <u/>
      <sz val="9"/>
      <name val="Verdana"/>
      <family val="2"/>
    </font>
    <font>
      <sz val="8.5"/>
      <color rgb="FFFF0000"/>
      <name val="Verdana"/>
      <family val="2"/>
    </font>
    <font>
      <b/>
      <sz val="14"/>
      <color rgb="FF0070C0"/>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dotted">
        <color indexed="8"/>
      </left>
      <right/>
      <top/>
      <bottom/>
      <diagonal/>
    </border>
    <border>
      <left/>
      <right style="dotted">
        <color indexed="8"/>
      </right>
      <top/>
      <bottom/>
      <diagonal/>
    </border>
    <border>
      <left/>
      <right/>
      <top/>
      <bottom style="double">
        <color theme="0" tint="-0.499984740745262"/>
      </bottom>
      <diagonal/>
    </border>
    <border>
      <left style="dotted">
        <color theme="0" tint="-0.499984740745262"/>
      </left>
      <right/>
      <top/>
      <bottom/>
      <diagonal/>
    </border>
    <border>
      <left style="dotted">
        <color theme="0" tint="-0.499984740745262"/>
      </left>
      <right/>
      <top/>
      <bottom style="double">
        <color theme="0" tint="-0.499984740745262"/>
      </bottom>
      <diagonal/>
    </border>
    <border>
      <left/>
      <right/>
      <top style="thin">
        <color indexed="8"/>
      </top>
      <bottom/>
      <diagonal/>
    </border>
    <border>
      <left/>
      <right style="dotted">
        <color indexed="8"/>
      </right>
      <top style="thin">
        <color indexed="8"/>
      </top>
      <bottom/>
      <diagonal/>
    </border>
    <border>
      <left/>
      <right/>
      <top style="thin">
        <color indexed="8"/>
      </top>
      <bottom style="thin">
        <color indexed="64"/>
      </bottom>
      <diagonal/>
    </border>
    <border>
      <left style="dotted">
        <color indexed="8"/>
      </left>
      <right/>
      <top style="thin">
        <color indexed="8"/>
      </top>
      <bottom style="thin">
        <color indexed="64"/>
      </bottom>
      <diagonal/>
    </border>
    <border>
      <left/>
      <right style="dotted">
        <color indexed="8"/>
      </right>
      <top/>
      <bottom style="thin">
        <color indexed="64"/>
      </bottom>
      <diagonal/>
    </border>
    <border>
      <left/>
      <right style="dotted">
        <color theme="0" tint="-0.499984740745262"/>
      </right>
      <top/>
      <bottom/>
      <diagonal/>
    </border>
    <border>
      <left style="dotted">
        <color auto="1"/>
      </left>
      <right/>
      <top/>
      <bottom/>
      <diagonal/>
    </border>
    <border>
      <left/>
      <right/>
      <top/>
      <bottom style="dotted">
        <color auto="1"/>
      </bottom>
      <diagonal/>
    </border>
    <border>
      <left style="dotted">
        <color auto="1"/>
      </left>
      <right/>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right/>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style="dotted">
        <color indexed="8"/>
      </left>
      <right style="dotted">
        <color indexed="8"/>
      </right>
      <top/>
      <bottom/>
      <diagonal/>
    </border>
    <border>
      <left style="dotted">
        <color indexed="8"/>
      </left>
      <right style="dotted">
        <color indexed="8"/>
      </right>
      <top/>
      <bottom style="thin">
        <color indexed="64"/>
      </bottom>
      <diagonal/>
    </border>
    <border>
      <left style="dotted">
        <color indexed="64"/>
      </left>
      <right/>
      <top/>
      <bottom style="thin">
        <color indexed="64"/>
      </bottom>
      <diagonal/>
    </border>
  </borders>
  <cellStyleXfs count="6">
    <xf numFmtId="0" fontId="0" fillId="0" borderId="0"/>
    <xf numFmtId="164" fontId="2" fillId="0" borderId="0"/>
    <xf numFmtId="37" fontId="4" fillId="0" borderId="0"/>
    <xf numFmtId="0" fontId="6" fillId="0" borderId="0" applyNumberFormat="0" applyFill="0" applyBorder="0" applyAlignment="0" applyProtection="0">
      <alignment vertical="top"/>
      <protection locked="0"/>
    </xf>
    <xf numFmtId="41" fontId="26" fillId="0" borderId="0" applyFont="0" applyFill="0" applyBorder="0" applyAlignment="0" applyProtection="0"/>
    <xf numFmtId="9" fontId="26" fillId="0" borderId="0" applyFont="0" applyFill="0" applyBorder="0" applyAlignment="0" applyProtection="0"/>
  </cellStyleXfs>
  <cellXfs count="129">
    <xf numFmtId="0" fontId="0" fillId="0" borderId="0" xfId="0"/>
    <xf numFmtId="0" fontId="9" fillId="2" borderId="0" xfId="0" applyFont="1" applyFill="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64" fontId="13" fillId="2" borderId="0" xfId="1" applyFont="1" applyFill="1" applyAlignment="1">
      <alignment vertical="center"/>
    </xf>
    <xf numFmtId="164" fontId="15" fillId="2" borderId="0" xfId="1" applyFont="1" applyFill="1" applyAlignment="1">
      <alignment vertical="center"/>
    </xf>
    <xf numFmtId="164" fontId="3" fillId="2" borderId="0" xfId="1" applyFont="1" applyFill="1" applyAlignment="1">
      <alignment vertical="center"/>
    </xf>
    <xf numFmtId="164" fontId="1" fillId="2" borderId="0" xfId="1" applyFont="1" applyFill="1" applyAlignment="1">
      <alignment horizontal="left" vertical="center"/>
    </xf>
    <xf numFmtId="164" fontId="3" fillId="2" borderId="0" xfId="1" applyFont="1" applyFill="1" applyAlignment="1">
      <alignment vertical="center" wrapText="1"/>
    </xf>
    <xf numFmtId="164" fontId="3" fillId="2" borderId="0" xfId="1" applyFont="1" applyFill="1" applyBorder="1" applyAlignment="1">
      <alignment vertical="center"/>
    </xf>
    <xf numFmtId="17" fontId="7" fillId="2" borderId="0" xfId="0" quotePrefix="1" applyNumberFormat="1" applyFont="1" applyFill="1" applyBorder="1" applyAlignment="1">
      <alignment vertical="center"/>
    </xf>
    <xf numFmtId="49" fontId="1" fillId="2" borderId="0" xfId="0" applyNumberFormat="1" applyFont="1" applyFill="1" applyAlignment="1" applyProtection="1">
      <alignment vertical="center"/>
    </xf>
    <xf numFmtId="164" fontId="16" fillId="2" borderId="0" xfId="1" applyFont="1" applyFill="1" applyAlignment="1">
      <alignment vertical="center"/>
    </xf>
    <xf numFmtId="164" fontId="5" fillId="2" borderId="0" xfId="3" applyNumberFormat="1" applyFont="1" applyFill="1" applyAlignment="1" applyProtection="1">
      <alignment vertical="center"/>
    </xf>
    <xf numFmtId="164" fontId="14" fillId="2" borderId="0" xfId="1" applyFont="1" applyFill="1" applyAlignment="1">
      <alignment vertical="center"/>
    </xf>
    <xf numFmtId="164" fontId="19" fillId="2" borderId="0" xfId="1" applyFont="1" applyFill="1" applyAlignment="1">
      <alignment horizontal="right" vertical="center"/>
    </xf>
    <xf numFmtId="164" fontId="20" fillId="2" borderId="0" xfId="1" applyFont="1" applyFill="1" applyAlignment="1">
      <alignment vertical="center"/>
    </xf>
    <xf numFmtId="0" fontId="18" fillId="2" borderId="0" xfId="0" applyFont="1" applyFill="1" applyAlignment="1">
      <alignment vertical="center"/>
    </xf>
    <xf numFmtId="37" fontId="17" fillId="2" borderId="0" xfId="2" applyFont="1" applyFill="1" applyBorder="1" applyAlignment="1">
      <alignment horizontal="center" vertical="center"/>
    </xf>
    <xf numFmtId="37" fontId="17" fillId="2" borderId="4" xfId="2" applyFont="1" applyFill="1" applyBorder="1" applyAlignment="1">
      <alignment horizontal="center" vertical="center"/>
    </xf>
    <xf numFmtId="17" fontId="8" fillId="2" borderId="0" xfId="0" applyNumberFormat="1" applyFont="1" applyFill="1" applyAlignment="1" applyProtection="1">
      <alignment horizontal="center" vertical="center"/>
    </xf>
    <xf numFmtId="0" fontId="14" fillId="2" borderId="0" xfId="0" applyFont="1" applyFill="1" applyAlignment="1">
      <alignment vertical="center"/>
    </xf>
    <xf numFmtId="164" fontId="9" fillId="2" borderId="0" xfId="1" applyFont="1" applyFill="1" applyAlignment="1">
      <alignment vertical="center"/>
    </xf>
    <xf numFmtId="37" fontId="9" fillId="2" borderId="0" xfId="0" applyNumberFormat="1" applyFont="1" applyFill="1" applyAlignment="1" applyProtection="1">
      <alignment horizontal="center" vertical="center"/>
    </xf>
    <xf numFmtId="37" fontId="9" fillId="2" borderId="0" xfId="0" applyNumberFormat="1" applyFont="1" applyFill="1" applyAlignment="1" applyProtection="1">
      <alignment vertical="center" wrapText="1"/>
    </xf>
    <xf numFmtId="37" fontId="17" fillId="2" borderId="3" xfId="2" applyFont="1" applyFill="1" applyBorder="1" applyAlignment="1">
      <alignment horizontal="center" vertical="center"/>
    </xf>
    <xf numFmtId="164" fontId="25" fillId="2" borderId="0" xfId="1" applyFont="1" applyFill="1" applyBorder="1" applyAlignment="1">
      <alignment horizontal="left" vertical="center"/>
    </xf>
    <xf numFmtId="0" fontId="24" fillId="2" borderId="0" xfId="0" applyFont="1" applyFill="1" applyBorder="1" applyAlignment="1">
      <alignment horizontal="left" vertical="center"/>
    </xf>
    <xf numFmtId="164" fontId="19" fillId="2" borderId="0" xfId="1" quotePrefix="1" applyFont="1" applyFill="1" applyAlignment="1">
      <alignment horizontal="left" vertical="center"/>
    </xf>
    <xf numFmtId="37" fontId="17" fillId="2" borderId="12" xfId="2" applyFont="1" applyFill="1" applyBorder="1" applyAlignment="1">
      <alignment horizontal="center" vertical="center"/>
    </xf>
    <xf numFmtId="164" fontId="14" fillId="2" borderId="0" xfId="1" applyFont="1" applyFill="1" applyBorder="1" applyAlignment="1">
      <alignment vertical="center"/>
    </xf>
    <xf numFmtId="37" fontId="5" fillId="2" borderId="13" xfId="2" applyFont="1" applyFill="1" applyBorder="1" applyAlignment="1">
      <alignment horizontal="center" vertical="center"/>
    </xf>
    <xf numFmtId="37" fontId="5" fillId="2" borderId="15" xfId="2" applyFont="1" applyFill="1" applyBorder="1" applyAlignment="1">
      <alignment horizontal="center" vertical="center"/>
    </xf>
    <xf numFmtId="164" fontId="3" fillId="2" borderId="0" xfId="1" applyFont="1" applyFill="1" applyAlignment="1">
      <alignment horizontal="justify" vertical="center"/>
    </xf>
    <xf numFmtId="37" fontId="21" fillId="2" borderId="0" xfId="0" applyNumberFormat="1" applyFont="1" applyFill="1" applyAlignment="1" applyProtection="1">
      <alignment vertical="center"/>
    </xf>
    <xf numFmtId="41" fontId="9" fillId="2" borderId="0" xfId="4" applyFont="1" applyFill="1" applyAlignment="1" applyProtection="1">
      <alignment vertical="center"/>
    </xf>
    <xf numFmtId="41" fontId="9" fillId="2" borderId="0" xfId="4" applyFont="1" applyFill="1" applyAlignment="1">
      <alignment vertical="center"/>
    </xf>
    <xf numFmtId="164" fontId="11" fillId="2" borderId="0" xfId="1" applyFont="1" applyFill="1" applyAlignment="1">
      <alignment vertical="center"/>
    </xf>
    <xf numFmtId="0" fontId="22" fillId="2" borderId="0" xfId="0" applyFont="1" applyFill="1" applyAlignment="1">
      <alignment vertical="center"/>
    </xf>
    <xf numFmtId="37" fontId="17" fillId="2" borderId="3" xfId="2" applyFont="1" applyFill="1" applyBorder="1" applyAlignment="1">
      <alignment horizontal="center" vertical="center"/>
    </xf>
    <xf numFmtId="37" fontId="21" fillId="2" borderId="0" xfId="0" applyNumberFormat="1" applyFont="1" applyFill="1" applyAlignment="1" applyProtection="1">
      <alignment horizontal="center" vertical="center"/>
    </xf>
    <xf numFmtId="0" fontId="24" fillId="2" borderId="4" xfId="0" applyFont="1" applyFill="1" applyBorder="1" applyAlignment="1">
      <alignment horizontal="left" vertical="center" indent="2"/>
    </xf>
    <xf numFmtId="0" fontId="28" fillId="2" borderId="0" xfId="0" applyFont="1" applyFill="1" applyAlignment="1">
      <alignment vertical="center"/>
    </xf>
    <xf numFmtId="41" fontId="9" fillId="2" borderId="1" xfId="4" applyFont="1" applyFill="1" applyBorder="1" applyAlignment="1" applyProtection="1">
      <alignment vertical="center"/>
    </xf>
    <xf numFmtId="41" fontId="9" fillId="2" borderId="0" xfId="4" applyFont="1" applyFill="1" applyBorder="1" applyAlignment="1" applyProtection="1">
      <alignment vertical="center"/>
    </xf>
    <xf numFmtId="41" fontId="10" fillId="2" borderId="0" xfId="4" applyFont="1" applyFill="1" applyBorder="1" applyAlignment="1" applyProtection="1">
      <alignment vertical="center"/>
    </xf>
    <xf numFmtId="41" fontId="10" fillId="2" borderId="20" xfId="4" applyFont="1" applyFill="1" applyBorder="1" applyAlignment="1" applyProtection="1">
      <alignment vertical="center"/>
    </xf>
    <xf numFmtId="37" fontId="10" fillId="2" borderId="0" xfId="0" applyNumberFormat="1" applyFont="1" applyFill="1" applyAlignment="1" applyProtection="1">
      <alignment vertical="center" wrapText="1"/>
    </xf>
    <xf numFmtId="37" fontId="10" fillId="2" borderId="0" xfId="0" applyNumberFormat="1" applyFont="1" applyFill="1" applyAlignment="1" applyProtection="1">
      <alignment vertical="center"/>
    </xf>
    <xf numFmtId="165" fontId="9" fillId="2" borderId="0" xfId="5" applyNumberFormat="1" applyFont="1" applyFill="1" applyAlignment="1">
      <alignment vertical="center"/>
    </xf>
    <xf numFmtId="165" fontId="21" fillId="2" borderId="0" xfId="5" applyNumberFormat="1" applyFont="1" applyFill="1" applyAlignment="1" applyProtection="1">
      <alignment vertical="center"/>
    </xf>
    <xf numFmtId="165" fontId="8" fillId="2" borderId="0" xfId="5" applyNumberFormat="1" applyFont="1" applyFill="1" applyAlignment="1" applyProtection="1">
      <alignment horizontal="center" vertical="center"/>
    </xf>
    <xf numFmtId="165" fontId="23" fillId="3" borderId="17" xfId="5" applyNumberFormat="1" applyFont="1" applyFill="1" applyBorder="1" applyAlignment="1" applyProtection="1">
      <alignment horizontal="center" vertical="center" wrapText="1"/>
    </xf>
    <xf numFmtId="165" fontId="9" fillId="2" borderId="0" xfId="5" applyNumberFormat="1" applyFont="1" applyFill="1" applyBorder="1" applyAlignment="1" applyProtection="1">
      <alignment vertical="center"/>
    </xf>
    <xf numFmtId="165" fontId="10" fillId="2" borderId="20" xfId="5" applyNumberFormat="1" applyFont="1" applyFill="1" applyBorder="1" applyAlignment="1" applyProtection="1">
      <alignment vertical="center"/>
    </xf>
    <xf numFmtId="165" fontId="9" fillId="2" borderId="0" xfId="5" applyNumberFormat="1" applyFont="1" applyFill="1" applyAlignment="1" applyProtection="1">
      <alignment vertical="center"/>
    </xf>
    <xf numFmtId="165" fontId="9" fillId="2" borderId="0" xfId="5" applyNumberFormat="1" applyFont="1" applyFill="1" applyAlignment="1" applyProtection="1">
      <alignment vertical="center" wrapText="1"/>
    </xf>
    <xf numFmtId="41" fontId="21" fillId="2" borderId="0" xfId="4" applyFont="1" applyFill="1" applyAlignment="1" applyProtection="1">
      <alignment vertical="center"/>
    </xf>
    <xf numFmtId="41" fontId="8" fillId="2" borderId="0" xfId="4" applyFont="1" applyFill="1" applyAlignment="1" applyProtection="1">
      <alignment horizontal="center" vertical="center"/>
    </xf>
    <xf numFmtId="41" fontId="23" fillId="3" borderId="17" xfId="4" applyFont="1" applyFill="1" applyBorder="1" applyAlignment="1" applyProtection="1">
      <alignment horizontal="center" vertical="center" wrapText="1"/>
    </xf>
    <xf numFmtId="41" fontId="11" fillId="2" borderId="0" xfId="4" applyFont="1" applyFill="1" applyAlignment="1">
      <alignment vertical="center"/>
    </xf>
    <xf numFmtId="41" fontId="9" fillId="2" borderId="0" xfId="4" applyFont="1" applyFill="1" applyAlignment="1" applyProtection="1">
      <alignment vertical="center" wrapText="1"/>
    </xf>
    <xf numFmtId="166" fontId="9" fillId="2" borderId="0" xfId="4" applyNumberFormat="1" applyFont="1" applyFill="1" applyAlignment="1">
      <alignment vertical="center"/>
    </xf>
    <xf numFmtId="166" fontId="21" fillId="2" borderId="0" xfId="4" applyNumberFormat="1" applyFont="1" applyFill="1" applyAlignment="1" applyProtection="1">
      <alignment vertical="center"/>
    </xf>
    <xf numFmtId="166" fontId="8" fillId="2" borderId="0" xfId="4" applyNumberFormat="1" applyFont="1" applyFill="1" applyAlignment="1" applyProtection="1">
      <alignment horizontal="center" vertical="center"/>
    </xf>
    <xf numFmtId="166" fontId="23" fillId="3" borderId="17" xfId="4" applyNumberFormat="1" applyFont="1" applyFill="1" applyBorder="1" applyAlignment="1" applyProtection="1">
      <alignment horizontal="center" vertical="center" wrapText="1"/>
    </xf>
    <xf numFmtId="166" fontId="9" fillId="2" borderId="0" xfId="4" applyNumberFormat="1" applyFont="1" applyFill="1" applyBorder="1" applyAlignment="1" applyProtection="1">
      <alignment vertical="center"/>
    </xf>
    <xf numFmtId="166" fontId="10" fillId="2" borderId="20" xfId="4" applyNumberFormat="1" applyFont="1" applyFill="1" applyBorder="1" applyAlignment="1" applyProtection="1">
      <alignment vertical="center"/>
    </xf>
    <xf numFmtId="166" fontId="9" fillId="2" borderId="0" xfId="4" applyNumberFormat="1" applyFont="1" applyFill="1" applyAlignment="1" applyProtection="1">
      <alignment vertical="center"/>
    </xf>
    <xf numFmtId="166" fontId="11" fillId="2" borderId="0" xfId="4" applyNumberFormat="1" applyFont="1" applyFill="1" applyAlignment="1">
      <alignment vertical="center"/>
    </xf>
    <xf numFmtId="166" fontId="9" fillId="2" borderId="0" xfId="4" applyNumberFormat="1" applyFont="1" applyFill="1" applyAlignment="1" applyProtection="1">
      <alignment vertical="center" wrapText="1"/>
    </xf>
    <xf numFmtId="41" fontId="23" fillId="3" borderId="17" xfId="4" quotePrefix="1" applyFont="1" applyFill="1" applyBorder="1" applyAlignment="1" applyProtection="1">
      <alignment horizontal="center" vertical="center" wrapText="1"/>
    </xf>
    <xf numFmtId="41" fontId="23" fillId="3" borderId="18" xfId="4" quotePrefix="1" applyFont="1" applyFill="1" applyBorder="1" applyAlignment="1" applyProtection="1">
      <alignment horizontal="center" vertical="center" wrapText="1"/>
    </xf>
    <xf numFmtId="166" fontId="23" fillId="3" borderId="19" xfId="4" applyNumberFormat="1" applyFont="1" applyFill="1" applyBorder="1" applyAlignment="1" applyProtection="1">
      <alignment horizontal="center" vertical="center" wrapText="1"/>
    </xf>
    <xf numFmtId="166" fontId="9" fillId="2" borderId="2" xfId="4" applyNumberFormat="1" applyFont="1" applyFill="1" applyBorder="1" applyAlignment="1" applyProtection="1">
      <alignment vertical="center"/>
    </xf>
    <xf numFmtId="166" fontId="10" fillId="2" borderId="10" xfId="4" applyNumberFormat="1" applyFont="1" applyFill="1" applyBorder="1" applyAlignment="1" applyProtection="1">
      <alignment vertical="center"/>
    </xf>
    <xf numFmtId="165" fontId="10" fillId="2" borderId="0" xfId="5" applyNumberFormat="1" applyFont="1" applyFill="1" applyBorder="1" applyAlignment="1" applyProtection="1">
      <alignment vertical="center"/>
    </xf>
    <xf numFmtId="166" fontId="10" fillId="2" borderId="0" xfId="4"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1" fontId="10" fillId="2" borderId="0" xfId="4" applyFont="1" applyFill="1" applyBorder="1" applyAlignment="1" applyProtection="1">
      <alignment horizontal="center" vertical="center"/>
    </xf>
    <xf numFmtId="164" fontId="11" fillId="2" borderId="0" xfId="1" applyFont="1" applyFill="1" applyAlignment="1">
      <alignment horizontal="center" vertical="center"/>
    </xf>
    <xf numFmtId="37" fontId="9" fillId="2" borderId="0" xfId="0" applyNumberFormat="1" applyFont="1" applyFill="1" applyAlignment="1" applyProtection="1">
      <alignment horizontal="center" vertical="center" wrapText="1"/>
    </xf>
    <xf numFmtId="41" fontId="11" fillId="2" borderId="24" xfId="4" applyFont="1" applyFill="1" applyBorder="1" applyAlignment="1" applyProtection="1">
      <alignment horizontal="center" vertical="center"/>
    </xf>
    <xf numFmtId="41" fontId="23" fillId="2" borderId="25" xfId="4" applyFont="1" applyFill="1" applyBorder="1" applyAlignment="1" applyProtection="1">
      <alignment horizontal="center" vertical="center"/>
    </xf>
    <xf numFmtId="14" fontId="11" fillId="2" borderId="0" xfId="3" applyNumberFormat="1" applyFont="1" applyFill="1" applyAlignment="1" applyProtection="1">
      <alignment horizontal="center" vertical="center"/>
    </xf>
    <xf numFmtId="41" fontId="10" fillId="2" borderId="26" xfId="4" applyFont="1" applyFill="1" applyBorder="1" applyAlignment="1" applyProtection="1">
      <alignment vertical="center"/>
    </xf>
    <xf numFmtId="17" fontId="3" fillId="2" borderId="11" xfId="3" quotePrefix="1" applyNumberFormat="1" applyFont="1" applyFill="1" applyBorder="1" applyAlignment="1" applyProtection="1">
      <alignment horizontal="center" vertical="center"/>
    </xf>
    <xf numFmtId="164" fontId="13" fillId="2" borderId="0" xfId="1" applyFont="1" applyFill="1" applyAlignment="1">
      <alignment vertical="center" wrapText="1"/>
    </xf>
    <xf numFmtId="164" fontId="15" fillId="2" borderId="0" xfId="1" applyFont="1" applyFill="1" applyAlignment="1">
      <alignment vertical="center" wrapText="1"/>
    </xf>
    <xf numFmtId="164" fontId="19" fillId="2" borderId="0" xfId="1" applyFont="1" applyFill="1" applyAlignment="1">
      <alignment horizontal="left" vertical="center"/>
    </xf>
    <xf numFmtId="164" fontId="19" fillId="2" borderId="0" xfId="1" applyFont="1" applyFill="1" applyAlignment="1">
      <alignment vertical="center"/>
    </xf>
    <xf numFmtId="164" fontId="1" fillId="2" borderId="0" xfId="1" applyFont="1" applyFill="1" applyAlignment="1">
      <alignment horizontal="left" vertical="center" wrapText="1"/>
    </xf>
    <xf numFmtId="37" fontId="17" fillId="2" borderId="3" xfId="2" applyFont="1" applyFill="1" applyBorder="1" applyAlignment="1">
      <alignment horizontal="center" vertical="center" wrapText="1"/>
    </xf>
    <xf numFmtId="37" fontId="17" fillId="2" borderId="0" xfId="2" applyFont="1" applyFill="1" applyBorder="1" applyAlignment="1">
      <alignment horizontal="center" vertical="center" wrapText="1"/>
    </xf>
    <xf numFmtId="37" fontId="5" fillId="2" borderId="13" xfId="2" applyFont="1" applyFill="1" applyBorder="1" applyAlignment="1">
      <alignment horizontal="left" vertical="center" wrapText="1" indent="3"/>
    </xf>
    <xf numFmtId="37" fontId="5" fillId="2" borderId="15" xfId="2" applyFont="1" applyFill="1" applyBorder="1" applyAlignment="1">
      <alignment horizontal="left" vertical="center" wrapText="1" indent="3"/>
    </xf>
    <xf numFmtId="164" fontId="12" fillId="2" borderId="0" xfId="1" applyFont="1" applyFill="1" applyAlignment="1">
      <alignment horizontal="center" vertical="center"/>
    </xf>
    <xf numFmtId="164" fontId="13" fillId="2" borderId="0" xfId="1" applyFont="1" applyFill="1" applyAlignment="1">
      <alignment horizontal="center" vertical="center" wrapText="1"/>
    </xf>
    <xf numFmtId="164" fontId="25" fillId="2" borderId="0" xfId="1" applyFont="1" applyFill="1" applyBorder="1" applyAlignment="1">
      <alignment horizontal="justify" vertical="center" wrapText="1"/>
    </xf>
    <xf numFmtId="37" fontId="17" fillId="2" borderId="5" xfId="2" applyFont="1" applyFill="1" applyBorder="1" applyAlignment="1">
      <alignment horizontal="center" vertical="center"/>
    </xf>
    <xf numFmtId="37" fontId="17" fillId="2" borderId="3" xfId="2" applyFont="1" applyFill="1" applyBorder="1" applyAlignment="1">
      <alignment horizontal="center" vertical="center"/>
    </xf>
    <xf numFmtId="164" fontId="19" fillId="2" borderId="0" xfId="1" applyFont="1" applyFill="1" applyAlignment="1">
      <alignment horizontal="center" vertical="center"/>
    </xf>
    <xf numFmtId="37" fontId="3" fillId="2" borderId="16" xfId="2" applyFont="1" applyFill="1" applyBorder="1" applyAlignment="1">
      <alignment horizontal="justify" vertical="center" wrapText="1"/>
    </xf>
    <xf numFmtId="37" fontId="3" fillId="2" borderId="15" xfId="2" applyFont="1" applyFill="1" applyBorder="1" applyAlignment="1">
      <alignment horizontal="justify" vertical="center" wrapText="1"/>
    </xf>
    <xf numFmtId="37" fontId="3" fillId="2" borderId="14" xfId="2" applyFont="1" applyFill="1" applyBorder="1" applyAlignment="1">
      <alignment horizontal="justify" vertical="center" wrapText="1"/>
    </xf>
    <xf numFmtId="37" fontId="3" fillId="2" borderId="13" xfId="2" applyFont="1" applyFill="1" applyBorder="1" applyAlignment="1">
      <alignment horizontal="justify" vertical="center" wrapText="1"/>
    </xf>
    <xf numFmtId="37" fontId="3" fillId="2" borderId="16" xfId="2" applyFont="1" applyFill="1" applyBorder="1" applyAlignment="1">
      <alignment horizontal="left" vertical="center" wrapText="1"/>
    </xf>
    <xf numFmtId="37" fontId="3" fillId="2" borderId="15" xfId="2" applyFont="1" applyFill="1" applyBorder="1" applyAlignment="1">
      <alignment horizontal="left" vertical="center" wrapText="1"/>
    </xf>
    <xf numFmtId="37" fontId="29" fillId="2" borderId="0" xfId="0" applyNumberFormat="1" applyFont="1" applyFill="1" applyAlignment="1" applyProtection="1">
      <alignment horizontal="center" vertical="center"/>
    </xf>
    <xf numFmtId="17" fontId="17" fillId="2" borderId="0" xfId="0" applyNumberFormat="1" applyFont="1" applyFill="1" applyAlignment="1" applyProtection="1">
      <alignment horizontal="center" vertical="center"/>
    </xf>
    <xf numFmtId="37" fontId="10" fillId="3" borderId="6" xfId="0" applyNumberFormat="1" applyFont="1" applyFill="1" applyBorder="1" applyAlignment="1" applyProtection="1">
      <alignment horizontal="center" vertical="center" wrapText="1"/>
    </xf>
    <xf numFmtId="37" fontId="10" fillId="3" borderId="17" xfId="0" applyNumberFormat="1" applyFont="1" applyFill="1" applyBorder="1" applyAlignment="1" applyProtection="1">
      <alignment horizontal="center" vertical="center" wrapText="1"/>
    </xf>
    <xf numFmtId="164" fontId="10" fillId="3" borderId="22" xfId="0" applyNumberFormat="1" applyFont="1" applyFill="1" applyBorder="1" applyAlignment="1" applyProtection="1">
      <alignment horizontal="center" vertical="center" wrapText="1"/>
    </xf>
    <xf numFmtId="164" fontId="10" fillId="3" borderId="23" xfId="0" applyNumberFormat="1" applyFont="1" applyFill="1" applyBorder="1" applyAlignment="1" applyProtection="1">
      <alignment horizontal="center" vertical="center" wrapText="1"/>
    </xf>
    <xf numFmtId="37" fontId="10" fillId="3" borderId="8" xfId="0" applyNumberFormat="1" applyFont="1" applyFill="1" applyBorder="1" applyAlignment="1" applyProtection="1">
      <alignment horizontal="center" vertical="center"/>
    </xf>
    <xf numFmtId="37" fontId="10" fillId="3" borderId="9" xfId="0" applyNumberFormat="1" applyFont="1" applyFill="1" applyBorder="1" applyAlignment="1" applyProtection="1">
      <alignment horizontal="center" vertical="center"/>
    </xf>
    <xf numFmtId="37" fontId="10" fillId="3" borderId="21" xfId="0" applyNumberFormat="1" applyFont="1" applyFill="1" applyBorder="1" applyAlignment="1" applyProtection="1">
      <alignment horizontal="center" vertical="center"/>
    </xf>
    <xf numFmtId="0" fontId="10" fillId="2" borderId="6" xfId="0" applyNumberFormat="1" applyFont="1" applyFill="1" applyBorder="1" applyAlignment="1" applyProtection="1">
      <alignment horizontal="center" vertical="center"/>
    </xf>
    <xf numFmtId="0" fontId="10" fillId="2" borderId="0" xfId="0" applyNumberFormat="1" applyFont="1" applyFill="1" applyAlignment="1" applyProtection="1">
      <alignment horizontal="center" vertical="center"/>
    </xf>
    <xf numFmtId="0" fontId="10" fillId="2" borderId="20" xfId="0" applyNumberFormat="1" applyFont="1" applyFill="1" applyBorder="1" applyAlignment="1" applyProtection="1">
      <alignment horizontal="center" vertical="center"/>
    </xf>
    <xf numFmtId="37" fontId="10" fillId="2" borderId="7"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0" fillId="2" borderId="10" xfId="0" applyNumberFormat="1" applyFont="1" applyFill="1" applyBorder="1" applyAlignment="1" applyProtection="1">
      <alignment horizontal="center" vertical="center" wrapText="1"/>
    </xf>
    <xf numFmtId="37" fontId="3" fillId="2" borderId="16" xfId="2" applyFont="1" applyFill="1" applyBorder="1" applyAlignment="1">
      <alignment horizontal="left" vertical="center" wrapText="1" indent="1"/>
    </xf>
    <xf numFmtId="37" fontId="3" fillId="2" borderId="15" xfId="2" applyFont="1" applyFill="1" applyBorder="1" applyAlignment="1">
      <alignment horizontal="left" vertical="center" wrapText="1" indent="1"/>
    </xf>
    <xf numFmtId="37" fontId="3" fillId="2" borderId="14" xfId="2" applyFont="1" applyFill="1" applyBorder="1" applyAlignment="1">
      <alignment horizontal="left" vertical="center" wrapText="1" indent="1"/>
    </xf>
    <xf numFmtId="37" fontId="3" fillId="2" borderId="13" xfId="2" applyFont="1" applyFill="1" applyBorder="1" applyAlignment="1">
      <alignment horizontal="left" vertical="center" wrapText="1" indent="1"/>
    </xf>
  </cellXfs>
  <cellStyles count="6">
    <cellStyle name="Hipervínculo" xfId="3" builtinId="8"/>
    <cellStyle name="Millares [0]" xfId="4" builtinId="6"/>
    <cellStyle name="Normal" xfId="0" builtinId="0"/>
    <cellStyle name="Normal_Cartera dic 2000" xfId="2"/>
    <cellStyle name="Normal_Licencias dic 1996" xfId="1"/>
    <cellStyle name="Porcentaje" xfId="5" builtinId="5"/>
  </cellStyles>
  <dxfs count="581">
    <dxf>
      <fill>
        <patternFill>
          <bgColor theme="7" tint="-0.24994659260841701"/>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137160</xdr:rowOff>
    </xdr:from>
    <xdr:to>
      <xdr:col>1</xdr:col>
      <xdr:colOff>601980</xdr:colOff>
      <xdr:row>41</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8240"/>
          <a:ext cx="9601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335280</xdr:colOff>
      <xdr:row>1</xdr:row>
      <xdr:rowOff>141562</xdr:rowOff>
    </xdr:from>
    <xdr:to>
      <xdr:col>1</xdr:col>
      <xdr:colOff>1798320</xdr:colOff>
      <xdr:row>4</xdr:row>
      <xdr:rowOff>76503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80" y="286342"/>
          <a:ext cx="1821180" cy="575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0</xdr:rowOff>
    </xdr:from>
    <xdr:to>
      <xdr:col>16</xdr:col>
      <xdr:colOff>783840</xdr:colOff>
      <xdr:row>2</xdr:row>
      <xdr:rowOff>160020</xdr:rowOff>
    </xdr:to>
    <xdr:sp macro="" textlink="">
      <xdr:nvSpPr>
        <xdr:cNvPr id="3" name="Rectángulo redondeado 2">
          <a:hlinkClick xmlns:r="http://schemas.openxmlformats.org/officeDocument/2006/relationships" r:id="rId2"/>
        </xdr:cNvPr>
        <xdr:cNvSpPr/>
      </xdr:nvSpPr>
      <xdr:spPr>
        <a:xfrm>
          <a:off x="1330452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251460</xdr:colOff>
      <xdr:row>2</xdr:row>
      <xdr:rowOff>7620</xdr:rowOff>
    </xdr:from>
    <xdr:to>
      <xdr:col>16</xdr:col>
      <xdr:colOff>791460</xdr:colOff>
      <xdr:row>2</xdr:row>
      <xdr:rowOff>167640</xdr:rowOff>
    </xdr:to>
    <xdr:sp macro="" textlink="">
      <xdr:nvSpPr>
        <xdr:cNvPr id="3" name="Rectángulo redondeado 2">
          <a:hlinkClick xmlns:r="http://schemas.openxmlformats.org/officeDocument/2006/relationships" r:id="rId2"/>
        </xdr:cNvPr>
        <xdr:cNvSpPr/>
      </xdr:nvSpPr>
      <xdr:spPr>
        <a:xfrm>
          <a:off x="133121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205740</xdr:colOff>
      <xdr:row>1</xdr:row>
      <xdr:rowOff>304800</xdr:rowOff>
    </xdr:from>
    <xdr:to>
      <xdr:col>16</xdr:col>
      <xdr:colOff>745740</xdr:colOff>
      <xdr:row>2</xdr:row>
      <xdr:rowOff>152400</xdr:rowOff>
    </xdr:to>
    <xdr:sp macro="" textlink="">
      <xdr:nvSpPr>
        <xdr:cNvPr id="3" name="Rectángulo redondeado 2">
          <a:hlinkClick xmlns:r="http://schemas.openxmlformats.org/officeDocument/2006/relationships" r:id="rId2"/>
        </xdr:cNvPr>
        <xdr:cNvSpPr/>
      </xdr:nvSpPr>
      <xdr:spPr>
        <a:xfrm>
          <a:off x="1326642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7620</xdr:rowOff>
    </xdr:from>
    <xdr:to>
      <xdr:col>16</xdr:col>
      <xdr:colOff>753360</xdr:colOff>
      <xdr:row>2</xdr:row>
      <xdr:rowOff>167640</xdr:rowOff>
    </xdr:to>
    <xdr:sp macro="" textlink="">
      <xdr:nvSpPr>
        <xdr:cNvPr id="3" name="Rectángulo redondeado 2">
          <a:hlinkClick xmlns:r="http://schemas.openxmlformats.org/officeDocument/2006/relationships" r:id="rId2"/>
        </xdr:cNvPr>
        <xdr:cNvSpPr/>
      </xdr:nvSpPr>
      <xdr:spPr>
        <a:xfrm>
          <a:off x="132740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304800</xdr:rowOff>
    </xdr:from>
    <xdr:to>
      <xdr:col>16</xdr:col>
      <xdr:colOff>753360</xdr:colOff>
      <xdr:row>2</xdr:row>
      <xdr:rowOff>152400</xdr:rowOff>
    </xdr:to>
    <xdr:sp macro="" textlink="">
      <xdr:nvSpPr>
        <xdr:cNvPr id="3" name="Rectángulo redondeado 2">
          <a:hlinkClick xmlns:r="http://schemas.openxmlformats.org/officeDocument/2006/relationships" r:id="rId2"/>
        </xdr:cNvPr>
        <xdr:cNvSpPr/>
      </xdr:nvSpPr>
      <xdr:spPr>
        <a:xfrm>
          <a:off x="1327404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220980</xdr:colOff>
      <xdr:row>2</xdr:row>
      <xdr:rowOff>7620</xdr:rowOff>
    </xdr:from>
    <xdr:to>
      <xdr:col>16</xdr:col>
      <xdr:colOff>760980</xdr:colOff>
      <xdr:row>2</xdr:row>
      <xdr:rowOff>167640</xdr:rowOff>
    </xdr:to>
    <xdr:sp macro="" textlink="">
      <xdr:nvSpPr>
        <xdr:cNvPr id="3" name="Rectángulo redondeado 2">
          <a:hlinkClick xmlns:r="http://schemas.openxmlformats.org/officeDocument/2006/relationships" r:id="rId2"/>
        </xdr:cNvPr>
        <xdr:cNvSpPr/>
      </xdr:nvSpPr>
      <xdr:spPr>
        <a:xfrm>
          <a:off x="132816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2</xdr:row>
      <xdr:rowOff>7620</xdr:rowOff>
    </xdr:from>
    <xdr:to>
      <xdr:col>16</xdr:col>
      <xdr:colOff>768600</xdr:colOff>
      <xdr:row>2</xdr:row>
      <xdr:rowOff>167640</xdr:rowOff>
    </xdr:to>
    <xdr:sp macro="" textlink="">
      <xdr:nvSpPr>
        <xdr:cNvPr id="3" name="Rectángulo redondeado 2">
          <a:hlinkClick xmlns:r="http://schemas.openxmlformats.org/officeDocument/2006/relationships" r:id="rId2"/>
        </xdr:cNvPr>
        <xdr:cNvSpPr/>
      </xdr:nvSpPr>
      <xdr:spPr>
        <a:xfrm>
          <a:off x="1328928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137160</xdr:rowOff>
    </xdr:from>
    <xdr:to>
      <xdr:col>1</xdr:col>
      <xdr:colOff>601980</xdr:colOff>
      <xdr:row>24</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140"/>
          <a:ext cx="9601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297180</xdr:colOff>
      <xdr:row>2</xdr:row>
      <xdr:rowOff>34882</xdr:rowOff>
    </xdr:from>
    <xdr:to>
      <xdr:col>1</xdr:col>
      <xdr:colOff>1760220</xdr:colOff>
      <xdr:row>4</xdr:row>
      <xdr:rowOff>114603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324442"/>
          <a:ext cx="1821180" cy="5750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1</xdr:row>
      <xdr:rowOff>297180</xdr:rowOff>
    </xdr:from>
    <xdr:to>
      <xdr:col>16</xdr:col>
      <xdr:colOff>783840</xdr:colOff>
      <xdr:row>2</xdr:row>
      <xdr:rowOff>144780</xdr:rowOff>
    </xdr:to>
    <xdr:sp macro="" textlink="">
      <xdr:nvSpPr>
        <xdr:cNvPr id="3" name="Rectángulo redondeado 2">
          <a:hlinkClick xmlns:r="http://schemas.openxmlformats.org/officeDocument/2006/relationships" r:id="rId2"/>
        </xdr:cNvPr>
        <xdr:cNvSpPr/>
      </xdr:nvSpPr>
      <xdr:spPr>
        <a:xfrm>
          <a:off x="1330452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19</xdr:row>
      <xdr:rowOff>137160</xdr:rowOff>
    </xdr:from>
    <xdr:to>
      <xdr:col>1</xdr:col>
      <xdr:colOff>601980</xdr:colOff>
      <xdr:row>20</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5710"/>
          <a:ext cx="98298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312420</xdr:colOff>
      <xdr:row>2</xdr:row>
      <xdr:rowOff>50122</xdr:rowOff>
    </xdr:from>
    <xdr:to>
      <xdr:col>1</xdr:col>
      <xdr:colOff>1775460</xdr:colOff>
      <xdr:row>4</xdr:row>
      <xdr:rowOff>129843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 y="335872"/>
          <a:ext cx="1844040" cy="565496"/>
        </a:xfrm>
        <a:prstGeom prst="rect">
          <a:avLst/>
        </a:prstGeom>
      </xdr:spPr>
    </xdr:pic>
    <xdr:clientData/>
  </xdr:twoCellAnchor>
  <xdr:twoCellAnchor>
    <xdr:from>
      <xdr:col>10</xdr:col>
      <xdr:colOff>228600</xdr:colOff>
      <xdr:row>3</xdr:row>
      <xdr:rowOff>152400</xdr:rowOff>
    </xdr:from>
    <xdr:to>
      <xdr:col>10</xdr:col>
      <xdr:colOff>768600</xdr:colOff>
      <xdr:row>3</xdr:row>
      <xdr:rowOff>304800</xdr:rowOff>
    </xdr:to>
    <xdr:sp macro="" textlink="">
      <xdr:nvSpPr>
        <xdr:cNvPr id="4" name="Rectángulo redondeado 3">
          <a:hlinkClick xmlns:r="http://schemas.openxmlformats.org/officeDocument/2006/relationships" r:id="rId3"/>
        </xdr:cNvPr>
        <xdr:cNvSpPr/>
      </xdr:nvSpPr>
      <xdr:spPr>
        <a:xfrm>
          <a:off x="11830050" y="581025"/>
          <a:ext cx="540000" cy="15240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259080</xdr:colOff>
      <xdr:row>2</xdr:row>
      <xdr:rowOff>7620</xdr:rowOff>
    </xdr:from>
    <xdr:to>
      <xdr:col>16</xdr:col>
      <xdr:colOff>799080</xdr:colOff>
      <xdr:row>2</xdr:row>
      <xdr:rowOff>167640</xdr:rowOff>
    </xdr:to>
    <xdr:sp macro="" textlink="">
      <xdr:nvSpPr>
        <xdr:cNvPr id="3" name="Rectángulo redondeado 2">
          <a:hlinkClick xmlns:r="http://schemas.openxmlformats.org/officeDocument/2006/relationships" r:id="rId2"/>
        </xdr:cNvPr>
        <xdr:cNvSpPr/>
      </xdr:nvSpPr>
      <xdr:spPr>
        <a:xfrm>
          <a:off x="133197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34220"/>
          <a:ext cx="9982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22860</xdr:rowOff>
    </xdr:from>
    <xdr:to>
      <xdr:col>16</xdr:col>
      <xdr:colOff>783840</xdr:colOff>
      <xdr:row>2</xdr:row>
      <xdr:rowOff>182880</xdr:rowOff>
    </xdr:to>
    <xdr:sp macro="" textlink="">
      <xdr:nvSpPr>
        <xdr:cNvPr id="3" name="Rectángulo redondeado 2">
          <a:hlinkClick xmlns:r="http://schemas.openxmlformats.org/officeDocument/2006/relationships" r:id="rId2"/>
        </xdr:cNvPr>
        <xdr:cNvSpPr/>
      </xdr:nvSpPr>
      <xdr:spPr>
        <a:xfrm>
          <a:off x="1330452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30480</xdr:rowOff>
    </xdr:from>
    <xdr:to>
      <xdr:col>16</xdr:col>
      <xdr:colOff>776220</xdr:colOff>
      <xdr:row>3</xdr:row>
      <xdr:rowOff>0</xdr:rowOff>
    </xdr:to>
    <xdr:sp macro="" textlink="">
      <xdr:nvSpPr>
        <xdr:cNvPr id="3" name="Rectángulo redondeado 2">
          <a:hlinkClick xmlns:r="http://schemas.openxmlformats.org/officeDocument/2006/relationships" r:id="rId2"/>
        </xdr:cNvPr>
        <xdr:cNvSpPr/>
      </xdr:nvSpPr>
      <xdr:spPr>
        <a:xfrm>
          <a:off x="13296900" y="5334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297180</xdr:rowOff>
    </xdr:from>
    <xdr:to>
      <xdr:col>16</xdr:col>
      <xdr:colOff>753360</xdr:colOff>
      <xdr:row>2</xdr:row>
      <xdr:rowOff>144780</xdr:rowOff>
    </xdr:to>
    <xdr:sp macro="" textlink="">
      <xdr:nvSpPr>
        <xdr:cNvPr id="3" name="Rectángulo redondeado 2">
          <a:hlinkClick xmlns:r="http://schemas.openxmlformats.org/officeDocument/2006/relationships" r:id="rId2"/>
        </xdr:cNvPr>
        <xdr:cNvSpPr/>
      </xdr:nvSpPr>
      <xdr:spPr>
        <a:xfrm>
          <a:off x="1327404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22860</xdr:rowOff>
    </xdr:from>
    <xdr:to>
      <xdr:col>16</xdr:col>
      <xdr:colOff>753360</xdr:colOff>
      <xdr:row>2</xdr:row>
      <xdr:rowOff>182880</xdr:rowOff>
    </xdr:to>
    <xdr:sp macro="" textlink="">
      <xdr:nvSpPr>
        <xdr:cNvPr id="3" name="Rectángulo redondeado 2">
          <a:hlinkClick xmlns:r="http://schemas.openxmlformats.org/officeDocument/2006/relationships" r:id="rId2"/>
        </xdr:cNvPr>
        <xdr:cNvSpPr/>
      </xdr:nvSpPr>
      <xdr:spPr>
        <a:xfrm>
          <a:off x="1327404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1</xdr:row>
      <xdr:rowOff>304800</xdr:rowOff>
    </xdr:from>
    <xdr:to>
      <xdr:col>16</xdr:col>
      <xdr:colOff>768600</xdr:colOff>
      <xdr:row>2</xdr:row>
      <xdr:rowOff>152400</xdr:rowOff>
    </xdr:to>
    <xdr:sp macro="" textlink="">
      <xdr:nvSpPr>
        <xdr:cNvPr id="3" name="Rectángulo redondeado 2">
          <a:hlinkClick xmlns:r="http://schemas.openxmlformats.org/officeDocument/2006/relationships" r:id="rId2"/>
        </xdr:cNvPr>
        <xdr:cNvSpPr/>
      </xdr:nvSpPr>
      <xdr:spPr>
        <a:xfrm>
          <a:off x="1328928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51"/>
  <sheetViews>
    <sheetView tabSelected="1" workbookViewId="0"/>
  </sheetViews>
  <sheetFormatPr baseColWidth="10" defaultColWidth="15.6640625" defaultRowHeight="11.25" x14ac:dyDescent="0.2"/>
  <cols>
    <col min="1" max="1" width="6.6640625" style="6" customWidth="1"/>
    <col min="2" max="2" width="39" style="6" customWidth="1"/>
    <col min="3" max="3" width="50.83203125" style="6" customWidth="1"/>
    <col min="4" max="8" width="15.6640625" style="6"/>
    <col min="9" max="9" width="15.6640625" style="6" customWidth="1"/>
    <col min="10" max="254" width="15.6640625" style="6"/>
    <col min="255" max="255" width="6.6640625" style="6" customWidth="1"/>
    <col min="256" max="256" width="33.5" style="6" bestFit="1" customWidth="1"/>
    <col min="257" max="257" width="1.6640625" style="6" customWidth="1"/>
    <col min="258" max="258" width="60" style="6" bestFit="1" customWidth="1"/>
    <col min="259" max="510" width="15.6640625" style="6"/>
    <col min="511" max="511" width="6.6640625" style="6" customWidth="1"/>
    <col min="512" max="512" width="33.5" style="6" bestFit="1" customWidth="1"/>
    <col min="513" max="513" width="1.6640625" style="6" customWidth="1"/>
    <col min="514" max="514" width="60" style="6" bestFit="1" customWidth="1"/>
    <col min="515" max="766" width="15.6640625" style="6"/>
    <col min="767" max="767" width="6.6640625" style="6" customWidth="1"/>
    <col min="768" max="768" width="33.5" style="6" bestFit="1" customWidth="1"/>
    <col min="769" max="769" width="1.6640625" style="6" customWidth="1"/>
    <col min="770" max="770" width="60" style="6" bestFit="1" customWidth="1"/>
    <col min="771" max="1022" width="15.6640625" style="6"/>
    <col min="1023" max="1023" width="6.6640625" style="6" customWidth="1"/>
    <col min="1024" max="1024" width="33.5" style="6" bestFit="1" customWidth="1"/>
    <col min="1025" max="1025" width="1.6640625" style="6" customWidth="1"/>
    <col min="1026" max="1026" width="60" style="6" bestFit="1" customWidth="1"/>
    <col min="1027" max="1278" width="15.6640625" style="6"/>
    <col min="1279" max="1279" width="6.6640625" style="6" customWidth="1"/>
    <col min="1280" max="1280" width="33.5" style="6" bestFit="1" customWidth="1"/>
    <col min="1281" max="1281" width="1.6640625" style="6" customWidth="1"/>
    <col min="1282" max="1282" width="60" style="6" bestFit="1" customWidth="1"/>
    <col min="1283" max="1534" width="15.6640625" style="6"/>
    <col min="1535" max="1535" width="6.6640625" style="6" customWidth="1"/>
    <col min="1536" max="1536" width="33.5" style="6" bestFit="1" customWidth="1"/>
    <col min="1537" max="1537" width="1.6640625" style="6" customWidth="1"/>
    <col min="1538" max="1538" width="60" style="6" bestFit="1" customWidth="1"/>
    <col min="1539" max="1790" width="15.6640625" style="6"/>
    <col min="1791" max="1791" width="6.6640625" style="6" customWidth="1"/>
    <col min="1792" max="1792" width="33.5" style="6" bestFit="1" customWidth="1"/>
    <col min="1793" max="1793" width="1.6640625" style="6" customWidth="1"/>
    <col min="1794" max="1794" width="60" style="6" bestFit="1" customWidth="1"/>
    <col min="1795" max="2046" width="15.6640625" style="6"/>
    <col min="2047" max="2047" width="6.6640625" style="6" customWidth="1"/>
    <col min="2048" max="2048" width="33.5" style="6" bestFit="1" customWidth="1"/>
    <col min="2049" max="2049" width="1.6640625" style="6" customWidth="1"/>
    <col min="2050" max="2050" width="60" style="6" bestFit="1" customWidth="1"/>
    <col min="2051" max="2302" width="15.6640625" style="6"/>
    <col min="2303" max="2303" width="6.6640625" style="6" customWidth="1"/>
    <col min="2304" max="2304" width="33.5" style="6" bestFit="1" customWidth="1"/>
    <col min="2305" max="2305" width="1.6640625" style="6" customWidth="1"/>
    <col min="2306" max="2306" width="60" style="6" bestFit="1" customWidth="1"/>
    <col min="2307" max="2558" width="15.6640625" style="6"/>
    <col min="2559" max="2559" width="6.6640625" style="6" customWidth="1"/>
    <col min="2560" max="2560" width="33.5" style="6" bestFit="1" customWidth="1"/>
    <col min="2561" max="2561" width="1.6640625" style="6" customWidth="1"/>
    <col min="2562" max="2562" width="60" style="6" bestFit="1" customWidth="1"/>
    <col min="2563" max="2814" width="15.6640625" style="6"/>
    <col min="2815" max="2815" width="6.6640625" style="6" customWidth="1"/>
    <col min="2816" max="2816" width="33.5" style="6" bestFit="1" customWidth="1"/>
    <col min="2817" max="2817" width="1.6640625" style="6" customWidth="1"/>
    <col min="2818" max="2818" width="60" style="6" bestFit="1" customWidth="1"/>
    <col min="2819" max="3070" width="15.6640625" style="6"/>
    <col min="3071" max="3071" width="6.6640625" style="6" customWidth="1"/>
    <col min="3072" max="3072" width="33.5" style="6" bestFit="1" customWidth="1"/>
    <col min="3073" max="3073" width="1.6640625" style="6" customWidth="1"/>
    <col min="3074" max="3074" width="60" style="6" bestFit="1" customWidth="1"/>
    <col min="3075" max="3326" width="15.6640625" style="6"/>
    <col min="3327" max="3327" width="6.6640625" style="6" customWidth="1"/>
    <col min="3328" max="3328" width="33.5" style="6" bestFit="1" customWidth="1"/>
    <col min="3329" max="3329" width="1.6640625" style="6" customWidth="1"/>
    <col min="3330" max="3330" width="60" style="6" bestFit="1" customWidth="1"/>
    <col min="3331" max="3582" width="15.6640625" style="6"/>
    <col min="3583" max="3583" width="6.6640625" style="6" customWidth="1"/>
    <col min="3584" max="3584" width="33.5" style="6" bestFit="1" customWidth="1"/>
    <col min="3585" max="3585" width="1.6640625" style="6" customWidth="1"/>
    <col min="3586" max="3586" width="60" style="6" bestFit="1" customWidth="1"/>
    <col min="3587" max="3838" width="15.6640625" style="6"/>
    <col min="3839" max="3839" width="6.6640625" style="6" customWidth="1"/>
    <col min="3840" max="3840" width="33.5" style="6" bestFit="1" customWidth="1"/>
    <col min="3841" max="3841" width="1.6640625" style="6" customWidth="1"/>
    <col min="3842" max="3842" width="60" style="6" bestFit="1" customWidth="1"/>
    <col min="3843" max="4094" width="15.6640625" style="6"/>
    <col min="4095" max="4095" width="6.6640625" style="6" customWidth="1"/>
    <col min="4096" max="4096" width="33.5" style="6" bestFit="1" customWidth="1"/>
    <col min="4097" max="4097" width="1.6640625" style="6" customWidth="1"/>
    <col min="4098" max="4098" width="60" style="6" bestFit="1" customWidth="1"/>
    <col min="4099" max="4350" width="15.6640625" style="6"/>
    <col min="4351" max="4351" width="6.6640625" style="6" customWidth="1"/>
    <col min="4352" max="4352" width="33.5" style="6" bestFit="1" customWidth="1"/>
    <col min="4353" max="4353" width="1.6640625" style="6" customWidth="1"/>
    <col min="4354" max="4354" width="60" style="6" bestFit="1" customWidth="1"/>
    <col min="4355" max="4606" width="15.6640625" style="6"/>
    <col min="4607" max="4607" width="6.6640625" style="6" customWidth="1"/>
    <col min="4608" max="4608" width="33.5" style="6" bestFit="1" customWidth="1"/>
    <col min="4609" max="4609" width="1.6640625" style="6" customWidth="1"/>
    <col min="4610" max="4610" width="60" style="6" bestFit="1" customWidth="1"/>
    <col min="4611" max="4862" width="15.6640625" style="6"/>
    <col min="4863" max="4863" width="6.6640625" style="6" customWidth="1"/>
    <col min="4864" max="4864" width="33.5" style="6" bestFit="1" customWidth="1"/>
    <col min="4865" max="4865" width="1.6640625" style="6" customWidth="1"/>
    <col min="4866" max="4866" width="60" style="6" bestFit="1" customWidth="1"/>
    <col min="4867" max="5118" width="15.6640625" style="6"/>
    <col min="5119" max="5119" width="6.6640625" style="6" customWidth="1"/>
    <col min="5120" max="5120" width="33.5" style="6" bestFit="1" customWidth="1"/>
    <col min="5121" max="5121" width="1.6640625" style="6" customWidth="1"/>
    <col min="5122" max="5122" width="60" style="6" bestFit="1" customWidth="1"/>
    <col min="5123" max="5374" width="15.6640625" style="6"/>
    <col min="5375" max="5375" width="6.6640625" style="6" customWidth="1"/>
    <col min="5376" max="5376" width="33.5" style="6" bestFit="1" customWidth="1"/>
    <col min="5377" max="5377" width="1.6640625" style="6" customWidth="1"/>
    <col min="5378" max="5378" width="60" style="6" bestFit="1" customWidth="1"/>
    <col min="5379" max="5630" width="15.6640625" style="6"/>
    <col min="5631" max="5631" width="6.6640625" style="6" customWidth="1"/>
    <col min="5632" max="5632" width="33.5" style="6" bestFit="1" customWidth="1"/>
    <col min="5633" max="5633" width="1.6640625" style="6" customWidth="1"/>
    <col min="5634" max="5634" width="60" style="6" bestFit="1" customWidth="1"/>
    <col min="5635" max="5886" width="15.6640625" style="6"/>
    <col min="5887" max="5887" width="6.6640625" style="6" customWidth="1"/>
    <col min="5888" max="5888" width="33.5" style="6" bestFit="1" customWidth="1"/>
    <col min="5889" max="5889" width="1.6640625" style="6" customWidth="1"/>
    <col min="5890" max="5890" width="60" style="6" bestFit="1" customWidth="1"/>
    <col min="5891" max="6142" width="15.6640625" style="6"/>
    <col min="6143" max="6143" width="6.6640625" style="6" customWidth="1"/>
    <col min="6144" max="6144" width="33.5" style="6" bestFit="1" customWidth="1"/>
    <col min="6145" max="6145" width="1.6640625" style="6" customWidth="1"/>
    <col min="6146" max="6146" width="60" style="6" bestFit="1" customWidth="1"/>
    <col min="6147" max="6398" width="15.6640625" style="6"/>
    <col min="6399" max="6399" width="6.6640625" style="6" customWidth="1"/>
    <col min="6400" max="6400" width="33.5" style="6" bestFit="1" customWidth="1"/>
    <col min="6401" max="6401" width="1.6640625" style="6" customWidth="1"/>
    <col min="6402" max="6402" width="60" style="6" bestFit="1" customWidth="1"/>
    <col min="6403" max="6654" width="15.6640625" style="6"/>
    <col min="6655" max="6655" width="6.6640625" style="6" customWidth="1"/>
    <col min="6656" max="6656" width="33.5" style="6" bestFit="1" customWidth="1"/>
    <col min="6657" max="6657" width="1.6640625" style="6" customWidth="1"/>
    <col min="6658" max="6658" width="60" style="6" bestFit="1" customWidth="1"/>
    <col min="6659" max="6910" width="15.6640625" style="6"/>
    <col min="6911" max="6911" width="6.6640625" style="6" customWidth="1"/>
    <col min="6912" max="6912" width="33.5" style="6" bestFit="1" customWidth="1"/>
    <col min="6913" max="6913" width="1.6640625" style="6" customWidth="1"/>
    <col min="6914" max="6914" width="60" style="6" bestFit="1" customWidth="1"/>
    <col min="6915" max="7166" width="15.6640625" style="6"/>
    <col min="7167" max="7167" width="6.6640625" style="6" customWidth="1"/>
    <col min="7168" max="7168" width="33.5" style="6" bestFit="1" customWidth="1"/>
    <col min="7169" max="7169" width="1.6640625" style="6" customWidth="1"/>
    <col min="7170" max="7170" width="60" style="6" bestFit="1" customWidth="1"/>
    <col min="7171" max="7422" width="15.6640625" style="6"/>
    <col min="7423" max="7423" width="6.6640625" style="6" customWidth="1"/>
    <col min="7424" max="7424" width="33.5" style="6" bestFit="1" customWidth="1"/>
    <col min="7425" max="7425" width="1.6640625" style="6" customWidth="1"/>
    <col min="7426" max="7426" width="60" style="6" bestFit="1" customWidth="1"/>
    <col min="7427" max="7678" width="15.6640625" style="6"/>
    <col min="7679" max="7679" width="6.6640625" style="6" customWidth="1"/>
    <col min="7680" max="7680" width="33.5" style="6" bestFit="1" customWidth="1"/>
    <col min="7681" max="7681" width="1.6640625" style="6" customWidth="1"/>
    <col min="7682" max="7682" width="60" style="6" bestFit="1" customWidth="1"/>
    <col min="7683" max="7934" width="15.6640625" style="6"/>
    <col min="7935" max="7935" width="6.6640625" style="6" customWidth="1"/>
    <col min="7936" max="7936" width="33.5" style="6" bestFit="1" customWidth="1"/>
    <col min="7937" max="7937" width="1.6640625" style="6" customWidth="1"/>
    <col min="7938" max="7938" width="60" style="6" bestFit="1" customWidth="1"/>
    <col min="7939" max="8190" width="15.6640625" style="6"/>
    <col min="8191" max="8191" width="6.6640625" style="6" customWidth="1"/>
    <col min="8192" max="8192" width="33.5" style="6" bestFit="1" customWidth="1"/>
    <col min="8193" max="8193" width="1.6640625" style="6" customWidth="1"/>
    <col min="8194" max="8194" width="60" style="6" bestFit="1" customWidth="1"/>
    <col min="8195" max="8446" width="15.6640625" style="6"/>
    <col min="8447" max="8447" width="6.6640625" style="6" customWidth="1"/>
    <col min="8448" max="8448" width="33.5" style="6" bestFit="1" customWidth="1"/>
    <col min="8449" max="8449" width="1.6640625" style="6" customWidth="1"/>
    <col min="8450" max="8450" width="60" style="6" bestFit="1" customWidth="1"/>
    <col min="8451" max="8702" width="15.6640625" style="6"/>
    <col min="8703" max="8703" width="6.6640625" style="6" customWidth="1"/>
    <col min="8704" max="8704" width="33.5" style="6" bestFit="1" customWidth="1"/>
    <col min="8705" max="8705" width="1.6640625" style="6" customWidth="1"/>
    <col min="8706" max="8706" width="60" style="6" bestFit="1" customWidth="1"/>
    <col min="8707" max="8958" width="15.6640625" style="6"/>
    <col min="8959" max="8959" width="6.6640625" style="6" customWidth="1"/>
    <col min="8960" max="8960" width="33.5" style="6" bestFit="1" customWidth="1"/>
    <col min="8961" max="8961" width="1.6640625" style="6" customWidth="1"/>
    <col min="8962" max="8962" width="60" style="6" bestFit="1" customWidth="1"/>
    <col min="8963" max="9214" width="15.6640625" style="6"/>
    <col min="9215" max="9215" width="6.6640625" style="6" customWidth="1"/>
    <col min="9216" max="9216" width="33.5" style="6" bestFit="1" customWidth="1"/>
    <col min="9217" max="9217" width="1.6640625" style="6" customWidth="1"/>
    <col min="9218" max="9218" width="60" style="6" bestFit="1" customWidth="1"/>
    <col min="9219" max="9470" width="15.6640625" style="6"/>
    <col min="9471" max="9471" width="6.6640625" style="6" customWidth="1"/>
    <col min="9472" max="9472" width="33.5" style="6" bestFit="1" customWidth="1"/>
    <col min="9473" max="9473" width="1.6640625" style="6" customWidth="1"/>
    <col min="9474" max="9474" width="60" style="6" bestFit="1" customWidth="1"/>
    <col min="9475" max="9726" width="15.6640625" style="6"/>
    <col min="9727" max="9727" width="6.6640625" style="6" customWidth="1"/>
    <col min="9728" max="9728" width="33.5" style="6" bestFit="1" customWidth="1"/>
    <col min="9729" max="9729" width="1.6640625" style="6" customWidth="1"/>
    <col min="9730" max="9730" width="60" style="6" bestFit="1" customWidth="1"/>
    <col min="9731" max="9982" width="15.6640625" style="6"/>
    <col min="9983" max="9983" width="6.6640625" style="6" customWidth="1"/>
    <col min="9984" max="9984" width="33.5" style="6" bestFit="1" customWidth="1"/>
    <col min="9985" max="9985" width="1.6640625" style="6" customWidth="1"/>
    <col min="9986" max="9986" width="60" style="6" bestFit="1" customWidth="1"/>
    <col min="9987" max="10238" width="15.6640625" style="6"/>
    <col min="10239" max="10239" width="6.6640625" style="6" customWidth="1"/>
    <col min="10240" max="10240" width="33.5" style="6" bestFit="1" customWidth="1"/>
    <col min="10241" max="10241" width="1.6640625" style="6" customWidth="1"/>
    <col min="10242" max="10242" width="60" style="6" bestFit="1" customWidth="1"/>
    <col min="10243" max="10494" width="15.6640625" style="6"/>
    <col min="10495" max="10495" width="6.6640625" style="6" customWidth="1"/>
    <col min="10496" max="10496" width="33.5" style="6" bestFit="1" customWidth="1"/>
    <col min="10497" max="10497" width="1.6640625" style="6" customWidth="1"/>
    <col min="10498" max="10498" width="60" style="6" bestFit="1" customWidth="1"/>
    <col min="10499" max="10750" width="15.6640625" style="6"/>
    <col min="10751" max="10751" width="6.6640625" style="6" customWidth="1"/>
    <col min="10752" max="10752" width="33.5" style="6" bestFit="1" customWidth="1"/>
    <col min="10753" max="10753" width="1.6640625" style="6" customWidth="1"/>
    <col min="10754" max="10754" width="60" style="6" bestFit="1" customWidth="1"/>
    <col min="10755" max="11006" width="15.6640625" style="6"/>
    <col min="11007" max="11007" width="6.6640625" style="6" customWidth="1"/>
    <col min="11008" max="11008" width="33.5" style="6" bestFit="1" customWidth="1"/>
    <col min="11009" max="11009" width="1.6640625" style="6" customWidth="1"/>
    <col min="11010" max="11010" width="60" style="6" bestFit="1" customWidth="1"/>
    <col min="11011" max="11262" width="15.6640625" style="6"/>
    <col min="11263" max="11263" width="6.6640625" style="6" customWidth="1"/>
    <col min="11264" max="11264" width="33.5" style="6" bestFit="1" customWidth="1"/>
    <col min="11265" max="11265" width="1.6640625" style="6" customWidth="1"/>
    <col min="11266" max="11266" width="60" style="6" bestFit="1" customWidth="1"/>
    <col min="11267" max="11518" width="15.6640625" style="6"/>
    <col min="11519" max="11519" width="6.6640625" style="6" customWidth="1"/>
    <col min="11520" max="11520" width="33.5" style="6" bestFit="1" customWidth="1"/>
    <col min="11521" max="11521" width="1.6640625" style="6" customWidth="1"/>
    <col min="11522" max="11522" width="60" style="6" bestFit="1" customWidth="1"/>
    <col min="11523" max="11774" width="15.6640625" style="6"/>
    <col min="11775" max="11775" width="6.6640625" style="6" customWidth="1"/>
    <col min="11776" max="11776" width="33.5" style="6" bestFit="1" customWidth="1"/>
    <col min="11777" max="11777" width="1.6640625" style="6" customWidth="1"/>
    <col min="11778" max="11778" width="60" style="6" bestFit="1" customWidth="1"/>
    <col min="11779" max="12030" width="15.6640625" style="6"/>
    <col min="12031" max="12031" width="6.6640625" style="6" customWidth="1"/>
    <col min="12032" max="12032" width="33.5" style="6" bestFit="1" customWidth="1"/>
    <col min="12033" max="12033" width="1.6640625" style="6" customWidth="1"/>
    <col min="12034" max="12034" width="60" style="6" bestFit="1" customWidth="1"/>
    <col min="12035" max="12286" width="15.6640625" style="6"/>
    <col min="12287" max="12287" width="6.6640625" style="6" customWidth="1"/>
    <col min="12288" max="12288" width="33.5" style="6" bestFit="1" customWidth="1"/>
    <col min="12289" max="12289" width="1.6640625" style="6" customWidth="1"/>
    <col min="12290" max="12290" width="60" style="6" bestFit="1" customWidth="1"/>
    <col min="12291" max="12542" width="15.6640625" style="6"/>
    <col min="12543" max="12543" width="6.6640625" style="6" customWidth="1"/>
    <col min="12544" max="12544" width="33.5" style="6" bestFit="1" customWidth="1"/>
    <col min="12545" max="12545" width="1.6640625" style="6" customWidth="1"/>
    <col min="12546" max="12546" width="60" style="6" bestFit="1" customWidth="1"/>
    <col min="12547" max="12798" width="15.6640625" style="6"/>
    <col min="12799" max="12799" width="6.6640625" style="6" customWidth="1"/>
    <col min="12800" max="12800" width="33.5" style="6" bestFit="1" customWidth="1"/>
    <col min="12801" max="12801" width="1.6640625" style="6" customWidth="1"/>
    <col min="12802" max="12802" width="60" style="6" bestFit="1" customWidth="1"/>
    <col min="12803" max="13054" width="15.6640625" style="6"/>
    <col min="13055" max="13055" width="6.6640625" style="6" customWidth="1"/>
    <col min="13056" max="13056" width="33.5" style="6" bestFit="1" customWidth="1"/>
    <col min="13057" max="13057" width="1.6640625" style="6" customWidth="1"/>
    <col min="13058" max="13058" width="60" style="6" bestFit="1" customWidth="1"/>
    <col min="13059" max="13310" width="15.6640625" style="6"/>
    <col min="13311" max="13311" width="6.6640625" style="6" customWidth="1"/>
    <col min="13312" max="13312" width="33.5" style="6" bestFit="1" customWidth="1"/>
    <col min="13313" max="13313" width="1.6640625" style="6" customWidth="1"/>
    <col min="13314" max="13314" width="60" style="6" bestFit="1" customWidth="1"/>
    <col min="13315" max="13566" width="15.6640625" style="6"/>
    <col min="13567" max="13567" width="6.6640625" style="6" customWidth="1"/>
    <col min="13568" max="13568" width="33.5" style="6" bestFit="1" customWidth="1"/>
    <col min="13569" max="13569" width="1.6640625" style="6" customWidth="1"/>
    <col min="13570" max="13570" width="60" style="6" bestFit="1" customWidth="1"/>
    <col min="13571" max="13822" width="15.6640625" style="6"/>
    <col min="13823" max="13823" width="6.6640625" style="6" customWidth="1"/>
    <col min="13824" max="13824" width="33.5" style="6" bestFit="1" customWidth="1"/>
    <col min="13825" max="13825" width="1.6640625" style="6" customWidth="1"/>
    <col min="13826" max="13826" width="60" style="6" bestFit="1" customWidth="1"/>
    <col min="13827" max="14078" width="15.6640625" style="6"/>
    <col min="14079" max="14079" width="6.6640625" style="6" customWidth="1"/>
    <col min="14080" max="14080" width="33.5" style="6" bestFit="1" customWidth="1"/>
    <col min="14081" max="14081" width="1.6640625" style="6" customWidth="1"/>
    <col min="14082" max="14082" width="60" style="6" bestFit="1" customWidth="1"/>
    <col min="14083" max="14334" width="15.6640625" style="6"/>
    <col min="14335" max="14335" width="6.6640625" style="6" customWidth="1"/>
    <col min="14336" max="14336" width="33.5" style="6" bestFit="1" customWidth="1"/>
    <col min="14337" max="14337" width="1.6640625" style="6" customWidth="1"/>
    <col min="14338" max="14338" width="60" style="6" bestFit="1" customWidth="1"/>
    <col min="14339" max="14590" width="15.6640625" style="6"/>
    <col min="14591" max="14591" width="6.6640625" style="6" customWidth="1"/>
    <col min="14592" max="14592" width="33.5" style="6" bestFit="1" customWidth="1"/>
    <col min="14593" max="14593" width="1.6640625" style="6" customWidth="1"/>
    <col min="14594" max="14594" width="60" style="6" bestFit="1" customWidth="1"/>
    <col min="14595" max="14846" width="15.6640625" style="6"/>
    <col min="14847" max="14847" width="6.6640625" style="6" customWidth="1"/>
    <col min="14848" max="14848" width="33.5" style="6" bestFit="1" customWidth="1"/>
    <col min="14849" max="14849" width="1.6640625" style="6" customWidth="1"/>
    <col min="14850" max="14850" width="60" style="6" bestFit="1" customWidth="1"/>
    <col min="14851" max="15102" width="15.6640625" style="6"/>
    <col min="15103" max="15103" width="6.6640625" style="6" customWidth="1"/>
    <col min="15104" max="15104" width="33.5" style="6" bestFit="1" customWidth="1"/>
    <col min="15105" max="15105" width="1.6640625" style="6" customWidth="1"/>
    <col min="15106" max="15106" width="60" style="6" bestFit="1" customWidth="1"/>
    <col min="15107" max="15358" width="15.6640625" style="6"/>
    <col min="15359" max="15359" width="6.6640625" style="6" customWidth="1"/>
    <col min="15360" max="15360" width="33.5" style="6" bestFit="1" customWidth="1"/>
    <col min="15361" max="15361" width="1.6640625" style="6" customWidth="1"/>
    <col min="15362" max="15362" width="60" style="6" bestFit="1" customWidth="1"/>
    <col min="15363" max="15614" width="15.6640625" style="6"/>
    <col min="15615" max="15615" width="6.6640625" style="6" customWidth="1"/>
    <col min="15616" max="15616" width="33.5" style="6" bestFit="1" customWidth="1"/>
    <col min="15617" max="15617" width="1.6640625" style="6" customWidth="1"/>
    <col min="15618" max="15618" width="60" style="6" bestFit="1" customWidth="1"/>
    <col min="15619" max="15870" width="15.6640625" style="6"/>
    <col min="15871" max="15871" width="6.6640625" style="6" customWidth="1"/>
    <col min="15872" max="15872" width="33.5" style="6" bestFit="1" customWidth="1"/>
    <col min="15873" max="15873" width="1.6640625" style="6" customWidth="1"/>
    <col min="15874" max="15874" width="60" style="6" bestFit="1" customWidth="1"/>
    <col min="15875" max="16126" width="15.6640625" style="6"/>
    <col min="16127" max="16127" width="6.6640625" style="6" customWidth="1"/>
    <col min="16128" max="16128" width="33.5" style="6" bestFit="1" customWidth="1"/>
    <col min="16129" max="16129" width="1.6640625" style="6" customWidth="1"/>
    <col min="16130" max="16130" width="60" style="6" bestFit="1" customWidth="1"/>
    <col min="16131" max="16384" width="15.6640625" style="6"/>
  </cols>
  <sheetData>
    <row r="4" spans="1:9" s="4" customFormat="1" ht="27.6" customHeight="1" x14ac:dyDescent="0.2">
      <c r="C4" s="99" t="s">
        <v>82</v>
      </c>
      <c r="D4" s="99"/>
      <c r="E4" s="99"/>
      <c r="F4" s="99"/>
      <c r="G4" s="99"/>
      <c r="H4" s="99"/>
      <c r="I4" s="99"/>
    </row>
    <row r="5" spans="1:9" s="4" customFormat="1" ht="16.149999999999999" customHeight="1" x14ac:dyDescent="0.2">
      <c r="C5" s="99"/>
      <c r="D5" s="99"/>
      <c r="E5" s="99"/>
      <c r="F5" s="99"/>
      <c r="G5" s="99"/>
      <c r="H5" s="99"/>
      <c r="I5" s="99"/>
    </row>
    <row r="6" spans="1:9" s="5" customFormat="1" ht="15" x14ac:dyDescent="0.2">
      <c r="D6" s="15" t="s">
        <v>128</v>
      </c>
      <c r="E6" s="28" t="str">
        <f>CONCATENATE(2023," ","Y"," ",D6," ",2024)</f>
        <v>2023 Y MAYO 2024</v>
      </c>
    </row>
    <row r="7" spans="1:9" ht="20.25" x14ac:dyDescent="0.2">
      <c r="A7" s="98"/>
      <c r="B7" s="98"/>
      <c r="C7" s="98"/>
      <c r="D7" s="98"/>
      <c r="E7" s="98"/>
    </row>
    <row r="8" spans="1:9" s="5" customFormat="1" ht="18" x14ac:dyDescent="0.2">
      <c r="B8" s="16" t="s">
        <v>1</v>
      </c>
      <c r="C8" s="12"/>
    </row>
    <row r="9" spans="1:9" x14ac:dyDescent="0.2">
      <c r="B9" s="7"/>
      <c r="C9" s="7"/>
    </row>
    <row r="10" spans="1:9" s="9" customFormat="1" ht="34.15" customHeight="1" x14ac:dyDescent="0.2">
      <c r="B10" s="100" t="s">
        <v>83</v>
      </c>
      <c r="C10" s="100"/>
      <c r="D10" s="100"/>
      <c r="E10" s="100"/>
      <c r="F10" s="100"/>
      <c r="G10" s="100"/>
      <c r="H10" s="100"/>
      <c r="I10" s="100"/>
    </row>
    <row r="11" spans="1:9" s="9" customFormat="1" ht="19.899999999999999" customHeight="1" x14ac:dyDescent="0.2">
      <c r="B11" s="27" t="s">
        <v>11</v>
      </c>
      <c r="C11" s="26"/>
    </row>
    <row r="12" spans="1:9" s="9" customFormat="1" ht="19.899999999999999" customHeight="1" x14ac:dyDescent="0.2">
      <c r="B12" s="27" t="s">
        <v>101</v>
      </c>
      <c r="C12" s="26"/>
    </row>
    <row r="13" spans="1:9" s="9" customFormat="1" ht="19.899999999999999" customHeight="1" x14ac:dyDescent="0.2">
      <c r="B13" s="27" t="s">
        <v>13</v>
      </c>
      <c r="C13" s="26"/>
    </row>
    <row r="14" spans="1:9" s="9" customFormat="1" ht="19.899999999999999" customHeight="1" x14ac:dyDescent="0.2">
      <c r="B14" s="27" t="s">
        <v>12</v>
      </c>
      <c r="C14" s="26"/>
    </row>
    <row r="15" spans="1:9" s="9" customFormat="1" ht="19.899999999999999" customHeight="1" x14ac:dyDescent="0.2">
      <c r="B15" s="27" t="s">
        <v>14</v>
      </c>
      <c r="C15" s="26"/>
    </row>
    <row r="16" spans="1:9" s="9" customFormat="1" ht="11.45" customHeight="1" x14ac:dyDescent="0.2">
      <c r="B16" s="27"/>
      <c r="C16" s="26"/>
    </row>
    <row r="17" spans="2:8" ht="11.45" customHeight="1" x14ac:dyDescent="0.2">
      <c r="B17" s="7"/>
      <c r="C17" s="7"/>
    </row>
    <row r="18" spans="2:8" s="5" customFormat="1" ht="18" x14ac:dyDescent="0.2">
      <c r="B18" s="16" t="s">
        <v>0</v>
      </c>
      <c r="C18" s="12"/>
    </row>
    <row r="19" spans="2:8" x14ac:dyDescent="0.2">
      <c r="B19" s="7"/>
      <c r="C19" s="7"/>
    </row>
    <row r="20" spans="2:8" s="14" customFormat="1" ht="20.45" customHeight="1" thickBot="1" x14ac:dyDescent="0.25">
      <c r="B20" s="39" t="s">
        <v>3</v>
      </c>
      <c r="C20" s="101" t="s">
        <v>1</v>
      </c>
      <c r="D20" s="102"/>
      <c r="E20" s="102"/>
      <c r="F20" s="102"/>
      <c r="G20" s="102"/>
      <c r="H20" s="102"/>
    </row>
    <row r="21" spans="2:8" s="14" customFormat="1" ht="7.15" customHeight="1" thickTop="1" x14ac:dyDescent="0.2">
      <c r="B21" s="18"/>
      <c r="C21" s="19"/>
      <c r="D21" s="18"/>
      <c r="E21" s="18"/>
    </row>
    <row r="22" spans="2:8" ht="20.45" customHeight="1" x14ac:dyDescent="0.2">
      <c r="B22" s="88" t="s">
        <v>61</v>
      </c>
      <c r="C22" s="41" t="s">
        <v>84</v>
      </c>
      <c r="D22" s="9"/>
      <c r="E22" s="9"/>
      <c r="F22" s="9"/>
    </row>
    <row r="23" spans="2:8" ht="20.45" customHeight="1" x14ac:dyDescent="0.2">
      <c r="B23" s="88" t="s">
        <v>15</v>
      </c>
      <c r="C23" s="41" t="s">
        <v>85</v>
      </c>
      <c r="D23" s="9"/>
      <c r="E23" s="9"/>
      <c r="F23" s="9"/>
    </row>
    <row r="24" spans="2:8" ht="20.45" customHeight="1" x14ac:dyDescent="0.2">
      <c r="B24" s="88" t="s">
        <v>16</v>
      </c>
      <c r="C24" s="41" t="s">
        <v>86</v>
      </c>
      <c r="D24" s="9"/>
      <c r="E24" s="9"/>
      <c r="F24" s="9"/>
    </row>
    <row r="25" spans="2:8" ht="20.45" customHeight="1" x14ac:dyDescent="0.2">
      <c r="B25" s="88" t="s">
        <v>17</v>
      </c>
      <c r="C25" s="41" t="s">
        <v>87</v>
      </c>
      <c r="D25" s="9"/>
      <c r="E25" s="9"/>
      <c r="F25" s="9"/>
    </row>
    <row r="26" spans="2:8" ht="20.45" customHeight="1" x14ac:dyDescent="0.2">
      <c r="B26" s="88" t="s">
        <v>18</v>
      </c>
      <c r="C26" s="41" t="s">
        <v>88</v>
      </c>
      <c r="D26" s="9"/>
      <c r="E26" s="9"/>
      <c r="F26" s="9"/>
    </row>
    <row r="27" spans="2:8" ht="20.45" customHeight="1" x14ac:dyDescent="0.2">
      <c r="B27" s="88" t="s">
        <v>19</v>
      </c>
      <c r="C27" s="41" t="s">
        <v>89</v>
      </c>
      <c r="D27" s="9"/>
      <c r="E27" s="9"/>
      <c r="F27" s="9"/>
    </row>
    <row r="28" spans="2:8" ht="20.45" customHeight="1" x14ac:dyDescent="0.2">
      <c r="B28" s="88" t="s">
        <v>20</v>
      </c>
      <c r="C28" s="41" t="s">
        <v>103</v>
      </c>
      <c r="D28" s="9"/>
      <c r="E28" s="9"/>
      <c r="F28" s="9"/>
    </row>
    <row r="29" spans="2:8" ht="20.45" customHeight="1" x14ac:dyDescent="0.2">
      <c r="B29" s="88" t="s">
        <v>21</v>
      </c>
      <c r="C29" s="41" t="s">
        <v>90</v>
      </c>
      <c r="D29" s="9"/>
      <c r="E29" s="9"/>
      <c r="F29" s="9"/>
    </row>
    <row r="30" spans="2:8" ht="20.45" customHeight="1" x14ac:dyDescent="0.2">
      <c r="B30" s="88" t="s">
        <v>22</v>
      </c>
      <c r="C30" s="41" t="s">
        <v>91</v>
      </c>
      <c r="D30" s="9"/>
      <c r="E30" s="9"/>
      <c r="F30" s="9"/>
    </row>
    <row r="31" spans="2:8" ht="20.45" customHeight="1" x14ac:dyDescent="0.2">
      <c r="B31" s="88" t="s">
        <v>23</v>
      </c>
      <c r="C31" s="41" t="s">
        <v>92</v>
      </c>
      <c r="D31" s="9"/>
      <c r="E31" s="9"/>
      <c r="F31" s="9"/>
    </row>
    <row r="32" spans="2:8" ht="20.45" customHeight="1" x14ac:dyDescent="0.2">
      <c r="B32" s="88" t="s">
        <v>24</v>
      </c>
      <c r="C32" s="41" t="s">
        <v>93</v>
      </c>
      <c r="D32" s="9"/>
      <c r="E32" s="9"/>
      <c r="F32" s="9"/>
    </row>
    <row r="33" spans="2:7" ht="20.45" customHeight="1" x14ac:dyDescent="0.2">
      <c r="B33" s="88" t="s">
        <v>25</v>
      </c>
      <c r="C33" s="41" t="s">
        <v>94</v>
      </c>
      <c r="D33" s="9"/>
      <c r="E33" s="9"/>
      <c r="F33" s="9"/>
    </row>
    <row r="34" spans="2:7" ht="20.45" customHeight="1" x14ac:dyDescent="0.2">
      <c r="B34" s="88" t="s">
        <v>26</v>
      </c>
      <c r="C34" s="41" t="s">
        <v>95</v>
      </c>
      <c r="D34" s="9"/>
      <c r="E34" s="9"/>
      <c r="F34" s="9"/>
    </row>
    <row r="35" spans="2:7" ht="20.45" customHeight="1" x14ac:dyDescent="0.2">
      <c r="B35" s="88" t="s">
        <v>27</v>
      </c>
      <c r="C35" s="41" t="s">
        <v>96</v>
      </c>
      <c r="D35" s="9"/>
      <c r="E35" s="9"/>
      <c r="F35" s="9"/>
    </row>
    <row r="36" spans="2:7" ht="20.45" customHeight="1" x14ac:dyDescent="0.2">
      <c r="B36" s="88" t="s">
        <v>28</v>
      </c>
      <c r="C36" s="41" t="s">
        <v>97</v>
      </c>
      <c r="D36" s="9"/>
      <c r="E36" s="9"/>
      <c r="F36" s="9"/>
    </row>
    <row r="37" spans="2:7" ht="20.45" customHeight="1" x14ac:dyDescent="0.2">
      <c r="B37" s="88" t="s">
        <v>29</v>
      </c>
      <c r="C37" s="41" t="s">
        <v>98</v>
      </c>
      <c r="D37" s="9"/>
      <c r="E37" s="9"/>
      <c r="F37" s="9"/>
    </row>
    <row r="38" spans="2:7" ht="20.45" customHeight="1" x14ac:dyDescent="0.2">
      <c r="B38" s="88" t="s">
        <v>30</v>
      </c>
      <c r="C38" s="41" t="s">
        <v>99</v>
      </c>
      <c r="D38" s="9"/>
      <c r="E38" s="9"/>
      <c r="F38" s="9"/>
    </row>
    <row r="39" spans="2:7" ht="20.45" customHeight="1" x14ac:dyDescent="0.2">
      <c r="B39" s="88" t="s">
        <v>31</v>
      </c>
      <c r="C39" s="41" t="s">
        <v>100</v>
      </c>
      <c r="D39" s="9"/>
      <c r="E39" s="9"/>
      <c r="F39" s="9"/>
    </row>
    <row r="40" spans="2:7" ht="20.45" customHeight="1" x14ac:dyDescent="0.2">
      <c r="B40" s="88" t="s">
        <v>126</v>
      </c>
      <c r="C40" s="41" t="s">
        <v>127</v>
      </c>
      <c r="D40" s="9"/>
      <c r="E40" s="9"/>
      <c r="F40" s="9"/>
    </row>
    <row r="41" spans="2:7" ht="15" customHeight="1" x14ac:dyDescent="0.2">
      <c r="B41" s="8"/>
      <c r="C41" s="8"/>
      <c r="D41" s="8"/>
      <c r="E41" s="8"/>
      <c r="F41" s="8"/>
      <c r="G41" s="8"/>
    </row>
    <row r="48" spans="2:7" x14ac:dyDescent="0.2">
      <c r="F48" s="9"/>
      <c r="G48" s="9"/>
    </row>
    <row r="49" spans="3:13" x14ac:dyDescent="0.2">
      <c r="C49" s="10"/>
      <c r="D49" s="10"/>
      <c r="E49" s="10"/>
      <c r="F49" s="10"/>
      <c r="G49" s="9"/>
    </row>
    <row r="50" spans="3:13" x14ac:dyDescent="0.2">
      <c r="C50" s="10"/>
      <c r="D50" s="10"/>
      <c r="E50" s="10"/>
      <c r="F50" s="10"/>
      <c r="G50" s="9"/>
    </row>
    <row r="51" spans="3:13" x14ac:dyDescent="0.2">
      <c r="C51" s="11"/>
      <c r="D51" s="11"/>
      <c r="E51" s="11"/>
      <c r="F51" s="11"/>
      <c r="G51" s="11"/>
      <c r="H51" s="11"/>
      <c r="I51" s="11"/>
      <c r="J51" s="11"/>
      <c r="K51" s="11"/>
      <c r="L51" s="11"/>
      <c r="M51" s="11"/>
    </row>
  </sheetData>
  <mergeCells count="4">
    <mergeCell ref="A7:E7"/>
    <mergeCell ref="C4:I5"/>
    <mergeCell ref="B10:I10"/>
    <mergeCell ref="C20:H20"/>
  </mergeCells>
  <hyperlinks>
    <hyperlink ref="B22" location="Nacional!A1" display="Nacional"/>
    <hyperlink ref="B23" location="XV!A1" display="XV"/>
    <hyperlink ref="B24" location="I!A1" display="I"/>
    <hyperlink ref="B25" location="II!A1" display="II"/>
    <hyperlink ref="B26" location="III!A1" display="III"/>
    <hyperlink ref="B27" location="IV!A1" display="IV"/>
    <hyperlink ref="B28" location="V!A1" display="V"/>
    <hyperlink ref="B29" location="VI!A1" display="VI"/>
    <hyperlink ref="B30" location="VII!A1" display="VII"/>
    <hyperlink ref="B31" location="XVI!A1" display="XVI"/>
    <hyperlink ref="B32" location="VIII!A1" display="VIII"/>
    <hyperlink ref="B33" location="IX!A1" display="IX"/>
    <hyperlink ref="B34" location="XIV!A1" display="XIV"/>
    <hyperlink ref="B35" location="X!A1" display="X"/>
    <hyperlink ref="B36" location="XI!A1" display="XI"/>
    <hyperlink ref="B37" location="XII!A1" display="XII"/>
    <hyperlink ref="B38" location="RM!A1" display="RM"/>
    <hyperlink ref="B39" location="SI!A1" display="SI"/>
    <hyperlink ref="B40" location="'Ficha Metadatos'!A1" display="Ficha Metadatos"/>
  </hyperlinks>
  <printOptions horizontalCentered="1"/>
  <pageMargins left="0.31496062992125984" right="0.31496062992125984"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67</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15</v>
      </c>
      <c r="E8" s="53">
        <v>0.20270299999999999</v>
      </c>
      <c r="F8" s="44">
        <v>68871.111676999994</v>
      </c>
      <c r="G8" s="66">
        <v>0</v>
      </c>
      <c r="H8" s="43">
        <v>7</v>
      </c>
      <c r="I8" s="44">
        <v>81034.848048</v>
      </c>
      <c r="J8" s="74">
        <v>0</v>
      </c>
      <c r="K8" s="44">
        <v>8</v>
      </c>
      <c r="L8" s="44">
        <v>58227.842353</v>
      </c>
      <c r="M8" s="66">
        <v>0</v>
      </c>
      <c r="N8" s="43">
        <v>0</v>
      </c>
      <c r="O8" s="44">
        <v>0</v>
      </c>
      <c r="P8" s="74">
        <v>0</v>
      </c>
    </row>
    <row r="9" spans="1:16" ht="15" customHeight="1" x14ac:dyDescent="0.2">
      <c r="A9" s="120"/>
      <c r="B9" s="123"/>
      <c r="C9" s="84" t="s">
        <v>47</v>
      </c>
      <c r="D9" s="44">
        <v>140</v>
      </c>
      <c r="E9" s="53">
        <v>0.41176499999999999</v>
      </c>
      <c r="F9" s="44">
        <v>89132.549236999999</v>
      </c>
      <c r="G9" s="66">
        <v>0.114286</v>
      </c>
      <c r="H9" s="43">
        <v>39</v>
      </c>
      <c r="I9" s="44">
        <v>96612.450228000002</v>
      </c>
      <c r="J9" s="74">
        <v>0.15384600000000001</v>
      </c>
      <c r="K9" s="44">
        <v>101</v>
      </c>
      <c r="L9" s="44">
        <v>86244.270636000001</v>
      </c>
      <c r="M9" s="66">
        <v>9.9010000000000001E-2</v>
      </c>
      <c r="N9" s="43">
        <v>0</v>
      </c>
      <c r="O9" s="44">
        <v>0</v>
      </c>
      <c r="P9" s="74">
        <v>0</v>
      </c>
    </row>
    <row r="10" spans="1:16" ht="15" customHeight="1" x14ac:dyDescent="0.2">
      <c r="A10" s="120"/>
      <c r="B10" s="123"/>
      <c r="C10" s="84" t="s">
        <v>48</v>
      </c>
      <c r="D10" s="44">
        <v>678</v>
      </c>
      <c r="E10" s="53">
        <v>0.23533499999999999</v>
      </c>
      <c r="F10" s="44">
        <v>97629.62487</v>
      </c>
      <c r="G10" s="66">
        <v>0.16666700000000001</v>
      </c>
      <c r="H10" s="43">
        <v>272</v>
      </c>
      <c r="I10" s="44">
        <v>107827.962291</v>
      </c>
      <c r="J10" s="74">
        <v>0.21691199999999999</v>
      </c>
      <c r="K10" s="44">
        <v>406</v>
      </c>
      <c r="L10" s="44">
        <v>90797.241179000004</v>
      </c>
      <c r="M10" s="66">
        <v>0.13300500000000001</v>
      </c>
      <c r="N10" s="43">
        <v>0</v>
      </c>
      <c r="O10" s="44">
        <v>0</v>
      </c>
      <c r="P10" s="74">
        <v>0</v>
      </c>
    </row>
    <row r="11" spans="1:16" ht="15" customHeight="1" x14ac:dyDescent="0.2">
      <c r="A11" s="120"/>
      <c r="B11" s="123"/>
      <c r="C11" s="84" t="s">
        <v>49</v>
      </c>
      <c r="D11" s="44">
        <v>1313</v>
      </c>
      <c r="E11" s="53">
        <v>0.17471700000000001</v>
      </c>
      <c r="F11" s="44">
        <v>115669.962826</v>
      </c>
      <c r="G11" s="66">
        <v>0.40441700000000003</v>
      </c>
      <c r="H11" s="43">
        <v>542</v>
      </c>
      <c r="I11" s="44">
        <v>129611.89386</v>
      </c>
      <c r="J11" s="74">
        <v>0.5</v>
      </c>
      <c r="K11" s="44">
        <v>771</v>
      </c>
      <c r="L11" s="44">
        <v>105869.020387</v>
      </c>
      <c r="M11" s="66">
        <v>0.33722400000000002</v>
      </c>
      <c r="N11" s="43">
        <v>0</v>
      </c>
      <c r="O11" s="44">
        <v>0</v>
      </c>
      <c r="P11" s="74">
        <v>0</v>
      </c>
    </row>
    <row r="12" spans="1:16" ht="15" customHeight="1" x14ac:dyDescent="0.2">
      <c r="A12" s="120"/>
      <c r="B12" s="123"/>
      <c r="C12" s="84" t="s">
        <v>50</v>
      </c>
      <c r="D12" s="44">
        <v>1169</v>
      </c>
      <c r="E12" s="53">
        <v>0.13161500000000001</v>
      </c>
      <c r="F12" s="44">
        <v>137411.08058000001</v>
      </c>
      <c r="G12" s="66">
        <v>0.67408000000000001</v>
      </c>
      <c r="H12" s="43">
        <v>450</v>
      </c>
      <c r="I12" s="44">
        <v>150426.12673399999</v>
      </c>
      <c r="J12" s="74">
        <v>0.69111100000000003</v>
      </c>
      <c r="K12" s="44">
        <v>719</v>
      </c>
      <c r="L12" s="44">
        <v>129265.36323800001</v>
      </c>
      <c r="M12" s="66">
        <v>0.66342100000000004</v>
      </c>
      <c r="N12" s="43">
        <v>0</v>
      </c>
      <c r="O12" s="44">
        <v>0</v>
      </c>
      <c r="P12" s="74">
        <v>0</v>
      </c>
    </row>
    <row r="13" spans="1:16" ht="15" customHeight="1" x14ac:dyDescent="0.2">
      <c r="A13" s="120"/>
      <c r="B13" s="123"/>
      <c r="C13" s="84" t="s">
        <v>51</v>
      </c>
      <c r="D13" s="44">
        <v>934</v>
      </c>
      <c r="E13" s="53">
        <v>0.114083</v>
      </c>
      <c r="F13" s="44">
        <v>155138.76964899999</v>
      </c>
      <c r="G13" s="66">
        <v>0.93469000000000002</v>
      </c>
      <c r="H13" s="43">
        <v>337</v>
      </c>
      <c r="I13" s="44">
        <v>163028.15319400001</v>
      </c>
      <c r="J13" s="74">
        <v>0.83976300000000004</v>
      </c>
      <c r="K13" s="44">
        <v>597</v>
      </c>
      <c r="L13" s="44">
        <v>150685.29853599999</v>
      </c>
      <c r="M13" s="66">
        <v>0.98827500000000001</v>
      </c>
      <c r="N13" s="43">
        <v>0</v>
      </c>
      <c r="O13" s="44">
        <v>0</v>
      </c>
      <c r="P13" s="74">
        <v>0</v>
      </c>
    </row>
    <row r="14" spans="1:16" s="3" customFormat="1" ht="15" customHeight="1" x14ac:dyDescent="0.2">
      <c r="A14" s="120"/>
      <c r="B14" s="123"/>
      <c r="C14" s="84" t="s">
        <v>52</v>
      </c>
      <c r="D14" s="35">
        <v>725</v>
      </c>
      <c r="E14" s="55">
        <v>0.10412200000000001</v>
      </c>
      <c r="F14" s="35">
        <v>162458.545709</v>
      </c>
      <c r="G14" s="68">
        <v>1.0275860000000001</v>
      </c>
      <c r="H14" s="43">
        <v>258</v>
      </c>
      <c r="I14" s="44">
        <v>154100.893584</v>
      </c>
      <c r="J14" s="74">
        <v>0.77907000000000004</v>
      </c>
      <c r="K14" s="35">
        <v>467</v>
      </c>
      <c r="L14" s="35">
        <v>167075.83531900001</v>
      </c>
      <c r="M14" s="68">
        <v>1.164882</v>
      </c>
      <c r="N14" s="43">
        <v>0</v>
      </c>
      <c r="O14" s="44">
        <v>0</v>
      </c>
      <c r="P14" s="74">
        <v>0</v>
      </c>
    </row>
    <row r="15" spans="1:16" ht="15" customHeight="1" x14ac:dyDescent="0.2">
      <c r="A15" s="120"/>
      <c r="B15" s="123"/>
      <c r="C15" s="84" t="s">
        <v>53</v>
      </c>
      <c r="D15" s="44">
        <v>535</v>
      </c>
      <c r="E15" s="53">
        <v>9.6310000000000007E-2</v>
      </c>
      <c r="F15" s="44">
        <v>155572.360675</v>
      </c>
      <c r="G15" s="66">
        <v>0.94579400000000002</v>
      </c>
      <c r="H15" s="43">
        <v>186</v>
      </c>
      <c r="I15" s="44">
        <v>151297.21487600001</v>
      </c>
      <c r="J15" s="74">
        <v>0.709677</v>
      </c>
      <c r="K15" s="44">
        <v>349</v>
      </c>
      <c r="L15" s="44">
        <v>157850.80514099999</v>
      </c>
      <c r="M15" s="66">
        <v>1.0716330000000001</v>
      </c>
      <c r="N15" s="43">
        <v>0</v>
      </c>
      <c r="O15" s="44">
        <v>0</v>
      </c>
      <c r="P15" s="74">
        <v>0</v>
      </c>
    </row>
    <row r="16" spans="1:16" ht="15" customHeight="1" x14ac:dyDescent="0.2">
      <c r="A16" s="120"/>
      <c r="B16" s="123"/>
      <c r="C16" s="84" t="s">
        <v>54</v>
      </c>
      <c r="D16" s="44">
        <v>425</v>
      </c>
      <c r="E16" s="53">
        <v>9.2370999999999995E-2</v>
      </c>
      <c r="F16" s="44">
        <v>154458.14079199999</v>
      </c>
      <c r="G16" s="66">
        <v>0.75529400000000002</v>
      </c>
      <c r="H16" s="43">
        <v>158</v>
      </c>
      <c r="I16" s="44">
        <v>143128.234038</v>
      </c>
      <c r="J16" s="74">
        <v>0.42405100000000001</v>
      </c>
      <c r="K16" s="44">
        <v>267</v>
      </c>
      <c r="L16" s="44">
        <v>161162.729807</v>
      </c>
      <c r="M16" s="66">
        <v>0.95131100000000002</v>
      </c>
      <c r="N16" s="43">
        <v>0</v>
      </c>
      <c r="O16" s="44">
        <v>0</v>
      </c>
      <c r="P16" s="74">
        <v>0</v>
      </c>
    </row>
    <row r="17" spans="1:16" ht="15" customHeight="1" x14ac:dyDescent="0.2">
      <c r="A17" s="120"/>
      <c r="B17" s="123"/>
      <c r="C17" s="84" t="s">
        <v>55</v>
      </c>
      <c r="D17" s="44">
        <v>381</v>
      </c>
      <c r="E17" s="53">
        <v>9.4517000000000004E-2</v>
      </c>
      <c r="F17" s="44">
        <v>158211.752206</v>
      </c>
      <c r="G17" s="66">
        <v>0.59055100000000005</v>
      </c>
      <c r="H17" s="43">
        <v>170</v>
      </c>
      <c r="I17" s="44">
        <v>132150.35200700001</v>
      </c>
      <c r="J17" s="74">
        <v>0.2</v>
      </c>
      <c r="K17" s="44">
        <v>211</v>
      </c>
      <c r="L17" s="44">
        <v>179209.08885900001</v>
      </c>
      <c r="M17" s="66">
        <v>0.90521300000000005</v>
      </c>
      <c r="N17" s="43">
        <v>0</v>
      </c>
      <c r="O17" s="44">
        <v>0</v>
      </c>
      <c r="P17" s="74">
        <v>0</v>
      </c>
    </row>
    <row r="18" spans="1:16" s="3" customFormat="1" ht="15" customHeight="1" x14ac:dyDescent="0.2">
      <c r="A18" s="120"/>
      <c r="B18" s="123"/>
      <c r="C18" s="84" t="s">
        <v>56</v>
      </c>
      <c r="D18" s="35">
        <v>608</v>
      </c>
      <c r="E18" s="55">
        <v>5.8310000000000001E-2</v>
      </c>
      <c r="F18" s="35">
        <v>159162.255511</v>
      </c>
      <c r="G18" s="68">
        <v>0.43914500000000001</v>
      </c>
      <c r="H18" s="43">
        <v>223</v>
      </c>
      <c r="I18" s="44">
        <v>139042.28617000001</v>
      </c>
      <c r="J18" s="74">
        <v>6.2780000000000002E-2</v>
      </c>
      <c r="K18" s="35">
        <v>385</v>
      </c>
      <c r="L18" s="35">
        <v>170816.15982999999</v>
      </c>
      <c r="M18" s="68">
        <v>0.65714300000000003</v>
      </c>
      <c r="N18" s="43">
        <v>0</v>
      </c>
      <c r="O18" s="44">
        <v>0</v>
      </c>
      <c r="P18" s="74">
        <v>0</v>
      </c>
    </row>
    <row r="19" spans="1:16" s="3" customFormat="1" ht="15" customHeight="1" x14ac:dyDescent="0.2">
      <c r="A19" s="121"/>
      <c r="B19" s="124"/>
      <c r="C19" s="85" t="s">
        <v>9</v>
      </c>
      <c r="D19" s="46">
        <v>6923</v>
      </c>
      <c r="E19" s="54">
        <v>0.116439</v>
      </c>
      <c r="F19" s="46">
        <v>138786.65778499999</v>
      </c>
      <c r="G19" s="67">
        <v>0.63339599999999996</v>
      </c>
      <c r="H19" s="87">
        <v>2642</v>
      </c>
      <c r="I19" s="46">
        <v>140246.703071</v>
      </c>
      <c r="J19" s="75">
        <v>0.52157500000000001</v>
      </c>
      <c r="K19" s="46">
        <v>4281</v>
      </c>
      <c r="L19" s="46">
        <v>137885.59736799999</v>
      </c>
      <c r="M19" s="67">
        <v>0.70240599999999997</v>
      </c>
      <c r="N19" s="87">
        <v>0</v>
      </c>
      <c r="O19" s="46">
        <v>0</v>
      </c>
      <c r="P19" s="75">
        <v>0</v>
      </c>
    </row>
    <row r="20" spans="1:16" ht="15" customHeight="1" x14ac:dyDescent="0.2">
      <c r="A20" s="119">
        <v>2</v>
      </c>
      <c r="B20" s="122" t="s">
        <v>57</v>
      </c>
      <c r="C20" s="84" t="s">
        <v>46</v>
      </c>
      <c r="D20" s="44">
        <v>18</v>
      </c>
      <c r="E20" s="53">
        <v>0.24324299999999999</v>
      </c>
      <c r="F20" s="44">
        <v>63520.5</v>
      </c>
      <c r="G20" s="66">
        <v>0.33333299999999999</v>
      </c>
      <c r="H20" s="43">
        <v>7</v>
      </c>
      <c r="I20" s="44">
        <v>66460.857143000001</v>
      </c>
      <c r="J20" s="74">
        <v>0.42857099999999998</v>
      </c>
      <c r="K20" s="44">
        <v>11</v>
      </c>
      <c r="L20" s="44">
        <v>61649.363636000002</v>
      </c>
      <c r="M20" s="66">
        <v>0.272727</v>
      </c>
      <c r="N20" s="43">
        <v>0</v>
      </c>
      <c r="O20" s="44">
        <v>0</v>
      </c>
      <c r="P20" s="74">
        <v>0</v>
      </c>
    </row>
    <row r="21" spans="1:16" ht="15" customHeight="1" x14ac:dyDescent="0.2">
      <c r="A21" s="120"/>
      <c r="B21" s="123"/>
      <c r="C21" s="84" t="s">
        <v>47</v>
      </c>
      <c r="D21" s="44">
        <v>108</v>
      </c>
      <c r="E21" s="53">
        <v>0.31764700000000001</v>
      </c>
      <c r="F21" s="44">
        <v>107537.962963</v>
      </c>
      <c r="G21" s="66">
        <v>6.4814999999999998E-2</v>
      </c>
      <c r="H21" s="43">
        <v>36</v>
      </c>
      <c r="I21" s="44">
        <v>126375.55555600001</v>
      </c>
      <c r="J21" s="74">
        <v>8.3333000000000004E-2</v>
      </c>
      <c r="K21" s="44">
        <v>72</v>
      </c>
      <c r="L21" s="44">
        <v>98119.166666999998</v>
      </c>
      <c r="M21" s="66">
        <v>5.5556000000000001E-2</v>
      </c>
      <c r="N21" s="43">
        <v>0</v>
      </c>
      <c r="O21" s="44">
        <v>0</v>
      </c>
      <c r="P21" s="74">
        <v>0</v>
      </c>
    </row>
    <row r="22" spans="1:16" ht="15" customHeight="1" x14ac:dyDescent="0.2">
      <c r="A22" s="120"/>
      <c r="B22" s="123"/>
      <c r="C22" s="84" t="s">
        <v>48</v>
      </c>
      <c r="D22" s="44">
        <v>367</v>
      </c>
      <c r="E22" s="53">
        <v>0.127386</v>
      </c>
      <c r="F22" s="44">
        <v>140112.408719</v>
      </c>
      <c r="G22" s="66">
        <v>0.100817</v>
      </c>
      <c r="H22" s="43">
        <v>149</v>
      </c>
      <c r="I22" s="44">
        <v>154739.92617399999</v>
      </c>
      <c r="J22" s="74">
        <v>0.120805</v>
      </c>
      <c r="K22" s="44">
        <v>218</v>
      </c>
      <c r="L22" s="44">
        <v>130114.701835</v>
      </c>
      <c r="M22" s="66">
        <v>8.7155999999999997E-2</v>
      </c>
      <c r="N22" s="43">
        <v>0</v>
      </c>
      <c r="O22" s="44">
        <v>0</v>
      </c>
      <c r="P22" s="74">
        <v>0</v>
      </c>
    </row>
    <row r="23" spans="1:16" ht="15" customHeight="1" x14ac:dyDescent="0.2">
      <c r="A23" s="120"/>
      <c r="B23" s="123"/>
      <c r="C23" s="84" t="s">
        <v>49</v>
      </c>
      <c r="D23" s="44">
        <v>327</v>
      </c>
      <c r="E23" s="53">
        <v>4.3513000000000003E-2</v>
      </c>
      <c r="F23" s="44">
        <v>165251.749235</v>
      </c>
      <c r="G23" s="66">
        <v>0.34250799999999998</v>
      </c>
      <c r="H23" s="43">
        <v>124</v>
      </c>
      <c r="I23" s="44">
        <v>174217.16935499999</v>
      </c>
      <c r="J23" s="74">
        <v>0.40322599999999997</v>
      </c>
      <c r="K23" s="44">
        <v>203</v>
      </c>
      <c r="L23" s="44">
        <v>159775.33497500001</v>
      </c>
      <c r="M23" s="66">
        <v>0.305419</v>
      </c>
      <c r="N23" s="43">
        <v>0</v>
      </c>
      <c r="O23" s="44">
        <v>0</v>
      </c>
      <c r="P23" s="74">
        <v>0</v>
      </c>
    </row>
    <row r="24" spans="1:16" ht="15" customHeight="1" x14ac:dyDescent="0.2">
      <c r="A24" s="120"/>
      <c r="B24" s="123"/>
      <c r="C24" s="84" t="s">
        <v>50</v>
      </c>
      <c r="D24" s="44">
        <v>230</v>
      </c>
      <c r="E24" s="53">
        <v>2.5895000000000001E-2</v>
      </c>
      <c r="F24" s="44">
        <v>188121.02173899999</v>
      </c>
      <c r="G24" s="66">
        <v>0.45217400000000002</v>
      </c>
      <c r="H24" s="43">
        <v>80</v>
      </c>
      <c r="I24" s="44">
        <v>203168.86249999999</v>
      </c>
      <c r="J24" s="74">
        <v>0.375</v>
      </c>
      <c r="K24" s="44">
        <v>150</v>
      </c>
      <c r="L24" s="44">
        <v>180095.50666700001</v>
      </c>
      <c r="M24" s="66">
        <v>0.49333300000000002</v>
      </c>
      <c r="N24" s="43">
        <v>0</v>
      </c>
      <c r="O24" s="44">
        <v>0</v>
      </c>
      <c r="P24" s="74">
        <v>0</v>
      </c>
    </row>
    <row r="25" spans="1:16" ht="15" customHeight="1" x14ac:dyDescent="0.2">
      <c r="A25" s="120"/>
      <c r="B25" s="123"/>
      <c r="C25" s="84" t="s">
        <v>51</v>
      </c>
      <c r="D25" s="44">
        <v>158</v>
      </c>
      <c r="E25" s="53">
        <v>1.9299E-2</v>
      </c>
      <c r="F25" s="44">
        <v>184081.886076</v>
      </c>
      <c r="G25" s="66">
        <v>0.5</v>
      </c>
      <c r="H25" s="43">
        <v>64</v>
      </c>
      <c r="I25" s="44">
        <v>185318.15625</v>
      </c>
      <c r="J25" s="74">
        <v>0.5</v>
      </c>
      <c r="K25" s="44">
        <v>94</v>
      </c>
      <c r="L25" s="44">
        <v>183240.170213</v>
      </c>
      <c r="M25" s="66">
        <v>0.5</v>
      </c>
      <c r="N25" s="43">
        <v>0</v>
      </c>
      <c r="O25" s="44">
        <v>0</v>
      </c>
      <c r="P25" s="74">
        <v>0</v>
      </c>
    </row>
    <row r="26" spans="1:16" s="3" customFormat="1" ht="15" customHeight="1" x14ac:dyDescent="0.2">
      <c r="A26" s="120"/>
      <c r="B26" s="123"/>
      <c r="C26" s="84" t="s">
        <v>52</v>
      </c>
      <c r="D26" s="35">
        <v>84</v>
      </c>
      <c r="E26" s="55">
        <v>1.2064E-2</v>
      </c>
      <c r="F26" s="35">
        <v>203891.11904799999</v>
      </c>
      <c r="G26" s="68">
        <v>0.5</v>
      </c>
      <c r="H26" s="43">
        <v>28</v>
      </c>
      <c r="I26" s="44">
        <v>204037.642857</v>
      </c>
      <c r="J26" s="74">
        <v>0.32142900000000002</v>
      </c>
      <c r="K26" s="35">
        <v>56</v>
      </c>
      <c r="L26" s="35">
        <v>203817.857143</v>
      </c>
      <c r="M26" s="68">
        <v>0.58928599999999998</v>
      </c>
      <c r="N26" s="43">
        <v>0</v>
      </c>
      <c r="O26" s="44">
        <v>0</v>
      </c>
      <c r="P26" s="74">
        <v>0</v>
      </c>
    </row>
    <row r="27" spans="1:16" ht="15" customHeight="1" x14ac:dyDescent="0.2">
      <c r="A27" s="120"/>
      <c r="B27" s="123"/>
      <c r="C27" s="84" t="s">
        <v>53</v>
      </c>
      <c r="D27" s="44">
        <v>53</v>
      </c>
      <c r="E27" s="53">
        <v>9.5409999999999991E-3</v>
      </c>
      <c r="F27" s="44">
        <v>195233.113208</v>
      </c>
      <c r="G27" s="66">
        <v>0.33962300000000001</v>
      </c>
      <c r="H27" s="43">
        <v>25</v>
      </c>
      <c r="I27" s="44">
        <v>191124.2</v>
      </c>
      <c r="J27" s="74">
        <v>0.2</v>
      </c>
      <c r="K27" s="44">
        <v>28</v>
      </c>
      <c r="L27" s="44">
        <v>198901.785714</v>
      </c>
      <c r="M27" s="66">
        <v>0.46428599999999998</v>
      </c>
      <c r="N27" s="43">
        <v>0</v>
      </c>
      <c r="O27" s="44">
        <v>0</v>
      </c>
      <c r="P27" s="74">
        <v>0</v>
      </c>
    </row>
    <row r="28" spans="1:16" ht="15" customHeight="1" x14ac:dyDescent="0.2">
      <c r="A28" s="120"/>
      <c r="B28" s="123"/>
      <c r="C28" s="84" t="s">
        <v>54</v>
      </c>
      <c r="D28" s="44">
        <v>26</v>
      </c>
      <c r="E28" s="53">
        <v>5.6509999999999998E-3</v>
      </c>
      <c r="F28" s="44">
        <v>214820.42307700001</v>
      </c>
      <c r="G28" s="66">
        <v>0.34615400000000002</v>
      </c>
      <c r="H28" s="43">
        <v>15</v>
      </c>
      <c r="I28" s="44">
        <v>168122.533333</v>
      </c>
      <c r="J28" s="74">
        <v>0.26666699999999999</v>
      </c>
      <c r="K28" s="44">
        <v>11</v>
      </c>
      <c r="L28" s="44">
        <v>278499.36363600002</v>
      </c>
      <c r="M28" s="66">
        <v>0.45454499999999998</v>
      </c>
      <c r="N28" s="43">
        <v>0</v>
      </c>
      <c r="O28" s="44">
        <v>0</v>
      </c>
      <c r="P28" s="74">
        <v>0</v>
      </c>
    </row>
    <row r="29" spans="1:16" ht="15" customHeight="1" x14ac:dyDescent="0.2">
      <c r="A29" s="120"/>
      <c r="B29" s="123"/>
      <c r="C29" s="84" t="s">
        <v>55</v>
      </c>
      <c r="D29" s="44">
        <v>24</v>
      </c>
      <c r="E29" s="53">
        <v>5.9540000000000001E-3</v>
      </c>
      <c r="F29" s="44">
        <v>162932.95833299999</v>
      </c>
      <c r="G29" s="66">
        <v>0.45833299999999999</v>
      </c>
      <c r="H29" s="43">
        <v>20</v>
      </c>
      <c r="I29" s="44">
        <v>141320.1</v>
      </c>
      <c r="J29" s="74">
        <v>0.45</v>
      </c>
      <c r="K29" s="44">
        <v>4</v>
      </c>
      <c r="L29" s="44">
        <v>270997.25</v>
      </c>
      <c r="M29" s="66">
        <v>0.5</v>
      </c>
      <c r="N29" s="43">
        <v>0</v>
      </c>
      <c r="O29" s="44">
        <v>0</v>
      </c>
      <c r="P29" s="74">
        <v>0</v>
      </c>
    </row>
    <row r="30" spans="1:16" s="3" customFormat="1" ht="15" customHeight="1" x14ac:dyDescent="0.2">
      <c r="A30" s="120"/>
      <c r="B30" s="123"/>
      <c r="C30" s="84" t="s">
        <v>56</v>
      </c>
      <c r="D30" s="35">
        <v>86</v>
      </c>
      <c r="E30" s="55">
        <v>8.2480000000000001E-3</v>
      </c>
      <c r="F30" s="35">
        <v>105581.56976699999</v>
      </c>
      <c r="G30" s="68">
        <v>1.1627999999999999E-2</v>
      </c>
      <c r="H30" s="43">
        <v>81</v>
      </c>
      <c r="I30" s="44">
        <v>96766.345679000005</v>
      </c>
      <c r="J30" s="74">
        <v>0</v>
      </c>
      <c r="K30" s="35">
        <v>5</v>
      </c>
      <c r="L30" s="35">
        <v>248388.2</v>
      </c>
      <c r="M30" s="68">
        <v>0.2</v>
      </c>
      <c r="N30" s="43">
        <v>0</v>
      </c>
      <c r="O30" s="44">
        <v>0</v>
      </c>
      <c r="P30" s="74">
        <v>0</v>
      </c>
    </row>
    <row r="31" spans="1:16" s="3" customFormat="1" ht="15" customHeight="1" x14ac:dyDescent="0.2">
      <c r="A31" s="121"/>
      <c r="B31" s="124"/>
      <c r="C31" s="85" t="s">
        <v>9</v>
      </c>
      <c r="D31" s="46">
        <v>1481</v>
      </c>
      <c r="E31" s="54">
        <v>2.4909000000000001E-2</v>
      </c>
      <c r="F31" s="46">
        <v>159769.59081699999</v>
      </c>
      <c r="G31" s="67">
        <v>0.28764299999999998</v>
      </c>
      <c r="H31" s="87">
        <v>629</v>
      </c>
      <c r="I31" s="46">
        <v>161312.031797</v>
      </c>
      <c r="J31" s="75">
        <v>0.25914100000000001</v>
      </c>
      <c r="K31" s="46">
        <v>852</v>
      </c>
      <c r="L31" s="46">
        <v>158630.86384999999</v>
      </c>
      <c r="M31" s="67">
        <v>0.30868499999999999</v>
      </c>
      <c r="N31" s="87">
        <v>0</v>
      </c>
      <c r="O31" s="46">
        <v>0</v>
      </c>
      <c r="P31" s="75">
        <v>0</v>
      </c>
    </row>
    <row r="32" spans="1:16" ht="15" customHeight="1" x14ac:dyDescent="0.2">
      <c r="A32" s="119">
        <v>3</v>
      </c>
      <c r="B32" s="122" t="s">
        <v>58</v>
      </c>
      <c r="C32" s="84" t="s">
        <v>46</v>
      </c>
      <c r="D32" s="44">
        <v>3</v>
      </c>
      <c r="E32" s="44">
        <v>0</v>
      </c>
      <c r="F32" s="44">
        <v>-5350.6116769999999</v>
      </c>
      <c r="G32" s="66">
        <v>0.33333299999999999</v>
      </c>
      <c r="H32" s="43">
        <v>0</v>
      </c>
      <c r="I32" s="44">
        <v>-14573.990905000001</v>
      </c>
      <c r="J32" s="74">
        <v>0.42857099999999998</v>
      </c>
      <c r="K32" s="44">
        <v>3</v>
      </c>
      <c r="L32" s="44">
        <v>3421.5212839999999</v>
      </c>
      <c r="M32" s="66">
        <v>0.272727</v>
      </c>
      <c r="N32" s="43">
        <v>0</v>
      </c>
      <c r="O32" s="44">
        <v>0</v>
      </c>
      <c r="P32" s="74">
        <v>0</v>
      </c>
    </row>
    <row r="33" spans="1:16" ht="15" customHeight="1" x14ac:dyDescent="0.2">
      <c r="A33" s="120"/>
      <c r="B33" s="123"/>
      <c r="C33" s="84" t="s">
        <v>47</v>
      </c>
      <c r="D33" s="44">
        <v>-32</v>
      </c>
      <c r="E33" s="44">
        <v>0</v>
      </c>
      <c r="F33" s="44">
        <v>18405.413725999999</v>
      </c>
      <c r="G33" s="66">
        <v>-4.9471000000000001E-2</v>
      </c>
      <c r="H33" s="43">
        <v>-3</v>
      </c>
      <c r="I33" s="44">
        <v>29763.105328000001</v>
      </c>
      <c r="J33" s="74">
        <v>-7.0513000000000006E-2</v>
      </c>
      <c r="K33" s="44">
        <v>-29</v>
      </c>
      <c r="L33" s="44">
        <v>11874.896031</v>
      </c>
      <c r="M33" s="66">
        <v>-4.3454E-2</v>
      </c>
      <c r="N33" s="43">
        <v>0</v>
      </c>
      <c r="O33" s="44">
        <v>0</v>
      </c>
      <c r="P33" s="74">
        <v>0</v>
      </c>
    </row>
    <row r="34" spans="1:16" ht="15" customHeight="1" x14ac:dyDescent="0.2">
      <c r="A34" s="120"/>
      <c r="B34" s="123"/>
      <c r="C34" s="84" t="s">
        <v>48</v>
      </c>
      <c r="D34" s="44">
        <v>-311</v>
      </c>
      <c r="E34" s="44">
        <v>0</v>
      </c>
      <c r="F34" s="44">
        <v>42482.783848999999</v>
      </c>
      <c r="G34" s="66">
        <v>-6.5849000000000005E-2</v>
      </c>
      <c r="H34" s="43">
        <v>-123</v>
      </c>
      <c r="I34" s="44">
        <v>46911.963882999997</v>
      </c>
      <c r="J34" s="74">
        <v>-9.6105999999999997E-2</v>
      </c>
      <c r="K34" s="44">
        <v>-188</v>
      </c>
      <c r="L34" s="44">
        <v>39317.460656000003</v>
      </c>
      <c r="M34" s="66">
        <v>-4.5849000000000001E-2</v>
      </c>
      <c r="N34" s="43">
        <v>0</v>
      </c>
      <c r="O34" s="44">
        <v>0</v>
      </c>
      <c r="P34" s="74">
        <v>0</v>
      </c>
    </row>
    <row r="35" spans="1:16" ht="15" customHeight="1" x14ac:dyDescent="0.2">
      <c r="A35" s="120"/>
      <c r="B35" s="123"/>
      <c r="C35" s="84" t="s">
        <v>49</v>
      </c>
      <c r="D35" s="44">
        <v>-986</v>
      </c>
      <c r="E35" s="44">
        <v>0</v>
      </c>
      <c r="F35" s="44">
        <v>49581.786410000001</v>
      </c>
      <c r="G35" s="66">
        <v>-6.191E-2</v>
      </c>
      <c r="H35" s="43">
        <v>-418</v>
      </c>
      <c r="I35" s="44">
        <v>44605.275495000002</v>
      </c>
      <c r="J35" s="74">
        <v>-9.6773999999999999E-2</v>
      </c>
      <c r="K35" s="44">
        <v>-568</v>
      </c>
      <c r="L35" s="44">
        <v>53906.314589000001</v>
      </c>
      <c r="M35" s="66">
        <v>-3.1806000000000001E-2</v>
      </c>
      <c r="N35" s="43">
        <v>0</v>
      </c>
      <c r="O35" s="44">
        <v>0</v>
      </c>
      <c r="P35" s="74">
        <v>0</v>
      </c>
    </row>
    <row r="36" spans="1:16" ht="15" customHeight="1" x14ac:dyDescent="0.2">
      <c r="A36" s="120"/>
      <c r="B36" s="123"/>
      <c r="C36" s="84" t="s">
        <v>50</v>
      </c>
      <c r="D36" s="44">
        <v>-939</v>
      </c>
      <c r="E36" s="44">
        <v>0</v>
      </c>
      <c r="F36" s="44">
        <v>50709.941159000002</v>
      </c>
      <c r="G36" s="66">
        <v>-0.22190599999999999</v>
      </c>
      <c r="H36" s="43">
        <v>-370</v>
      </c>
      <c r="I36" s="44">
        <v>52742.735765999998</v>
      </c>
      <c r="J36" s="74">
        <v>-0.31611099999999998</v>
      </c>
      <c r="K36" s="44">
        <v>-569</v>
      </c>
      <c r="L36" s="44">
        <v>50830.143429000003</v>
      </c>
      <c r="M36" s="66">
        <v>-0.17008799999999999</v>
      </c>
      <c r="N36" s="43">
        <v>0</v>
      </c>
      <c r="O36" s="44">
        <v>0</v>
      </c>
      <c r="P36" s="74">
        <v>0</v>
      </c>
    </row>
    <row r="37" spans="1:16" ht="15" customHeight="1" x14ac:dyDescent="0.2">
      <c r="A37" s="120"/>
      <c r="B37" s="123"/>
      <c r="C37" s="84" t="s">
        <v>51</v>
      </c>
      <c r="D37" s="44">
        <v>-776</v>
      </c>
      <c r="E37" s="44">
        <v>0</v>
      </c>
      <c r="F37" s="44">
        <v>28943.116427000001</v>
      </c>
      <c r="G37" s="66">
        <v>-0.43469000000000002</v>
      </c>
      <c r="H37" s="43">
        <v>-273</v>
      </c>
      <c r="I37" s="44">
        <v>22290.003056000001</v>
      </c>
      <c r="J37" s="74">
        <v>-0.33976299999999998</v>
      </c>
      <c r="K37" s="44">
        <v>-503</v>
      </c>
      <c r="L37" s="44">
        <v>32554.871676999999</v>
      </c>
      <c r="M37" s="66">
        <v>-0.48827500000000001</v>
      </c>
      <c r="N37" s="43">
        <v>0</v>
      </c>
      <c r="O37" s="44">
        <v>0</v>
      </c>
      <c r="P37" s="74">
        <v>0</v>
      </c>
    </row>
    <row r="38" spans="1:16" s="3" customFormat="1" ht="15" customHeight="1" x14ac:dyDescent="0.2">
      <c r="A38" s="120"/>
      <c r="B38" s="123"/>
      <c r="C38" s="84" t="s">
        <v>52</v>
      </c>
      <c r="D38" s="35">
        <v>-641</v>
      </c>
      <c r="E38" s="35">
        <v>0</v>
      </c>
      <c r="F38" s="35">
        <v>41432.573339000002</v>
      </c>
      <c r="G38" s="68">
        <v>-0.527586</v>
      </c>
      <c r="H38" s="43">
        <v>-230</v>
      </c>
      <c r="I38" s="44">
        <v>49936.749273000001</v>
      </c>
      <c r="J38" s="74">
        <v>-0.45764100000000002</v>
      </c>
      <c r="K38" s="35">
        <v>-411</v>
      </c>
      <c r="L38" s="35">
        <v>36742.021824000003</v>
      </c>
      <c r="M38" s="68">
        <v>-0.57559700000000003</v>
      </c>
      <c r="N38" s="43">
        <v>0</v>
      </c>
      <c r="O38" s="44">
        <v>0</v>
      </c>
      <c r="P38" s="74">
        <v>0</v>
      </c>
    </row>
    <row r="39" spans="1:16" ht="15" customHeight="1" x14ac:dyDescent="0.2">
      <c r="A39" s="120"/>
      <c r="B39" s="123"/>
      <c r="C39" s="84" t="s">
        <v>53</v>
      </c>
      <c r="D39" s="44">
        <v>-482</v>
      </c>
      <c r="E39" s="44">
        <v>0</v>
      </c>
      <c r="F39" s="44">
        <v>39660.752532999999</v>
      </c>
      <c r="G39" s="66">
        <v>-0.60617200000000004</v>
      </c>
      <c r="H39" s="43">
        <v>-161</v>
      </c>
      <c r="I39" s="44">
        <v>39826.985123999999</v>
      </c>
      <c r="J39" s="74">
        <v>-0.50967700000000005</v>
      </c>
      <c r="K39" s="44">
        <v>-321</v>
      </c>
      <c r="L39" s="44">
        <v>41050.980574000001</v>
      </c>
      <c r="M39" s="66">
        <v>-0.607348</v>
      </c>
      <c r="N39" s="43">
        <v>0</v>
      </c>
      <c r="O39" s="44">
        <v>0</v>
      </c>
      <c r="P39" s="74">
        <v>0</v>
      </c>
    </row>
    <row r="40" spans="1:16" ht="15" customHeight="1" x14ac:dyDescent="0.2">
      <c r="A40" s="120"/>
      <c r="B40" s="123"/>
      <c r="C40" s="84" t="s">
        <v>54</v>
      </c>
      <c r="D40" s="44">
        <v>-399</v>
      </c>
      <c r="E40" s="44">
        <v>0</v>
      </c>
      <c r="F40" s="44">
        <v>60362.282285000001</v>
      </c>
      <c r="G40" s="66">
        <v>-0.40914</v>
      </c>
      <c r="H40" s="43">
        <v>-143</v>
      </c>
      <c r="I40" s="44">
        <v>24994.299295000001</v>
      </c>
      <c r="J40" s="74">
        <v>-0.157384</v>
      </c>
      <c r="K40" s="44">
        <v>-256</v>
      </c>
      <c r="L40" s="44">
        <v>117336.633829</v>
      </c>
      <c r="M40" s="66">
        <v>-0.49676500000000001</v>
      </c>
      <c r="N40" s="43">
        <v>0</v>
      </c>
      <c r="O40" s="44">
        <v>0</v>
      </c>
      <c r="P40" s="74">
        <v>0</v>
      </c>
    </row>
    <row r="41" spans="1:16" ht="15" customHeight="1" x14ac:dyDescent="0.2">
      <c r="A41" s="120"/>
      <c r="B41" s="123"/>
      <c r="C41" s="84" t="s">
        <v>55</v>
      </c>
      <c r="D41" s="44">
        <v>-357</v>
      </c>
      <c r="E41" s="44">
        <v>0</v>
      </c>
      <c r="F41" s="44">
        <v>4721.2061279999998</v>
      </c>
      <c r="G41" s="66">
        <v>-0.132218</v>
      </c>
      <c r="H41" s="43">
        <v>-150</v>
      </c>
      <c r="I41" s="44">
        <v>9169.7479930000009</v>
      </c>
      <c r="J41" s="74">
        <v>0.25</v>
      </c>
      <c r="K41" s="44">
        <v>-207</v>
      </c>
      <c r="L41" s="44">
        <v>91788.161141000004</v>
      </c>
      <c r="M41" s="66">
        <v>-0.40521299999999999</v>
      </c>
      <c r="N41" s="43">
        <v>0</v>
      </c>
      <c r="O41" s="44">
        <v>0</v>
      </c>
      <c r="P41" s="74">
        <v>0</v>
      </c>
    </row>
    <row r="42" spans="1:16" s="3" customFormat="1" ht="15" customHeight="1" x14ac:dyDescent="0.2">
      <c r="A42" s="120"/>
      <c r="B42" s="123"/>
      <c r="C42" s="84" t="s">
        <v>56</v>
      </c>
      <c r="D42" s="35">
        <v>-522</v>
      </c>
      <c r="E42" s="35">
        <v>0</v>
      </c>
      <c r="F42" s="35">
        <v>-53580.685743000002</v>
      </c>
      <c r="G42" s="68">
        <v>-0.42751699999999998</v>
      </c>
      <c r="H42" s="43">
        <v>-142</v>
      </c>
      <c r="I42" s="44">
        <v>-42275.940491000001</v>
      </c>
      <c r="J42" s="74">
        <v>-6.2780000000000002E-2</v>
      </c>
      <c r="K42" s="35">
        <v>-380</v>
      </c>
      <c r="L42" s="35">
        <v>77572.040169999993</v>
      </c>
      <c r="M42" s="68">
        <v>-0.45714300000000002</v>
      </c>
      <c r="N42" s="43">
        <v>0</v>
      </c>
      <c r="O42" s="44">
        <v>0</v>
      </c>
      <c r="P42" s="74">
        <v>0</v>
      </c>
    </row>
    <row r="43" spans="1:16" s="3" customFormat="1" ht="15" customHeight="1" x14ac:dyDescent="0.2">
      <c r="A43" s="121"/>
      <c r="B43" s="124"/>
      <c r="C43" s="85" t="s">
        <v>9</v>
      </c>
      <c r="D43" s="46">
        <v>-5442</v>
      </c>
      <c r="E43" s="46">
        <v>0</v>
      </c>
      <c r="F43" s="46">
        <v>20982.933032000001</v>
      </c>
      <c r="G43" s="67">
        <v>-0.345752</v>
      </c>
      <c r="H43" s="87">
        <v>-2013</v>
      </c>
      <c r="I43" s="46">
        <v>21065.328724999999</v>
      </c>
      <c r="J43" s="75">
        <v>-0.26243300000000003</v>
      </c>
      <c r="K43" s="46">
        <v>-3429</v>
      </c>
      <c r="L43" s="46">
        <v>20745.266480999999</v>
      </c>
      <c r="M43" s="67">
        <v>-0.39372099999999999</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9</v>
      </c>
      <c r="E45" s="53">
        <v>2.6471000000000001E-2</v>
      </c>
      <c r="F45" s="44">
        <v>107633.222222</v>
      </c>
      <c r="G45" s="66">
        <v>0.111111</v>
      </c>
      <c r="H45" s="43">
        <v>2</v>
      </c>
      <c r="I45" s="44">
        <v>110817.5</v>
      </c>
      <c r="J45" s="74">
        <v>0</v>
      </c>
      <c r="K45" s="44">
        <v>7</v>
      </c>
      <c r="L45" s="44">
        <v>106723.428571</v>
      </c>
      <c r="M45" s="66">
        <v>0.14285700000000001</v>
      </c>
      <c r="N45" s="43">
        <v>0</v>
      </c>
      <c r="O45" s="44">
        <v>0</v>
      </c>
      <c r="P45" s="74">
        <v>0</v>
      </c>
    </row>
    <row r="46" spans="1:16" ht="15" customHeight="1" x14ac:dyDescent="0.2">
      <c r="A46" s="120"/>
      <c r="B46" s="123"/>
      <c r="C46" s="84" t="s">
        <v>48</v>
      </c>
      <c r="D46" s="44">
        <v>152</v>
      </c>
      <c r="E46" s="53">
        <v>5.2759E-2</v>
      </c>
      <c r="F46" s="44">
        <v>153515.44078899999</v>
      </c>
      <c r="G46" s="66">
        <v>0.20394699999999999</v>
      </c>
      <c r="H46" s="43">
        <v>51</v>
      </c>
      <c r="I46" s="44">
        <v>167718.35294099999</v>
      </c>
      <c r="J46" s="74">
        <v>0.27450999999999998</v>
      </c>
      <c r="K46" s="44">
        <v>101</v>
      </c>
      <c r="L46" s="44">
        <v>146343.67326700001</v>
      </c>
      <c r="M46" s="66">
        <v>0.16831699999999999</v>
      </c>
      <c r="N46" s="43">
        <v>0</v>
      </c>
      <c r="O46" s="44">
        <v>0</v>
      </c>
      <c r="P46" s="74">
        <v>0</v>
      </c>
    </row>
    <row r="47" spans="1:16" ht="15" customHeight="1" x14ac:dyDescent="0.2">
      <c r="A47" s="120"/>
      <c r="B47" s="123"/>
      <c r="C47" s="84" t="s">
        <v>49</v>
      </c>
      <c r="D47" s="44">
        <v>430</v>
      </c>
      <c r="E47" s="53">
        <v>5.7218999999999999E-2</v>
      </c>
      <c r="F47" s="44">
        <v>202181.72093000001</v>
      </c>
      <c r="G47" s="66">
        <v>0.69302299999999994</v>
      </c>
      <c r="H47" s="43">
        <v>154</v>
      </c>
      <c r="I47" s="44">
        <v>189014.65584399999</v>
      </c>
      <c r="J47" s="74">
        <v>0.48701299999999997</v>
      </c>
      <c r="K47" s="44">
        <v>276</v>
      </c>
      <c r="L47" s="44">
        <v>209528.561594</v>
      </c>
      <c r="M47" s="66">
        <v>0.80797099999999999</v>
      </c>
      <c r="N47" s="43">
        <v>0</v>
      </c>
      <c r="O47" s="44">
        <v>0</v>
      </c>
      <c r="P47" s="74">
        <v>0</v>
      </c>
    </row>
    <row r="48" spans="1:16" ht="15" customHeight="1" x14ac:dyDescent="0.2">
      <c r="A48" s="120"/>
      <c r="B48" s="123"/>
      <c r="C48" s="84" t="s">
        <v>50</v>
      </c>
      <c r="D48" s="44">
        <v>428</v>
      </c>
      <c r="E48" s="53">
        <v>4.8187000000000001E-2</v>
      </c>
      <c r="F48" s="44">
        <v>245748.50934600001</v>
      </c>
      <c r="G48" s="66">
        <v>1.0163549999999999</v>
      </c>
      <c r="H48" s="43">
        <v>149</v>
      </c>
      <c r="I48" s="44">
        <v>230531.657718</v>
      </c>
      <c r="J48" s="74">
        <v>0.70469800000000005</v>
      </c>
      <c r="K48" s="44">
        <v>279</v>
      </c>
      <c r="L48" s="44">
        <v>253875.071685</v>
      </c>
      <c r="M48" s="66">
        <v>1.182796</v>
      </c>
      <c r="N48" s="43">
        <v>0</v>
      </c>
      <c r="O48" s="44">
        <v>0</v>
      </c>
      <c r="P48" s="74">
        <v>0</v>
      </c>
    </row>
    <row r="49" spans="1:16" ht="15" customHeight="1" x14ac:dyDescent="0.2">
      <c r="A49" s="120"/>
      <c r="B49" s="123"/>
      <c r="C49" s="84" t="s">
        <v>51</v>
      </c>
      <c r="D49" s="44">
        <v>313</v>
      </c>
      <c r="E49" s="53">
        <v>3.8231000000000001E-2</v>
      </c>
      <c r="F49" s="44">
        <v>266295.07028799999</v>
      </c>
      <c r="G49" s="66">
        <v>1.2523960000000001</v>
      </c>
      <c r="H49" s="43">
        <v>95</v>
      </c>
      <c r="I49" s="44">
        <v>236212.70526300001</v>
      </c>
      <c r="J49" s="74">
        <v>0.88421099999999997</v>
      </c>
      <c r="K49" s="44">
        <v>218</v>
      </c>
      <c r="L49" s="44">
        <v>279404.35779799998</v>
      </c>
      <c r="M49" s="66">
        <v>1.412844</v>
      </c>
      <c r="N49" s="43">
        <v>0</v>
      </c>
      <c r="O49" s="44">
        <v>0</v>
      </c>
      <c r="P49" s="74">
        <v>0</v>
      </c>
    </row>
    <row r="50" spans="1:16" s="3" customFormat="1" ht="15" customHeight="1" x14ac:dyDescent="0.2">
      <c r="A50" s="120"/>
      <c r="B50" s="123"/>
      <c r="C50" s="84" t="s">
        <v>52</v>
      </c>
      <c r="D50" s="35">
        <v>206</v>
      </c>
      <c r="E50" s="55">
        <v>2.9585E-2</v>
      </c>
      <c r="F50" s="35">
        <v>265088.57767000003</v>
      </c>
      <c r="G50" s="68">
        <v>1.029126</v>
      </c>
      <c r="H50" s="43">
        <v>57</v>
      </c>
      <c r="I50" s="44">
        <v>249844.105263</v>
      </c>
      <c r="J50" s="74">
        <v>0.754386</v>
      </c>
      <c r="K50" s="35">
        <v>149</v>
      </c>
      <c r="L50" s="35">
        <v>270920.35570499999</v>
      </c>
      <c r="M50" s="68">
        <v>1.134228</v>
      </c>
      <c r="N50" s="43">
        <v>0</v>
      </c>
      <c r="O50" s="44">
        <v>0</v>
      </c>
      <c r="P50" s="74">
        <v>0</v>
      </c>
    </row>
    <row r="51" spans="1:16" ht="15" customHeight="1" x14ac:dyDescent="0.2">
      <c r="A51" s="120"/>
      <c r="B51" s="123"/>
      <c r="C51" s="84" t="s">
        <v>53</v>
      </c>
      <c r="D51" s="44">
        <v>126</v>
      </c>
      <c r="E51" s="53">
        <v>2.2682000000000001E-2</v>
      </c>
      <c r="F51" s="44">
        <v>266760.88095199998</v>
      </c>
      <c r="G51" s="66">
        <v>1.0317460000000001</v>
      </c>
      <c r="H51" s="43">
        <v>39</v>
      </c>
      <c r="I51" s="44">
        <v>223830.794872</v>
      </c>
      <c r="J51" s="74">
        <v>0.41025600000000001</v>
      </c>
      <c r="K51" s="44">
        <v>87</v>
      </c>
      <c r="L51" s="44">
        <v>286005.40229900001</v>
      </c>
      <c r="M51" s="66">
        <v>1.3103450000000001</v>
      </c>
      <c r="N51" s="43">
        <v>0</v>
      </c>
      <c r="O51" s="44">
        <v>0</v>
      </c>
      <c r="P51" s="74">
        <v>0</v>
      </c>
    </row>
    <row r="52" spans="1:16" ht="15" customHeight="1" x14ac:dyDescent="0.2">
      <c r="A52" s="120"/>
      <c r="B52" s="123"/>
      <c r="C52" s="84" t="s">
        <v>54</v>
      </c>
      <c r="D52" s="44">
        <v>35</v>
      </c>
      <c r="E52" s="53">
        <v>7.607E-3</v>
      </c>
      <c r="F52" s="44">
        <v>269267.857143</v>
      </c>
      <c r="G52" s="66">
        <v>0.71428599999999998</v>
      </c>
      <c r="H52" s="43">
        <v>11</v>
      </c>
      <c r="I52" s="44">
        <v>271040.272727</v>
      </c>
      <c r="J52" s="74">
        <v>0.45454499999999998</v>
      </c>
      <c r="K52" s="44">
        <v>24</v>
      </c>
      <c r="L52" s="44">
        <v>268455.5</v>
      </c>
      <c r="M52" s="66">
        <v>0.83333299999999999</v>
      </c>
      <c r="N52" s="43">
        <v>0</v>
      </c>
      <c r="O52" s="44">
        <v>0</v>
      </c>
      <c r="P52" s="74">
        <v>0</v>
      </c>
    </row>
    <row r="53" spans="1:16" ht="15" customHeight="1" x14ac:dyDescent="0.2">
      <c r="A53" s="120"/>
      <c r="B53" s="123"/>
      <c r="C53" s="84" t="s">
        <v>55</v>
      </c>
      <c r="D53" s="44">
        <v>21</v>
      </c>
      <c r="E53" s="53">
        <v>5.2100000000000002E-3</v>
      </c>
      <c r="F53" s="44">
        <v>286324.571429</v>
      </c>
      <c r="G53" s="66">
        <v>0.61904800000000004</v>
      </c>
      <c r="H53" s="43">
        <v>8</v>
      </c>
      <c r="I53" s="44">
        <v>265924.75</v>
      </c>
      <c r="J53" s="74">
        <v>0.25</v>
      </c>
      <c r="K53" s="44">
        <v>13</v>
      </c>
      <c r="L53" s="44">
        <v>298878.307692</v>
      </c>
      <c r="M53" s="66">
        <v>0.84615399999999996</v>
      </c>
      <c r="N53" s="43">
        <v>0</v>
      </c>
      <c r="O53" s="44">
        <v>0</v>
      </c>
      <c r="P53" s="74">
        <v>0</v>
      </c>
    </row>
    <row r="54" spans="1:16" s="3" customFormat="1" ht="15" customHeight="1" x14ac:dyDescent="0.2">
      <c r="A54" s="120"/>
      <c r="B54" s="123"/>
      <c r="C54" s="84" t="s">
        <v>56</v>
      </c>
      <c r="D54" s="35">
        <v>2</v>
      </c>
      <c r="E54" s="55">
        <v>1.92E-4</v>
      </c>
      <c r="F54" s="35">
        <v>195942</v>
      </c>
      <c r="G54" s="68">
        <v>0</v>
      </c>
      <c r="H54" s="43">
        <v>2</v>
      </c>
      <c r="I54" s="44">
        <v>195942</v>
      </c>
      <c r="J54" s="74">
        <v>0</v>
      </c>
      <c r="K54" s="35">
        <v>0</v>
      </c>
      <c r="L54" s="35">
        <v>0</v>
      </c>
      <c r="M54" s="68">
        <v>0</v>
      </c>
      <c r="N54" s="43">
        <v>0</v>
      </c>
      <c r="O54" s="44">
        <v>0</v>
      </c>
      <c r="P54" s="74">
        <v>0</v>
      </c>
    </row>
    <row r="55" spans="1:16" s="3" customFormat="1" ht="15" customHeight="1" x14ac:dyDescent="0.2">
      <c r="A55" s="121"/>
      <c r="B55" s="124"/>
      <c r="C55" s="85" t="s">
        <v>9</v>
      </c>
      <c r="D55" s="46">
        <v>1722</v>
      </c>
      <c r="E55" s="54">
        <v>2.8962999999999999E-2</v>
      </c>
      <c r="F55" s="46">
        <v>234507.02555200001</v>
      </c>
      <c r="G55" s="67">
        <v>0.892567</v>
      </c>
      <c r="H55" s="87">
        <v>568</v>
      </c>
      <c r="I55" s="46">
        <v>216803.15492999999</v>
      </c>
      <c r="J55" s="75">
        <v>0.60563400000000001</v>
      </c>
      <c r="K55" s="46">
        <v>1154</v>
      </c>
      <c r="L55" s="46">
        <v>243220.889081</v>
      </c>
      <c r="M55" s="67">
        <v>1.033795</v>
      </c>
      <c r="N55" s="87">
        <v>0</v>
      </c>
      <c r="O55" s="46">
        <v>0</v>
      </c>
      <c r="P55" s="75">
        <v>0</v>
      </c>
    </row>
    <row r="56" spans="1:16" ht="15" customHeight="1" x14ac:dyDescent="0.2">
      <c r="A56" s="119">
        <v>5</v>
      </c>
      <c r="B56" s="122" t="s">
        <v>60</v>
      </c>
      <c r="C56" s="84" t="s">
        <v>46</v>
      </c>
      <c r="D56" s="44">
        <v>74</v>
      </c>
      <c r="E56" s="53">
        <v>1</v>
      </c>
      <c r="F56" s="44">
        <v>55453.729729999999</v>
      </c>
      <c r="G56" s="66">
        <v>0.13513500000000001</v>
      </c>
      <c r="H56" s="43">
        <v>36</v>
      </c>
      <c r="I56" s="44">
        <v>58205.666666999998</v>
      </c>
      <c r="J56" s="74">
        <v>0.111111</v>
      </c>
      <c r="K56" s="44">
        <v>38</v>
      </c>
      <c r="L56" s="44">
        <v>52846.631579000001</v>
      </c>
      <c r="M56" s="66">
        <v>0.15789500000000001</v>
      </c>
      <c r="N56" s="43">
        <v>0</v>
      </c>
      <c r="O56" s="44">
        <v>0</v>
      </c>
      <c r="P56" s="74">
        <v>0</v>
      </c>
    </row>
    <row r="57" spans="1:16" ht="15" customHeight="1" x14ac:dyDescent="0.2">
      <c r="A57" s="120"/>
      <c r="B57" s="123"/>
      <c r="C57" s="84" t="s">
        <v>47</v>
      </c>
      <c r="D57" s="44">
        <v>340</v>
      </c>
      <c r="E57" s="53">
        <v>1</v>
      </c>
      <c r="F57" s="44">
        <v>107220.758824</v>
      </c>
      <c r="G57" s="66">
        <v>7.9411999999999996E-2</v>
      </c>
      <c r="H57" s="43">
        <v>107</v>
      </c>
      <c r="I57" s="44">
        <v>132368.943925</v>
      </c>
      <c r="J57" s="74">
        <v>0.149533</v>
      </c>
      <c r="K57" s="44">
        <v>233</v>
      </c>
      <c r="L57" s="44">
        <v>95672.021458999996</v>
      </c>
      <c r="M57" s="66">
        <v>4.7210000000000002E-2</v>
      </c>
      <c r="N57" s="43">
        <v>0</v>
      </c>
      <c r="O57" s="44">
        <v>0</v>
      </c>
      <c r="P57" s="74">
        <v>0</v>
      </c>
    </row>
    <row r="58" spans="1:16" ht="15" customHeight="1" x14ac:dyDescent="0.2">
      <c r="A58" s="120"/>
      <c r="B58" s="123"/>
      <c r="C58" s="84" t="s">
        <v>48</v>
      </c>
      <c r="D58" s="44">
        <v>2881</v>
      </c>
      <c r="E58" s="53">
        <v>1</v>
      </c>
      <c r="F58" s="44">
        <v>124310.700451</v>
      </c>
      <c r="G58" s="66">
        <v>0.13120399999999999</v>
      </c>
      <c r="H58" s="43">
        <v>1123</v>
      </c>
      <c r="I58" s="44">
        <v>137275.22528899999</v>
      </c>
      <c r="J58" s="74">
        <v>0.18521799999999999</v>
      </c>
      <c r="K58" s="44">
        <v>1758</v>
      </c>
      <c r="L58" s="44">
        <v>116029.03868</v>
      </c>
      <c r="M58" s="66">
        <v>9.6700999999999995E-2</v>
      </c>
      <c r="N58" s="43">
        <v>0</v>
      </c>
      <c r="O58" s="44">
        <v>0</v>
      </c>
      <c r="P58" s="74">
        <v>0</v>
      </c>
    </row>
    <row r="59" spans="1:16" ht="15" customHeight="1" x14ac:dyDescent="0.2">
      <c r="A59" s="120"/>
      <c r="B59" s="123"/>
      <c r="C59" s="84" t="s">
        <v>49</v>
      </c>
      <c r="D59" s="44">
        <v>7515</v>
      </c>
      <c r="E59" s="53">
        <v>1</v>
      </c>
      <c r="F59" s="44">
        <v>148114.643247</v>
      </c>
      <c r="G59" s="66">
        <v>0.35888199999999998</v>
      </c>
      <c r="H59" s="43">
        <v>2903</v>
      </c>
      <c r="I59" s="44">
        <v>162818.282466</v>
      </c>
      <c r="J59" s="74">
        <v>0.41612100000000002</v>
      </c>
      <c r="K59" s="44">
        <v>4612</v>
      </c>
      <c r="L59" s="44">
        <v>138859.51214199999</v>
      </c>
      <c r="M59" s="66">
        <v>0.322853</v>
      </c>
      <c r="N59" s="43">
        <v>0</v>
      </c>
      <c r="O59" s="44">
        <v>0</v>
      </c>
      <c r="P59" s="74">
        <v>0</v>
      </c>
    </row>
    <row r="60" spans="1:16" ht="15" customHeight="1" x14ac:dyDescent="0.2">
      <c r="A60" s="120"/>
      <c r="B60" s="123"/>
      <c r="C60" s="84" t="s">
        <v>50</v>
      </c>
      <c r="D60" s="44">
        <v>8882</v>
      </c>
      <c r="E60" s="53">
        <v>1</v>
      </c>
      <c r="F60" s="44">
        <v>179267.88448499999</v>
      </c>
      <c r="G60" s="66">
        <v>0.672709</v>
      </c>
      <c r="H60" s="43">
        <v>3209</v>
      </c>
      <c r="I60" s="44">
        <v>194718.06481800001</v>
      </c>
      <c r="J60" s="74">
        <v>0.63882799999999995</v>
      </c>
      <c r="K60" s="44">
        <v>5673</v>
      </c>
      <c r="L60" s="44">
        <v>170528.30601100001</v>
      </c>
      <c r="M60" s="66">
        <v>0.69187399999999999</v>
      </c>
      <c r="N60" s="43">
        <v>0</v>
      </c>
      <c r="O60" s="44">
        <v>0</v>
      </c>
      <c r="P60" s="74">
        <v>0</v>
      </c>
    </row>
    <row r="61" spans="1:16" ht="15" customHeight="1" x14ac:dyDescent="0.2">
      <c r="A61" s="120"/>
      <c r="B61" s="123"/>
      <c r="C61" s="84" t="s">
        <v>51</v>
      </c>
      <c r="D61" s="44">
        <v>8187</v>
      </c>
      <c r="E61" s="53">
        <v>1</v>
      </c>
      <c r="F61" s="44">
        <v>205449.81299599999</v>
      </c>
      <c r="G61" s="66">
        <v>0.99938899999999997</v>
      </c>
      <c r="H61" s="43">
        <v>2729</v>
      </c>
      <c r="I61" s="44">
        <v>207735.16379600001</v>
      </c>
      <c r="J61" s="74">
        <v>0.75961900000000004</v>
      </c>
      <c r="K61" s="44">
        <v>5458</v>
      </c>
      <c r="L61" s="44">
        <v>204307.13759599999</v>
      </c>
      <c r="M61" s="66">
        <v>1.1192740000000001</v>
      </c>
      <c r="N61" s="43">
        <v>0</v>
      </c>
      <c r="O61" s="44">
        <v>0</v>
      </c>
      <c r="P61" s="74">
        <v>0</v>
      </c>
    </row>
    <row r="62" spans="1:16" s="3" customFormat="1" ht="15" customHeight="1" x14ac:dyDescent="0.2">
      <c r="A62" s="120"/>
      <c r="B62" s="123"/>
      <c r="C62" s="84" t="s">
        <v>52</v>
      </c>
      <c r="D62" s="35">
        <v>6963</v>
      </c>
      <c r="E62" s="55">
        <v>1</v>
      </c>
      <c r="F62" s="35">
        <v>219619.60318800001</v>
      </c>
      <c r="G62" s="68">
        <v>1.1653020000000001</v>
      </c>
      <c r="H62" s="43">
        <v>2351</v>
      </c>
      <c r="I62" s="44">
        <v>210780.499362</v>
      </c>
      <c r="J62" s="74">
        <v>0.77924300000000002</v>
      </c>
      <c r="K62" s="35">
        <v>4612</v>
      </c>
      <c r="L62" s="35">
        <v>224125.39960999999</v>
      </c>
      <c r="M62" s="68">
        <v>1.3620989999999999</v>
      </c>
      <c r="N62" s="43">
        <v>0</v>
      </c>
      <c r="O62" s="44">
        <v>0</v>
      </c>
      <c r="P62" s="74">
        <v>0</v>
      </c>
    </row>
    <row r="63" spans="1:16" ht="15" customHeight="1" x14ac:dyDescent="0.2">
      <c r="A63" s="120"/>
      <c r="B63" s="123"/>
      <c r="C63" s="84" t="s">
        <v>53</v>
      </c>
      <c r="D63" s="44">
        <v>5555</v>
      </c>
      <c r="E63" s="53">
        <v>1</v>
      </c>
      <c r="F63" s="44">
        <v>219545.27200699999</v>
      </c>
      <c r="G63" s="66">
        <v>1.1243920000000001</v>
      </c>
      <c r="H63" s="43">
        <v>1945</v>
      </c>
      <c r="I63" s="44">
        <v>200792.08072</v>
      </c>
      <c r="J63" s="74">
        <v>0.64215900000000004</v>
      </c>
      <c r="K63" s="44">
        <v>3610</v>
      </c>
      <c r="L63" s="44">
        <v>229649.13822699999</v>
      </c>
      <c r="M63" s="66">
        <v>1.3842110000000001</v>
      </c>
      <c r="N63" s="43">
        <v>0</v>
      </c>
      <c r="O63" s="44">
        <v>0</v>
      </c>
      <c r="P63" s="74">
        <v>0</v>
      </c>
    </row>
    <row r="64" spans="1:16" ht="15" customHeight="1" x14ac:dyDescent="0.2">
      <c r="A64" s="120"/>
      <c r="B64" s="123"/>
      <c r="C64" s="84" t="s">
        <v>54</v>
      </c>
      <c r="D64" s="44">
        <v>4601</v>
      </c>
      <c r="E64" s="53">
        <v>1</v>
      </c>
      <c r="F64" s="44">
        <v>213329.23733999999</v>
      </c>
      <c r="G64" s="66">
        <v>0.91241000000000005</v>
      </c>
      <c r="H64" s="43">
        <v>1643</v>
      </c>
      <c r="I64" s="44">
        <v>188637.384662</v>
      </c>
      <c r="J64" s="74">
        <v>0.46256799999999998</v>
      </c>
      <c r="K64" s="44">
        <v>2958</v>
      </c>
      <c r="L64" s="44">
        <v>227044.15077800001</v>
      </c>
      <c r="M64" s="66">
        <v>1.162272</v>
      </c>
      <c r="N64" s="43">
        <v>0</v>
      </c>
      <c r="O64" s="44">
        <v>0</v>
      </c>
      <c r="P64" s="74">
        <v>0</v>
      </c>
    </row>
    <row r="65" spans="1:16" ht="15" customHeight="1" x14ac:dyDescent="0.2">
      <c r="A65" s="120"/>
      <c r="B65" s="123"/>
      <c r="C65" s="84" t="s">
        <v>55</v>
      </c>
      <c r="D65" s="44">
        <v>4031</v>
      </c>
      <c r="E65" s="53">
        <v>1</v>
      </c>
      <c r="F65" s="44">
        <v>210258.08533900001</v>
      </c>
      <c r="G65" s="66">
        <v>0.70950100000000005</v>
      </c>
      <c r="H65" s="43">
        <v>1401</v>
      </c>
      <c r="I65" s="44">
        <v>179725.74803700001</v>
      </c>
      <c r="J65" s="74">
        <v>0.25695899999999999</v>
      </c>
      <c r="K65" s="44">
        <v>2630</v>
      </c>
      <c r="L65" s="44">
        <v>226522.64981</v>
      </c>
      <c r="M65" s="66">
        <v>0.95057000000000003</v>
      </c>
      <c r="N65" s="43">
        <v>0</v>
      </c>
      <c r="O65" s="44">
        <v>0</v>
      </c>
      <c r="P65" s="74">
        <v>0</v>
      </c>
    </row>
    <row r="66" spans="1:16" s="3" customFormat="1" ht="15" customHeight="1" x14ac:dyDescent="0.2">
      <c r="A66" s="120"/>
      <c r="B66" s="123"/>
      <c r="C66" s="84" t="s">
        <v>56</v>
      </c>
      <c r="D66" s="35">
        <v>10427</v>
      </c>
      <c r="E66" s="55">
        <v>1</v>
      </c>
      <c r="F66" s="35">
        <v>190735.861897</v>
      </c>
      <c r="G66" s="68">
        <v>0.483265</v>
      </c>
      <c r="H66" s="43">
        <v>3499</v>
      </c>
      <c r="I66" s="44">
        <v>159844.705059</v>
      </c>
      <c r="J66" s="74">
        <v>5.7159000000000001E-2</v>
      </c>
      <c r="K66" s="35">
        <v>6928</v>
      </c>
      <c r="L66" s="35">
        <v>206337.501299</v>
      </c>
      <c r="M66" s="68">
        <v>0.69847000000000004</v>
      </c>
      <c r="N66" s="43">
        <v>0</v>
      </c>
      <c r="O66" s="44">
        <v>0</v>
      </c>
      <c r="P66" s="74">
        <v>0</v>
      </c>
    </row>
    <row r="67" spans="1:16" s="3" customFormat="1" ht="15" customHeight="1" x14ac:dyDescent="0.2">
      <c r="A67" s="121"/>
      <c r="B67" s="124"/>
      <c r="C67" s="85" t="s">
        <v>9</v>
      </c>
      <c r="D67" s="46">
        <v>59456</v>
      </c>
      <c r="E67" s="54">
        <v>1</v>
      </c>
      <c r="F67" s="46">
        <v>190943.227816</v>
      </c>
      <c r="G67" s="67">
        <v>0.73543499999999995</v>
      </c>
      <c r="H67" s="87">
        <v>20946</v>
      </c>
      <c r="I67" s="46">
        <v>183421.61438899999</v>
      </c>
      <c r="J67" s="75">
        <v>0.47550799999999999</v>
      </c>
      <c r="K67" s="46">
        <v>38510</v>
      </c>
      <c r="L67" s="46">
        <v>195034.31363300001</v>
      </c>
      <c r="M67" s="67">
        <v>0.87681100000000001</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70" priority="30" operator="notEqual">
      <formula>H8+K8+N8</formula>
    </cfRule>
  </conditionalFormatting>
  <conditionalFormatting sqref="D20:D30">
    <cfRule type="cellIs" dxfId="369" priority="29" operator="notEqual">
      <formula>H20+K20+N20</formula>
    </cfRule>
  </conditionalFormatting>
  <conditionalFormatting sqref="D32:D42">
    <cfRule type="cellIs" dxfId="368" priority="28" operator="notEqual">
      <formula>H32+K32+N32</formula>
    </cfRule>
  </conditionalFormatting>
  <conditionalFormatting sqref="D44:D54">
    <cfRule type="cellIs" dxfId="367" priority="27" operator="notEqual">
      <formula>H44+K44+N44</formula>
    </cfRule>
  </conditionalFormatting>
  <conditionalFormatting sqref="D56:D66">
    <cfRule type="cellIs" dxfId="366" priority="26" operator="notEqual">
      <formula>H56+K56+N56</formula>
    </cfRule>
  </conditionalFormatting>
  <conditionalFormatting sqref="D19">
    <cfRule type="cellIs" dxfId="365" priority="25" operator="notEqual">
      <formula>SUM(D8:D18)</formula>
    </cfRule>
  </conditionalFormatting>
  <conditionalFormatting sqref="D31">
    <cfRule type="cellIs" dxfId="364" priority="24" operator="notEqual">
      <formula>H31+K31+N31</formula>
    </cfRule>
  </conditionalFormatting>
  <conditionalFormatting sqref="D31">
    <cfRule type="cellIs" dxfId="363" priority="23" operator="notEqual">
      <formula>SUM(D20:D30)</formula>
    </cfRule>
  </conditionalFormatting>
  <conditionalFormatting sqref="D43">
    <cfRule type="cellIs" dxfId="362" priority="22" operator="notEqual">
      <formula>H43+K43+N43</formula>
    </cfRule>
  </conditionalFormatting>
  <conditionalFormatting sqref="D43">
    <cfRule type="cellIs" dxfId="361" priority="21" operator="notEqual">
      <formula>SUM(D32:D42)</formula>
    </cfRule>
  </conditionalFormatting>
  <conditionalFormatting sqref="D55">
    <cfRule type="cellIs" dxfId="360" priority="20" operator="notEqual">
      <formula>H55+K55+N55</formula>
    </cfRule>
  </conditionalFormatting>
  <conditionalFormatting sqref="D55">
    <cfRule type="cellIs" dxfId="359" priority="19" operator="notEqual">
      <formula>SUM(D44:D54)</formula>
    </cfRule>
  </conditionalFormatting>
  <conditionalFormatting sqref="D67">
    <cfRule type="cellIs" dxfId="358" priority="18" operator="notEqual">
      <formula>H67+K67+N67</formula>
    </cfRule>
  </conditionalFormatting>
  <conditionalFormatting sqref="D67">
    <cfRule type="cellIs" dxfId="357" priority="17" operator="notEqual">
      <formula>SUM(D56:D66)</formula>
    </cfRule>
  </conditionalFormatting>
  <conditionalFormatting sqref="H19">
    <cfRule type="cellIs" dxfId="356" priority="16" operator="notEqual">
      <formula>SUM(H8:H18)</formula>
    </cfRule>
  </conditionalFormatting>
  <conditionalFormatting sqref="K19">
    <cfRule type="cellIs" dxfId="355" priority="15" operator="notEqual">
      <formula>SUM(K8:K18)</formula>
    </cfRule>
  </conditionalFormatting>
  <conditionalFormatting sqref="N19">
    <cfRule type="cellIs" dxfId="354" priority="14" operator="notEqual">
      <formula>SUM(N8:N18)</formula>
    </cfRule>
  </conditionalFormatting>
  <conditionalFormatting sqref="H31">
    <cfRule type="cellIs" dxfId="353" priority="13" operator="notEqual">
      <formula>SUM(H20:H30)</formula>
    </cfRule>
  </conditionalFormatting>
  <conditionalFormatting sqref="K31">
    <cfRule type="cellIs" dxfId="352" priority="12" operator="notEqual">
      <formula>SUM(K20:K30)</formula>
    </cfRule>
  </conditionalFormatting>
  <conditionalFormatting sqref="N31">
    <cfRule type="cellIs" dxfId="351" priority="11" operator="notEqual">
      <formula>SUM(N20:N30)</formula>
    </cfRule>
  </conditionalFormatting>
  <conditionalFormatting sqref="H43">
    <cfRule type="cellIs" dxfId="350" priority="10" operator="notEqual">
      <formula>SUM(H32:H42)</formula>
    </cfRule>
  </conditionalFormatting>
  <conditionalFormatting sqref="K43">
    <cfRule type="cellIs" dxfId="349" priority="9" operator="notEqual">
      <formula>SUM(K32:K42)</formula>
    </cfRule>
  </conditionalFormatting>
  <conditionalFormatting sqref="N43">
    <cfRule type="cellIs" dxfId="348" priority="8" operator="notEqual">
      <formula>SUM(N32:N42)</formula>
    </cfRule>
  </conditionalFormatting>
  <conditionalFormatting sqref="H55">
    <cfRule type="cellIs" dxfId="347" priority="7" operator="notEqual">
      <formula>SUM(H44:H54)</formula>
    </cfRule>
  </conditionalFormatting>
  <conditionalFormatting sqref="K55">
    <cfRule type="cellIs" dxfId="346" priority="6" operator="notEqual">
      <formula>SUM(K44:K54)</formula>
    </cfRule>
  </conditionalFormatting>
  <conditionalFormatting sqref="N55">
    <cfRule type="cellIs" dxfId="345" priority="5" operator="notEqual">
      <formula>SUM(N44:N54)</formula>
    </cfRule>
  </conditionalFormatting>
  <conditionalFormatting sqref="H67">
    <cfRule type="cellIs" dxfId="344" priority="4" operator="notEqual">
      <formula>SUM(H56:H66)</formula>
    </cfRule>
  </conditionalFormatting>
  <conditionalFormatting sqref="K67">
    <cfRule type="cellIs" dxfId="343" priority="3" operator="notEqual">
      <formula>SUM(K56:K66)</formula>
    </cfRule>
  </conditionalFormatting>
  <conditionalFormatting sqref="N67">
    <cfRule type="cellIs" dxfId="342" priority="2" operator="notEqual">
      <formula>SUM(N56:N66)</formula>
    </cfRule>
  </conditionalFormatting>
  <conditionalFormatting sqref="D32:D43">
    <cfRule type="cellIs" dxfId="3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68</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9</v>
      </c>
      <c r="E8" s="53">
        <v>0.19148899999999999</v>
      </c>
      <c r="F8" s="44">
        <v>63778.314048</v>
      </c>
      <c r="G8" s="66">
        <v>0</v>
      </c>
      <c r="H8" s="43">
        <v>5</v>
      </c>
      <c r="I8" s="44">
        <v>50661.718236000001</v>
      </c>
      <c r="J8" s="74">
        <v>0</v>
      </c>
      <c r="K8" s="44">
        <v>4</v>
      </c>
      <c r="L8" s="44">
        <v>80174.058814999997</v>
      </c>
      <c r="M8" s="66">
        <v>0</v>
      </c>
      <c r="N8" s="43">
        <v>0</v>
      </c>
      <c r="O8" s="44">
        <v>0</v>
      </c>
      <c r="P8" s="74">
        <v>0</v>
      </c>
    </row>
    <row r="9" spans="1:16" ht="15" customHeight="1" x14ac:dyDescent="0.2">
      <c r="A9" s="120"/>
      <c r="B9" s="123"/>
      <c r="C9" s="84" t="s">
        <v>47</v>
      </c>
      <c r="D9" s="44">
        <v>81</v>
      </c>
      <c r="E9" s="53">
        <v>0.40909099999999998</v>
      </c>
      <c r="F9" s="44">
        <v>92024.471086000005</v>
      </c>
      <c r="G9" s="66">
        <v>0.123457</v>
      </c>
      <c r="H9" s="43">
        <v>25</v>
      </c>
      <c r="I9" s="44">
        <v>107211.726882</v>
      </c>
      <c r="J9" s="74">
        <v>0.2</v>
      </c>
      <c r="K9" s="44">
        <v>56</v>
      </c>
      <c r="L9" s="44">
        <v>85244.446177000005</v>
      </c>
      <c r="M9" s="66">
        <v>8.9286000000000004E-2</v>
      </c>
      <c r="N9" s="43">
        <v>0</v>
      </c>
      <c r="O9" s="44">
        <v>0</v>
      </c>
      <c r="P9" s="74">
        <v>0</v>
      </c>
    </row>
    <row r="10" spans="1:16" ht="15" customHeight="1" x14ac:dyDescent="0.2">
      <c r="A10" s="120"/>
      <c r="B10" s="123"/>
      <c r="C10" s="84" t="s">
        <v>48</v>
      </c>
      <c r="D10" s="44">
        <v>645</v>
      </c>
      <c r="E10" s="53">
        <v>0.28190599999999999</v>
      </c>
      <c r="F10" s="44">
        <v>94749.218907999995</v>
      </c>
      <c r="G10" s="66">
        <v>0.15348800000000001</v>
      </c>
      <c r="H10" s="43">
        <v>255</v>
      </c>
      <c r="I10" s="44">
        <v>105242.782617</v>
      </c>
      <c r="J10" s="74">
        <v>0.247059</v>
      </c>
      <c r="K10" s="44">
        <v>390</v>
      </c>
      <c r="L10" s="44">
        <v>87888.042635999998</v>
      </c>
      <c r="M10" s="66">
        <v>9.2308000000000001E-2</v>
      </c>
      <c r="N10" s="43">
        <v>0</v>
      </c>
      <c r="O10" s="44">
        <v>0</v>
      </c>
      <c r="P10" s="74">
        <v>0</v>
      </c>
    </row>
    <row r="11" spans="1:16" ht="15" customHeight="1" x14ac:dyDescent="0.2">
      <c r="A11" s="120"/>
      <c r="B11" s="123"/>
      <c r="C11" s="84" t="s">
        <v>49</v>
      </c>
      <c r="D11" s="44">
        <v>1230</v>
      </c>
      <c r="E11" s="53">
        <v>0.18138899999999999</v>
      </c>
      <c r="F11" s="44">
        <v>102020.98203299999</v>
      </c>
      <c r="G11" s="66">
        <v>0.22520299999999999</v>
      </c>
      <c r="H11" s="43">
        <v>475</v>
      </c>
      <c r="I11" s="44">
        <v>118002.649766</v>
      </c>
      <c r="J11" s="74">
        <v>0.34736800000000001</v>
      </c>
      <c r="K11" s="44">
        <v>755</v>
      </c>
      <c r="L11" s="44">
        <v>91966.290412999995</v>
      </c>
      <c r="M11" s="66">
        <v>0.148344</v>
      </c>
      <c r="N11" s="43">
        <v>0</v>
      </c>
      <c r="O11" s="44">
        <v>0</v>
      </c>
      <c r="P11" s="74">
        <v>0</v>
      </c>
    </row>
    <row r="12" spans="1:16" ht="15" customHeight="1" x14ac:dyDescent="0.2">
      <c r="A12" s="120"/>
      <c r="B12" s="123"/>
      <c r="C12" s="84" t="s">
        <v>50</v>
      </c>
      <c r="D12" s="44">
        <v>1049</v>
      </c>
      <c r="E12" s="53">
        <v>0.13725000000000001</v>
      </c>
      <c r="F12" s="44">
        <v>124071.843131</v>
      </c>
      <c r="G12" s="66">
        <v>0.478551</v>
      </c>
      <c r="H12" s="43">
        <v>341</v>
      </c>
      <c r="I12" s="44">
        <v>146843.53302999999</v>
      </c>
      <c r="J12" s="74">
        <v>0.65102599999999999</v>
      </c>
      <c r="K12" s="44">
        <v>708</v>
      </c>
      <c r="L12" s="44">
        <v>113104.12243</v>
      </c>
      <c r="M12" s="66">
        <v>0.39548</v>
      </c>
      <c r="N12" s="43">
        <v>0</v>
      </c>
      <c r="O12" s="44">
        <v>0</v>
      </c>
      <c r="P12" s="74">
        <v>0</v>
      </c>
    </row>
    <row r="13" spans="1:16" ht="15" customHeight="1" x14ac:dyDescent="0.2">
      <c r="A13" s="120"/>
      <c r="B13" s="123"/>
      <c r="C13" s="84" t="s">
        <v>51</v>
      </c>
      <c r="D13" s="44">
        <v>872</v>
      </c>
      <c r="E13" s="53">
        <v>0.12903200000000001</v>
      </c>
      <c r="F13" s="44">
        <v>143415.547647</v>
      </c>
      <c r="G13" s="66">
        <v>0.70871600000000001</v>
      </c>
      <c r="H13" s="43">
        <v>273</v>
      </c>
      <c r="I13" s="44">
        <v>166687.234004</v>
      </c>
      <c r="J13" s="74">
        <v>0.86080599999999996</v>
      </c>
      <c r="K13" s="44">
        <v>599</v>
      </c>
      <c r="L13" s="44">
        <v>132809.25319700001</v>
      </c>
      <c r="M13" s="66">
        <v>0.63939900000000005</v>
      </c>
      <c r="N13" s="43">
        <v>0</v>
      </c>
      <c r="O13" s="44">
        <v>0</v>
      </c>
      <c r="P13" s="74">
        <v>0</v>
      </c>
    </row>
    <row r="14" spans="1:16" s="3" customFormat="1" ht="15" customHeight="1" x14ac:dyDescent="0.2">
      <c r="A14" s="120"/>
      <c r="B14" s="123"/>
      <c r="C14" s="84" t="s">
        <v>52</v>
      </c>
      <c r="D14" s="35">
        <v>603</v>
      </c>
      <c r="E14" s="55">
        <v>0.104488</v>
      </c>
      <c r="F14" s="35">
        <v>148396.97267700001</v>
      </c>
      <c r="G14" s="68">
        <v>0.78772799999999998</v>
      </c>
      <c r="H14" s="43">
        <v>192</v>
      </c>
      <c r="I14" s="44">
        <v>161190.80971100001</v>
      </c>
      <c r="J14" s="74">
        <v>0.796875</v>
      </c>
      <c r="K14" s="35">
        <v>411</v>
      </c>
      <c r="L14" s="35">
        <v>142420.28968300001</v>
      </c>
      <c r="M14" s="68">
        <v>0.78345500000000001</v>
      </c>
      <c r="N14" s="43">
        <v>0</v>
      </c>
      <c r="O14" s="44">
        <v>0</v>
      </c>
      <c r="P14" s="74">
        <v>0</v>
      </c>
    </row>
    <row r="15" spans="1:16" ht="15" customHeight="1" x14ac:dyDescent="0.2">
      <c r="A15" s="120"/>
      <c r="B15" s="123"/>
      <c r="C15" s="84" t="s">
        <v>53</v>
      </c>
      <c r="D15" s="44">
        <v>447</v>
      </c>
      <c r="E15" s="53">
        <v>9.6689999999999998E-2</v>
      </c>
      <c r="F15" s="44">
        <v>150631.93511799999</v>
      </c>
      <c r="G15" s="66">
        <v>0.80089500000000002</v>
      </c>
      <c r="H15" s="43">
        <v>126</v>
      </c>
      <c r="I15" s="44">
        <v>152728.863702</v>
      </c>
      <c r="J15" s="74">
        <v>0.69047599999999998</v>
      </c>
      <c r="K15" s="44">
        <v>321</v>
      </c>
      <c r="L15" s="44">
        <v>149808.841655</v>
      </c>
      <c r="M15" s="66">
        <v>0.84423700000000002</v>
      </c>
      <c r="N15" s="43">
        <v>0</v>
      </c>
      <c r="O15" s="44">
        <v>0</v>
      </c>
      <c r="P15" s="74">
        <v>0</v>
      </c>
    </row>
    <row r="16" spans="1:16" ht="15" customHeight="1" x14ac:dyDescent="0.2">
      <c r="A16" s="120"/>
      <c r="B16" s="123"/>
      <c r="C16" s="84" t="s">
        <v>54</v>
      </c>
      <c r="D16" s="44">
        <v>333</v>
      </c>
      <c r="E16" s="53">
        <v>8.8586999999999999E-2</v>
      </c>
      <c r="F16" s="44">
        <v>165690.65408099999</v>
      </c>
      <c r="G16" s="66">
        <v>0.75975999999999999</v>
      </c>
      <c r="H16" s="43">
        <v>112</v>
      </c>
      <c r="I16" s="44">
        <v>157302.86450600001</v>
      </c>
      <c r="J16" s="74">
        <v>0.45535700000000001</v>
      </c>
      <c r="K16" s="44">
        <v>221</v>
      </c>
      <c r="L16" s="44">
        <v>169941.479567</v>
      </c>
      <c r="M16" s="66">
        <v>0.91402700000000003</v>
      </c>
      <c r="N16" s="43">
        <v>0</v>
      </c>
      <c r="O16" s="44">
        <v>0</v>
      </c>
      <c r="P16" s="74">
        <v>0</v>
      </c>
    </row>
    <row r="17" spans="1:16" ht="15" customHeight="1" x14ac:dyDescent="0.2">
      <c r="A17" s="120"/>
      <c r="B17" s="123"/>
      <c r="C17" s="84" t="s">
        <v>55</v>
      </c>
      <c r="D17" s="44">
        <v>328</v>
      </c>
      <c r="E17" s="53">
        <v>0.101674</v>
      </c>
      <c r="F17" s="44">
        <v>152576.26446199999</v>
      </c>
      <c r="G17" s="66">
        <v>0.58536600000000005</v>
      </c>
      <c r="H17" s="43">
        <v>132</v>
      </c>
      <c r="I17" s="44">
        <v>132664.79396099999</v>
      </c>
      <c r="J17" s="74">
        <v>0.17424200000000001</v>
      </c>
      <c r="K17" s="44">
        <v>196</v>
      </c>
      <c r="L17" s="44">
        <v>165986.03031100001</v>
      </c>
      <c r="M17" s="66">
        <v>0.86224500000000004</v>
      </c>
      <c r="N17" s="43">
        <v>0</v>
      </c>
      <c r="O17" s="44">
        <v>0</v>
      </c>
      <c r="P17" s="74">
        <v>0</v>
      </c>
    </row>
    <row r="18" spans="1:16" s="3" customFormat="1" ht="15" customHeight="1" x14ac:dyDescent="0.2">
      <c r="A18" s="120"/>
      <c r="B18" s="123"/>
      <c r="C18" s="84" t="s">
        <v>56</v>
      </c>
      <c r="D18" s="35">
        <v>452</v>
      </c>
      <c r="E18" s="55">
        <v>8.5751999999999995E-2</v>
      </c>
      <c r="F18" s="35">
        <v>178775.46806099999</v>
      </c>
      <c r="G18" s="68">
        <v>0.367257</v>
      </c>
      <c r="H18" s="43">
        <v>172</v>
      </c>
      <c r="I18" s="44">
        <v>156715.583637</v>
      </c>
      <c r="J18" s="74">
        <v>0.15116299999999999</v>
      </c>
      <c r="K18" s="35">
        <v>280</v>
      </c>
      <c r="L18" s="35">
        <v>192326.53992099999</v>
      </c>
      <c r="M18" s="68">
        <v>0.5</v>
      </c>
      <c r="N18" s="43">
        <v>0</v>
      </c>
      <c r="O18" s="44">
        <v>0</v>
      </c>
      <c r="P18" s="74">
        <v>0</v>
      </c>
    </row>
    <row r="19" spans="1:16" s="3" customFormat="1" ht="15" customHeight="1" x14ac:dyDescent="0.2">
      <c r="A19" s="121"/>
      <c r="B19" s="124"/>
      <c r="C19" s="85" t="s">
        <v>9</v>
      </c>
      <c r="D19" s="46">
        <v>6049</v>
      </c>
      <c r="E19" s="54">
        <v>0.130465</v>
      </c>
      <c r="F19" s="46">
        <v>131043.00309300001</v>
      </c>
      <c r="G19" s="67">
        <v>0.48768400000000001</v>
      </c>
      <c r="H19" s="87">
        <v>2108</v>
      </c>
      <c r="I19" s="46">
        <v>139316.06068299999</v>
      </c>
      <c r="J19" s="75">
        <v>0.48861500000000002</v>
      </c>
      <c r="K19" s="46">
        <v>3941</v>
      </c>
      <c r="L19" s="46">
        <v>126617.830447</v>
      </c>
      <c r="M19" s="67">
        <v>0.48718600000000001</v>
      </c>
      <c r="N19" s="87">
        <v>0</v>
      </c>
      <c r="O19" s="46">
        <v>0</v>
      </c>
      <c r="P19" s="75">
        <v>0</v>
      </c>
    </row>
    <row r="20" spans="1:16" ht="15" customHeight="1" x14ac:dyDescent="0.2">
      <c r="A20" s="119">
        <v>2</v>
      </c>
      <c r="B20" s="122" t="s">
        <v>57</v>
      </c>
      <c r="C20" s="84" t="s">
        <v>46</v>
      </c>
      <c r="D20" s="44">
        <v>8</v>
      </c>
      <c r="E20" s="53">
        <v>0.170213</v>
      </c>
      <c r="F20" s="44">
        <v>56827.5</v>
      </c>
      <c r="G20" s="66">
        <v>0</v>
      </c>
      <c r="H20" s="43">
        <v>3</v>
      </c>
      <c r="I20" s="44">
        <v>10189</v>
      </c>
      <c r="J20" s="74">
        <v>0</v>
      </c>
      <c r="K20" s="44">
        <v>5</v>
      </c>
      <c r="L20" s="44">
        <v>84810.6</v>
      </c>
      <c r="M20" s="66">
        <v>0</v>
      </c>
      <c r="N20" s="43">
        <v>0</v>
      </c>
      <c r="O20" s="44">
        <v>0</v>
      </c>
      <c r="P20" s="74">
        <v>0</v>
      </c>
    </row>
    <row r="21" spans="1:16" ht="15" customHeight="1" x14ac:dyDescent="0.2">
      <c r="A21" s="120"/>
      <c r="B21" s="123"/>
      <c r="C21" s="84" t="s">
        <v>47</v>
      </c>
      <c r="D21" s="44">
        <v>53</v>
      </c>
      <c r="E21" s="53">
        <v>0.267677</v>
      </c>
      <c r="F21" s="44">
        <v>124173.830189</v>
      </c>
      <c r="G21" s="66">
        <v>5.6604000000000002E-2</v>
      </c>
      <c r="H21" s="43">
        <v>24</v>
      </c>
      <c r="I21" s="44">
        <v>133299.95833299999</v>
      </c>
      <c r="J21" s="74">
        <v>0.125</v>
      </c>
      <c r="K21" s="44">
        <v>29</v>
      </c>
      <c r="L21" s="44">
        <v>116621.172414</v>
      </c>
      <c r="M21" s="66">
        <v>0</v>
      </c>
      <c r="N21" s="43">
        <v>0</v>
      </c>
      <c r="O21" s="44">
        <v>0</v>
      </c>
      <c r="P21" s="74">
        <v>0</v>
      </c>
    </row>
    <row r="22" spans="1:16" ht="15" customHeight="1" x14ac:dyDescent="0.2">
      <c r="A22" s="120"/>
      <c r="B22" s="123"/>
      <c r="C22" s="84" t="s">
        <v>48</v>
      </c>
      <c r="D22" s="44">
        <v>294</v>
      </c>
      <c r="E22" s="53">
        <v>0.128497</v>
      </c>
      <c r="F22" s="44">
        <v>126722.768707</v>
      </c>
      <c r="G22" s="66">
        <v>6.1224000000000001E-2</v>
      </c>
      <c r="H22" s="43">
        <v>120</v>
      </c>
      <c r="I22" s="44">
        <v>128919.68333299999</v>
      </c>
      <c r="J22" s="74">
        <v>7.4999999999999997E-2</v>
      </c>
      <c r="K22" s="44">
        <v>174</v>
      </c>
      <c r="L22" s="44">
        <v>125207.655172</v>
      </c>
      <c r="M22" s="66">
        <v>5.1723999999999999E-2</v>
      </c>
      <c r="N22" s="43">
        <v>0</v>
      </c>
      <c r="O22" s="44">
        <v>0</v>
      </c>
      <c r="P22" s="74">
        <v>0</v>
      </c>
    </row>
    <row r="23" spans="1:16" ht="15" customHeight="1" x14ac:dyDescent="0.2">
      <c r="A23" s="120"/>
      <c r="B23" s="123"/>
      <c r="C23" s="84" t="s">
        <v>49</v>
      </c>
      <c r="D23" s="44">
        <v>285</v>
      </c>
      <c r="E23" s="53">
        <v>4.2028999999999997E-2</v>
      </c>
      <c r="F23" s="44">
        <v>137136.21403500001</v>
      </c>
      <c r="G23" s="66">
        <v>0.17193</v>
      </c>
      <c r="H23" s="43">
        <v>109</v>
      </c>
      <c r="I23" s="44">
        <v>146932.73394500001</v>
      </c>
      <c r="J23" s="74">
        <v>0.26605499999999999</v>
      </c>
      <c r="K23" s="44">
        <v>176</v>
      </c>
      <c r="L23" s="44">
        <v>131069.05113599999</v>
      </c>
      <c r="M23" s="66">
        <v>0.113636</v>
      </c>
      <c r="N23" s="43">
        <v>0</v>
      </c>
      <c r="O23" s="44">
        <v>0</v>
      </c>
      <c r="P23" s="74">
        <v>0</v>
      </c>
    </row>
    <row r="24" spans="1:16" ht="15" customHeight="1" x14ac:dyDescent="0.2">
      <c r="A24" s="120"/>
      <c r="B24" s="123"/>
      <c r="C24" s="84" t="s">
        <v>50</v>
      </c>
      <c r="D24" s="44">
        <v>173</v>
      </c>
      <c r="E24" s="53">
        <v>2.2634999999999999E-2</v>
      </c>
      <c r="F24" s="44">
        <v>158575.21965300001</v>
      </c>
      <c r="G24" s="66">
        <v>0.26011600000000001</v>
      </c>
      <c r="H24" s="43">
        <v>46</v>
      </c>
      <c r="I24" s="44">
        <v>176712.28260899999</v>
      </c>
      <c r="J24" s="74">
        <v>0.43478299999999998</v>
      </c>
      <c r="K24" s="44">
        <v>127</v>
      </c>
      <c r="L24" s="44">
        <v>152005.88976399999</v>
      </c>
      <c r="M24" s="66">
        <v>0.19685</v>
      </c>
      <c r="N24" s="43">
        <v>0</v>
      </c>
      <c r="O24" s="44">
        <v>0</v>
      </c>
      <c r="P24" s="74">
        <v>0</v>
      </c>
    </row>
    <row r="25" spans="1:16" ht="15" customHeight="1" x14ac:dyDescent="0.2">
      <c r="A25" s="120"/>
      <c r="B25" s="123"/>
      <c r="C25" s="84" t="s">
        <v>51</v>
      </c>
      <c r="D25" s="44">
        <v>112</v>
      </c>
      <c r="E25" s="53">
        <v>1.6573000000000001E-2</v>
      </c>
      <c r="F25" s="44">
        <v>175438.392857</v>
      </c>
      <c r="G25" s="66">
        <v>0.41964299999999999</v>
      </c>
      <c r="H25" s="43">
        <v>43</v>
      </c>
      <c r="I25" s="44">
        <v>175057.651163</v>
      </c>
      <c r="J25" s="74">
        <v>0.51162799999999997</v>
      </c>
      <c r="K25" s="44">
        <v>69</v>
      </c>
      <c r="L25" s="44">
        <v>175675.66666700001</v>
      </c>
      <c r="M25" s="66">
        <v>0.362319</v>
      </c>
      <c r="N25" s="43">
        <v>0</v>
      </c>
      <c r="O25" s="44">
        <v>0</v>
      </c>
      <c r="P25" s="74">
        <v>0</v>
      </c>
    </row>
    <row r="26" spans="1:16" s="3" customFormat="1" ht="15" customHeight="1" x14ac:dyDescent="0.2">
      <c r="A26" s="120"/>
      <c r="B26" s="123"/>
      <c r="C26" s="84" t="s">
        <v>52</v>
      </c>
      <c r="D26" s="35">
        <v>76</v>
      </c>
      <c r="E26" s="55">
        <v>1.3169E-2</v>
      </c>
      <c r="F26" s="35">
        <v>168180.96052600001</v>
      </c>
      <c r="G26" s="68">
        <v>0.263158</v>
      </c>
      <c r="H26" s="43">
        <v>25</v>
      </c>
      <c r="I26" s="44">
        <v>175934.68</v>
      </c>
      <c r="J26" s="74">
        <v>0.24</v>
      </c>
      <c r="K26" s="35">
        <v>51</v>
      </c>
      <c r="L26" s="35">
        <v>164380.11764700001</v>
      </c>
      <c r="M26" s="68">
        <v>0.27450999999999998</v>
      </c>
      <c r="N26" s="43">
        <v>0</v>
      </c>
      <c r="O26" s="44">
        <v>0</v>
      </c>
      <c r="P26" s="74">
        <v>0</v>
      </c>
    </row>
    <row r="27" spans="1:16" ht="15" customHeight="1" x14ac:dyDescent="0.2">
      <c r="A27" s="120"/>
      <c r="B27" s="123"/>
      <c r="C27" s="84" t="s">
        <v>53</v>
      </c>
      <c r="D27" s="44">
        <v>60</v>
      </c>
      <c r="E27" s="53">
        <v>1.2978999999999999E-2</v>
      </c>
      <c r="F27" s="44">
        <v>168332.4</v>
      </c>
      <c r="G27" s="66">
        <v>0.26666699999999999</v>
      </c>
      <c r="H27" s="43">
        <v>28</v>
      </c>
      <c r="I27" s="44">
        <v>149576.642857</v>
      </c>
      <c r="J27" s="74">
        <v>0.17857100000000001</v>
      </c>
      <c r="K27" s="44">
        <v>32</v>
      </c>
      <c r="L27" s="44">
        <v>184743.6875</v>
      </c>
      <c r="M27" s="66">
        <v>0.34375</v>
      </c>
      <c r="N27" s="43">
        <v>0</v>
      </c>
      <c r="O27" s="44">
        <v>0</v>
      </c>
      <c r="P27" s="74">
        <v>0</v>
      </c>
    </row>
    <row r="28" spans="1:16" ht="15" customHeight="1" x14ac:dyDescent="0.2">
      <c r="A28" s="120"/>
      <c r="B28" s="123"/>
      <c r="C28" s="84" t="s">
        <v>54</v>
      </c>
      <c r="D28" s="44">
        <v>28</v>
      </c>
      <c r="E28" s="53">
        <v>7.4489999999999999E-3</v>
      </c>
      <c r="F28" s="44">
        <v>202187.785714</v>
      </c>
      <c r="G28" s="66">
        <v>0.28571400000000002</v>
      </c>
      <c r="H28" s="43">
        <v>13</v>
      </c>
      <c r="I28" s="44">
        <v>216034.07692299999</v>
      </c>
      <c r="J28" s="74">
        <v>0.538462</v>
      </c>
      <c r="K28" s="44">
        <v>15</v>
      </c>
      <c r="L28" s="44">
        <v>190187.66666700001</v>
      </c>
      <c r="M28" s="66">
        <v>6.6667000000000004E-2</v>
      </c>
      <c r="N28" s="43">
        <v>0</v>
      </c>
      <c r="O28" s="44">
        <v>0</v>
      </c>
      <c r="P28" s="74">
        <v>0</v>
      </c>
    </row>
    <row r="29" spans="1:16" ht="15" customHeight="1" x14ac:dyDescent="0.2">
      <c r="A29" s="120"/>
      <c r="B29" s="123"/>
      <c r="C29" s="84" t="s">
        <v>55</v>
      </c>
      <c r="D29" s="44">
        <v>12</v>
      </c>
      <c r="E29" s="53">
        <v>3.7200000000000002E-3</v>
      </c>
      <c r="F29" s="44">
        <v>166909.33333299999</v>
      </c>
      <c r="G29" s="66">
        <v>0.33333299999999999</v>
      </c>
      <c r="H29" s="43">
        <v>7</v>
      </c>
      <c r="I29" s="44">
        <v>142182</v>
      </c>
      <c r="J29" s="74">
        <v>0.14285700000000001</v>
      </c>
      <c r="K29" s="44">
        <v>5</v>
      </c>
      <c r="L29" s="44">
        <v>201527.6</v>
      </c>
      <c r="M29" s="66">
        <v>0.6</v>
      </c>
      <c r="N29" s="43">
        <v>0</v>
      </c>
      <c r="O29" s="44">
        <v>0</v>
      </c>
      <c r="P29" s="74">
        <v>0</v>
      </c>
    </row>
    <row r="30" spans="1:16" s="3" customFormat="1" ht="15" customHeight="1" x14ac:dyDescent="0.2">
      <c r="A30" s="120"/>
      <c r="B30" s="123"/>
      <c r="C30" s="84" t="s">
        <v>56</v>
      </c>
      <c r="D30" s="35">
        <v>18</v>
      </c>
      <c r="E30" s="55">
        <v>3.4150000000000001E-3</v>
      </c>
      <c r="F30" s="35">
        <v>181757.16666700001</v>
      </c>
      <c r="G30" s="68">
        <v>0.222222</v>
      </c>
      <c r="H30" s="43">
        <v>14</v>
      </c>
      <c r="I30" s="44">
        <v>151402.714286</v>
      </c>
      <c r="J30" s="74">
        <v>0.214286</v>
      </c>
      <c r="K30" s="35">
        <v>4</v>
      </c>
      <c r="L30" s="35">
        <v>287997.75</v>
      </c>
      <c r="M30" s="68">
        <v>0.25</v>
      </c>
      <c r="N30" s="43">
        <v>0</v>
      </c>
      <c r="O30" s="44">
        <v>0</v>
      </c>
      <c r="P30" s="74">
        <v>0</v>
      </c>
    </row>
    <row r="31" spans="1:16" s="3" customFormat="1" ht="15" customHeight="1" x14ac:dyDescent="0.2">
      <c r="A31" s="121"/>
      <c r="B31" s="124"/>
      <c r="C31" s="85" t="s">
        <v>9</v>
      </c>
      <c r="D31" s="46">
        <v>1119</v>
      </c>
      <c r="E31" s="54">
        <v>2.4135E-2</v>
      </c>
      <c r="F31" s="46">
        <v>146806.30652400001</v>
      </c>
      <c r="G31" s="67">
        <v>0.191242</v>
      </c>
      <c r="H31" s="87">
        <v>432</v>
      </c>
      <c r="I31" s="46">
        <v>150189.60185199999</v>
      </c>
      <c r="J31" s="75">
        <v>0.24305599999999999</v>
      </c>
      <c r="K31" s="46">
        <v>687</v>
      </c>
      <c r="L31" s="46">
        <v>144678.81950499999</v>
      </c>
      <c r="M31" s="67">
        <v>0.158661</v>
      </c>
      <c r="N31" s="87">
        <v>0</v>
      </c>
      <c r="O31" s="46">
        <v>0</v>
      </c>
      <c r="P31" s="75">
        <v>0</v>
      </c>
    </row>
    <row r="32" spans="1:16" ht="15" customHeight="1" x14ac:dyDescent="0.2">
      <c r="A32" s="119">
        <v>3</v>
      </c>
      <c r="B32" s="122" t="s">
        <v>58</v>
      </c>
      <c r="C32" s="84" t="s">
        <v>46</v>
      </c>
      <c r="D32" s="44">
        <v>-1</v>
      </c>
      <c r="E32" s="44">
        <v>0</v>
      </c>
      <c r="F32" s="44">
        <v>-6950.8140480000002</v>
      </c>
      <c r="G32" s="66">
        <v>0</v>
      </c>
      <c r="H32" s="43">
        <v>-2</v>
      </c>
      <c r="I32" s="44">
        <v>-40472.718236000001</v>
      </c>
      <c r="J32" s="74">
        <v>0</v>
      </c>
      <c r="K32" s="44">
        <v>1</v>
      </c>
      <c r="L32" s="44">
        <v>4636.541185</v>
      </c>
      <c r="M32" s="66">
        <v>0</v>
      </c>
      <c r="N32" s="43">
        <v>0</v>
      </c>
      <c r="O32" s="44">
        <v>0</v>
      </c>
      <c r="P32" s="74">
        <v>0</v>
      </c>
    </row>
    <row r="33" spans="1:16" ht="15" customHeight="1" x14ac:dyDescent="0.2">
      <c r="A33" s="120"/>
      <c r="B33" s="123"/>
      <c r="C33" s="84" t="s">
        <v>47</v>
      </c>
      <c r="D33" s="44">
        <v>-28</v>
      </c>
      <c r="E33" s="44">
        <v>0</v>
      </c>
      <c r="F33" s="44">
        <v>32149.359102999999</v>
      </c>
      <c r="G33" s="66">
        <v>-6.6852999999999996E-2</v>
      </c>
      <c r="H33" s="43">
        <v>-1</v>
      </c>
      <c r="I33" s="44">
        <v>26088.231451</v>
      </c>
      <c r="J33" s="74">
        <v>-7.4999999999999997E-2</v>
      </c>
      <c r="K33" s="44">
        <v>-27</v>
      </c>
      <c r="L33" s="44">
        <v>31376.726236999999</v>
      </c>
      <c r="M33" s="66">
        <v>-8.9286000000000004E-2</v>
      </c>
      <c r="N33" s="43">
        <v>0</v>
      </c>
      <c r="O33" s="44">
        <v>0</v>
      </c>
      <c r="P33" s="74">
        <v>0</v>
      </c>
    </row>
    <row r="34" spans="1:16" ht="15" customHeight="1" x14ac:dyDescent="0.2">
      <c r="A34" s="120"/>
      <c r="B34" s="123"/>
      <c r="C34" s="84" t="s">
        <v>48</v>
      </c>
      <c r="D34" s="44">
        <v>-351</v>
      </c>
      <c r="E34" s="44">
        <v>0</v>
      </c>
      <c r="F34" s="44">
        <v>31973.549800000001</v>
      </c>
      <c r="G34" s="66">
        <v>-9.2263999999999999E-2</v>
      </c>
      <c r="H34" s="43">
        <v>-135</v>
      </c>
      <c r="I34" s="44">
        <v>23676.900716</v>
      </c>
      <c r="J34" s="74">
        <v>-0.17205899999999999</v>
      </c>
      <c r="K34" s="44">
        <v>-216</v>
      </c>
      <c r="L34" s="44">
        <v>37319.612536000001</v>
      </c>
      <c r="M34" s="66">
        <v>-4.0584000000000002E-2</v>
      </c>
      <c r="N34" s="43">
        <v>0</v>
      </c>
      <c r="O34" s="44">
        <v>0</v>
      </c>
      <c r="P34" s="74">
        <v>0</v>
      </c>
    </row>
    <row r="35" spans="1:16" ht="15" customHeight="1" x14ac:dyDescent="0.2">
      <c r="A35" s="120"/>
      <c r="B35" s="123"/>
      <c r="C35" s="84" t="s">
        <v>49</v>
      </c>
      <c r="D35" s="44">
        <v>-945</v>
      </c>
      <c r="E35" s="44">
        <v>0</v>
      </c>
      <c r="F35" s="44">
        <v>35115.232001999997</v>
      </c>
      <c r="G35" s="66">
        <v>-5.3273000000000001E-2</v>
      </c>
      <c r="H35" s="43">
        <v>-366</v>
      </c>
      <c r="I35" s="44">
        <v>28930.084179000001</v>
      </c>
      <c r="J35" s="74">
        <v>-8.1312999999999996E-2</v>
      </c>
      <c r="K35" s="44">
        <v>-579</v>
      </c>
      <c r="L35" s="44">
        <v>39102.760722999999</v>
      </c>
      <c r="M35" s="66">
        <v>-3.4708000000000003E-2</v>
      </c>
      <c r="N35" s="43">
        <v>0</v>
      </c>
      <c r="O35" s="44">
        <v>0</v>
      </c>
      <c r="P35" s="74">
        <v>0</v>
      </c>
    </row>
    <row r="36" spans="1:16" ht="15" customHeight="1" x14ac:dyDescent="0.2">
      <c r="A36" s="120"/>
      <c r="B36" s="123"/>
      <c r="C36" s="84" t="s">
        <v>50</v>
      </c>
      <c r="D36" s="44">
        <v>-876</v>
      </c>
      <c r="E36" s="44">
        <v>0</v>
      </c>
      <c r="F36" s="44">
        <v>34503.376522999999</v>
      </c>
      <c r="G36" s="66">
        <v>-0.21843499999999999</v>
      </c>
      <c r="H36" s="43">
        <v>-295</v>
      </c>
      <c r="I36" s="44">
        <v>29868.749577999999</v>
      </c>
      <c r="J36" s="74">
        <v>-0.21624399999999999</v>
      </c>
      <c r="K36" s="44">
        <v>-581</v>
      </c>
      <c r="L36" s="44">
        <v>38901.767333999996</v>
      </c>
      <c r="M36" s="66">
        <v>-0.19863</v>
      </c>
      <c r="N36" s="43">
        <v>0</v>
      </c>
      <c r="O36" s="44">
        <v>0</v>
      </c>
      <c r="P36" s="74">
        <v>0</v>
      </c>
    </row>
    <row r="37" spans="1:16" ht="15" customHeight="1" x14ac:dyDescent="0.2">
      <c r="A37" s="120"/>
      <c r="B37" s="123"/>
      <c r="C37" s="84" t="s">
        <v>51</v>
      </c>
      <c r="D37" s="44">
        <v>-760</v>
      </c>
      <c r="E37" s="44">
        <v>0</v>
      </c>
      <c r="F37" s="44">
        <v>32022.845209999999</v>
      </c>
      <c r="G37" s="66">
        <v>-0.28907300000000002</v>
      </c>
      <c r="H37" s="43">
        <v>-230</v>
      </c>
      <c r="I37" s="44">
        <v>8370.4171590000005</v>
      </c>
      <c r="J37" s="74">
        <v>-0.34917799999999999</v>
      </c>
      <c r="K37" s="44">
        <v>-530</v>
      </c>
      <c r="L37" s="44">
        <v>42866.41347</v>
      </c>
      <c r="M37" s="66">
        <v>-0.27707999999999999</v>
      </c>
      <c r="N37" s="43">
        <v>0</v>
      </c>
      <c r="O37" s="44">
        <v>0</v>
      </c>
      <c r="P37" s="74">
        <v>0</v>
      </c>
    </row>
    <row r="38" spans="1:16" s="3" customFormat="1" ht="15" customHeight="1" x14ac:dyDescent="0.2">
      <c r="A38" s="120"/>
      <c r="B38" s="123"/>
      <c r="C38" s="84" t="s">
        <v>52</v>
      </c>
      <c r="D38" s="35">
        <v>-527</v>
      </c>
      <c r="E38" s="35">
        <v>0</v>
      </c>
      <c r="F38" s="35">
        <v>19783.987849000001</v>
      </c>
      <c r="G38" s="68">
        <v>-0.52456999999999998</v>
      </c>
      <c r="H38" s="43">
        <v>-167</v>
      </c>
      <c r="I38" s="44">
        <v>14743.870289</v>
      </c>
      <c r="J38" s="74">
        <v>-0.55687500000000001</v>
      </c>
      <c r="K38" s="35">
        <v>-360</v>
      </c>
      <c r="L38" s="35">
        <v>21959.827964</v>
      </c>
      <c r="M38" s="68">
        <v>-0.50894499999999998</v>
      </c>
      <c r="N38" s="43">
        <v>0</v>
      </c>
      <c r="O38" s="44">
        <v>0</v>
      </c>
      <c r="P38" s="74">
        <v>0</v>
      </c>
    </row>
    <row r="39" spans="1:16" ht="15" customHeight="1" x14ac:dyDescent="0.2">
      <c r="A39" s="120"/>
      <c r="B39" s="123"/>
      <c r="C39" s="84" t="s">
        <v>53</v>
      </c>
      <c r="D39" s="44">
        <v>-387</v>
      </c>
      <c r="E39" s="44">
        <v>0</v>
      </c>
      <c r="F39" s="44">
        <v>17700.464882</v>
      </c>
      <c r="G39" s="66">
        <v>-0.53422800000000004</v>
      </c>
      <c r="H39" s="43">
        <v>-98</v>
      </c>
      <c r="I39" s="44">
        <v>-3152.2208449999998</v>
      </c>
      <c r="J39" s="74">
        <v>-0.51190500000000005</v>
      </c>
      <c r="K39" s="44">
        <v>-289</v>
      </c>
      <c r="L39" s="44">
        <v>34934.845845000003</v>
      </c>
      <c r="M39" s="66">
        <v>-0.50048700000000002</v>
      </c>
      <c r="N39" s="43">
        <v>0</v>
      </c>
      <c r="O39" s="44">
        <v>0</v>
      </c>
      <c r="P39" s="74">
        <v>0</v>
      </c>
    </row>
    <row r="40" spans="1:16" ht="15" customHeight="1" x14ac:dyDescent="0.2">
      <c r="A40" s="120"/>
      <c r="B40" s="123"/>
      <c r="C40" s="84" t="s">
        <v>54</v>
      </c>
      <c r="D40" s="44">
        <v>-305</v>
      </c>
      <c r="E40" s="44">
        <v>0</v>
      </c>
      <c r="F40" s="44">
        <v>36497.131632999997</v>
      </c>
      <c r="G40" s="66">
        <v>-0.47404499999999999</v>
      </c>
      <c r="H40" s="43">
        <v>-99</v>
      </c>
      <c r="I40" s="44">
        <v>58731.212418000003</v>
      </c>
      <c r="J40" s="74">
        <v>8.3103999999999997E-2</v>
      </c>
      <c r="K40" s="44">
        <v>-206</v>
      </c>
      <c r="L40" s="44">
        <v>20246.187098999999</v>
      </c>
      <c r="M40" s="66">
        <v>-0.84736</v>
      </c>
      <c r="N40" s="43">
        <v>0</v>
      </c>
      <c r="O40" s="44">
        <v>0</v>
      </c>
      <c r="P40" s="74">
        <v>0</v>
      </c>
    </row>
    <row r="41" spans="1:16" ht="15" customHeight="1" x14ac:dyDescent="0.2">
      <c r="A41" s="120"/>
      <c r="B41" s="123"/>
      <c r="C41" s="84" t="s">
        <v>55</v>
      </c>
      <c r="D41" s="44">
        <v>-316</v>
      </c>
      <c r="E41" s="44">
        <v>0</v>
      </c>
      <c r="F41" s="44">
        <v>14333.068870999999</v>
      </c>
      <c r="G41" s="66">
        <v>-0.25203300000000001</v>
      </c>
      <c r="H41" s="43">
        <v>-125</v>
      </c>
      <c r="I41" s="44">
        <v>9517.2060390000006</v>
      </c>
      <c r="J41" s="74">
        <v>-3.1385000000000003E-2</v>
      </c>
      <c r="K41" s="44">
        <v>-191</v>
      </c>
      <c r="L41" s="44">
        <v>35541.569689000004</v>
      </c>
      <c r="M41" s="66">
        <v>-0.26224500000000001</v>
      </c>
      <c r="N41" s="43">
        <v>0</v>
      </c>
      <c r="O41" s="44">
        <v>0</v>
      </c>
      <c r="P41" s="74">
        <v>0</v>
      </c>
    </row>
    <row r="42" spans="1:16" s="3" customFormat="1" ht="15" customHeight="1" x14ac:dyDescent="0.2">
      <c r="A42" s="120"/>
      <c r="B42" s="123"/>
      <c r="C42" s="84" t="s">
        <v>56</v>
      </c>
      <c r="D42" s="35">
        <v>-434</v>
      </c>
      <c r="E42" s="35">
        <v>0</v>
      </c>
      <c r="F42" s="35">
        <v>2981.6986059999999</v>
      </c>
      <c r="G42" s="68">
        <v>-0.145034</v>
      </c>
      <c r="H42" s="43">
        <v>-158</v>
      </c>
      <c r="I42" s="44">
        <v>-5312.8693519999997</v>
      </c>
      <c r="J42" s="74">
        <v>6.3122999999999999E-2</v>
      </c>
      <c r="K42" s="35">
        <v>-276</v>
      </c>
      <c r="L42" s="35">
        <v>95671.210078999997</v>
      </c>
      <c r="M42" s="68">
        <v>-0.25</v>
      </c>
      <c r="N42" s="43">
        <v>0</v>
      </c>
      <c r="O42" s="44">
        <v>0</v>
      </c>
      <c r="P42" s="74">
        <v>0</v>
      </c>
    </row>
    <row r="43" spans="1:16" s="3" customFormat="1" ht="15" customHeight="1" x14ac:dyDescent="0.2">
      <c r="A43" s="121"/>
      <c r="B43" s="124"/>
      <c r="C43" s="85" t="s">
        <v>9</v>
      </c>
      <c r="D43" s="46">
        <v>-4930</v>
      </c>
      <c r="E43" s="46">
        <v>0</v>
      </c>
      <c r="F43" s="46">
        <v>15763.303431</v>
      </c>
      <c r="G43" s="67">
        <v>-0.29644199999999998</v>
      </c>
      <c r="H43" s="87">
        <v>-1676</v>
      </c>
      <c r="I43" s="46">
        <v>10873.541169</v>
      </c>
      <c r="J43" s="75">
        <v>-0.245559</v>
      </c>
      <c r="K43" s="46">
        <v>-3254</v>
      </c>
      <c r="L43" s="46">
        <v>18060.989057999999</v>
      </c>
      <c r="M43" s="67">
        <v>-0.32852500000000001</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5</v>
      </c>
      <c r="E45" s="53">
        <v>2.5253000000000001E-2</v>
      </c>
      <c r="F45" s="44">
        <v>144062.39999999999</v>
      </c>
      <c r="G45" s="66">
        <v>0</v>
      </c>
      <c r="H45" s="43">
        <v>1</v>
      </c>
      <c r="I45" s="44">
        <v>122667</v>
      </c>
      <c r="J45" s="74">
        <v>0</v>
      </c>
      <c r="K45" s="44">
        <v>4</v>
      </c>
      <c r="L45" s="44">
        <v>149411.25</v>
      </c>
      <c r="M45" s="66">
        <v>0</v>
      </c>
      <c r="N45" s="43">
        <v>0</v>
      </c>
      <c r="O45" s="44">
        <v>0</v>
      </c>
      <c r="P45" s="74">
        <v>0</v>
      </c>
    </row>
    <row r="46" spans="1:16" ht="15" customHeight="1" x14ac:dyDescent="0.2">
      <c r="A46" s="120"/>
      <c r="B46" s="123"/>
      <c r="C46" s="84" t="s">
        <v>48</v>
      </c>
      <c r="D46" s="44">
        <v>106</v>
      </c>
      <c r="E46" s="53">
        <v>4.6329000000000002E-2</v>
      </c>
      <c r="F46" s="44">
        <v>142197.67924500001</v>
      </c>
      <c r="G46" s="66">
        <v>0.19811300000000001</v>
      </c>
      <c r="H46" s="43">
        <v>40</v>
      </c>
      <c r="I46" s="44">
        <v>134787.77499999999</v>
      </c>
      <c r="J46" s="74">
        <v>2.5000000000000001E-2</v>
      </c>
      <c r="K46" s="44">
        <v>66</v>
      </c>
      <c r="L46" s="44">
        <v>146688.53030300001</v>
      </c>
      <c r="M46" s="66">
        <v>0.30303000000000002</v>
      </c>
      <c r="N46" s="43">
        <v>0</v>
      </c>
      <c r="O46" s="44">
        <v>0</v>
      </c>
      <c r="P46" s="74">
        <v>0</v>
      </c>
    </row>
    <row r="47" spans="1:16" ht="15" customHeight="1" x14ac:dyDescent="0.2">
      <c r="A47" s="120"/>
      <c r="B47" s="123"/>
      <c r="C47" s="84" t="s">
        <v>49</v>
      </c>
      <c r="D47" s="44">
        <v>283</v>
      </c>
      <c r="E47" s="53">
        <v>4.1734E-2</v>
      </c>
      <c r="F47" s="44">
        <v>161668.11660800001</v>
      </c>
      <c r="G47" s="66">
        <v>0.42049500000000001</v>
      </c>
      <c r="H47" s="43">
        <v>102</v>
      </c>
      <c r="I47" s="44">
        <v>172061.970588</v>
      </c>
      <c r="J47" s="74">
        <v>0.50980400000000003</v>
      </c>
      <c r="K47" s="44">
        <v>181</v>
      </c>
      <c r="L47" s="44">
        <v>155810.80663000001</v>
      </c>
      <c r="M47" s="66">
        <v>0.370166</v>
      </c>
      <c r="N47" s="43">
        <v>0</v>
      </c>
      <c r="O47" s="44">
        <v>0</v>
      </c>
      <c r="P47" s="74">
        <v>0</v>
      </c>
    </row>
    <row r="48" spans="1:16" ht="15" customHeight="1" x14ac:dyDescent="0.2">
      <c r="A48" s="120"/>
      <c r="B48" s="123"/>
      <c r="C48" s="84" t="s">
        <v>50</v>
      </c>
      <c r="D48" s="44">
        <v>297</v>
      </c>
      <c r="E48" s="53">
        <v>3.8858999999999998E-2</v>
      </c>
      <c r="F48" s="44">
        <v>189376.71043800001</v>
      </c>
      <c r="G48" s="66">
        <v>0.62626300000000001</v>
      </c>
      <c r="H48" s="43">
        <v>122</v>
      </c>
      <c r="I48" s="44">
        <v>196581.16393400001</v>
      </c>
      <c r="J48" s="74">
        <v>0.63934400000000002</v>
      </c>
      <c r="K48" s="44">
        <v>175</v>
      </c>
      <c r="L48" s="44">
        <v>184354.17714300001</v>
      </c>
      <c r="M48" s="66">
        <v>0.617143</v>
      </c>
      <c r="N48" s="43">
        <v>0</v>
      </c>
      <c r="O48" s="44">
        <v>0</v>
      </c>
      <c r="P48" s="74">
        <v>0</v>
      </c>
    </row>
    <row r="49" spans="1:16" ht="15" customHeight="1" x14ac:dyDescent="0.2">
      <c r="A49" s="120"/>
      <c r="B49" s="123"/>
      <c r="C49" s="84" t="s">
        <v>51</v>
      </c>
      <c r="D49" s="44">
        <v>250</v>
      </c>
      <c r="E49" s="53">
        <v>3.6992999999999998E-2</v>
      </c>
      <c r="F49" s="44">
        <v>214799.82800000001</v>
      </c>
      <c r="G49" s="66">
        <v>0.80800000000000005</v>
      </c>
      <c r="H49" s="43">
        <v>89</v>
      </c>
      <c r="I49" s="44">
        <v>222102.359551</v>
      </c>
      <c r="J49" s="74">
        <v>0.86516899999999997</v>
      </c>
      <c r="K49" s="44">
        <v>161</v>
      </c>
      <c r="L49" s="44">
        <v>210763.02484500001</v>
      </c>
      <c r="M49" s="66">
        <v>0.77639800000000003</v>
      </c>
      <c r="N49" s="43">
        <v>0</v>
      </c>
      <c r="O49" s="44">
        <v>0</v>
      </c>
      <c r="P49" s="74">
        <v>0</v>
      </c>
    </row>
    <row r="50" spans="1:16" s="3" customFormat="1" ht="15" customHeight="1" x14ac:dyDescent="0.2">
      <c r="A50" s="120"/>
      <c r="B50" s="123"/>
      <c r="C50" s="84" t="s">
        <v>52</v>
      </c>
      <c r="D50" s="35">
        <v>156</v>
      </c>
      <c r="E50" s="55">
        <v>2.7032E-2</v>
      </c>
      <c r="F50" s="35">
        <v>214996.839744</v>
      </c>
      <c r="G50" s="68">
        <v>0.96794899999999995</v>
      </c>
      <c r="H50" s="43">
        <v>53</v>
      </c>
      <c r="I50" s="44">
        <v>229628.01886800001</v>
      </c>
      <c r="J50" s="74">
        <v>1.1320749999999999</v>
      </c>
      <c r="K50" s="35">
        <v>103</v>
      </c>
      <c r="L50" s="35">
        <v>207468.174757</v>
      </c>
      <c r="M50" s="68">
        <v>0.88349500000000003</v>
      </c>
      <c r="N50" s="43">
        <v>0</v>
      </c>
      <c r="O50" s="44">
        <v>0</v>
      </c>
      <c r="P50" s="74">
        <v>0</v>
      </c>
    </row>
    <row r="51" spans="1:16" ht="15" customHeight="1" x14ac:dyDescent="0.2">
      <c r="A51" s="120"/>
      <c r="B51" s="123"/>
      <c r="C51" s="84" t="s">
        <v>53</v>
      </c>
      <c r="D51" s="44">
        <v>100</v>
      </c>
      <c r="E51" s="53">
        <v>2.1631000000000001E-2</v>
      </c>
      <c r="F51" s="44">
        <v>242883.29</v>
      </c>
      <c r="G51" s="66">
        <v>0.96</v>
      </c>
      <c r="H51" s="43">
        <v>41</v>
      </c>
      <c r="I51" s="44">
        <v>206535.85365899999</v>
      </c>
      <c r="J51" s="74">
        <v>0.58536600000000005</v>
      </c>
      <c r="K51" s="44">
        <v>59</v>
      </c>
      <c r="L51" s="44">
        <v>268141.67796599999</v>
      </c>
      <c r="M51" s="66">
        <v>1.2203390000000001</v>
      </c>
      <c r="N51" s="43">
        <v>0</v>
      </c>
      <c r="O51" s="44">
        <v>0</v>
      </c>
      <c r="P51" s="74">
        <v>0</v>
      </c>
    </row>
    <row r="52" spans="1:16" ht="15" customHeight="1" x14ac:dyDescent="0.2">
      <c r="A52" s="120"/>
      <c r="B52" s="123"/>
      <c r="C52" s="84" t="s">
        <v>54</v>
      </c>
      <c r="D52" s="44">
        <v>39</v>
      </c>
      <c r="E52" s="53">
        <v>1.0375000000000001E-2</v>
      </c>
      <c r="F52" s="44">
        <v>242144.56410300001</v>
      </c>
      <c r="G52" s="66">
        <v>0.84615399999999996</v>
      </c>
      <c r="H52" s="43">
        <v>18</v>
      </c>
      <c r="I52" s="44">
        <v>227581.66666700001</v>
      </c>
      <c r="J52" s="74">
        <v>0.44444400000000001</v>
      </c>
      <c r="K52" s="44">
        <v>21</v>
      </c>
      <c r="L52" s="44">
        <v>254627.04761899999</v>
      </c>
      <c r="M52" s="66">
        <v>1.1904760000000001</v>
      </c>
      <c r="N52" s="43">
        <v>0</v>
      </c>
      <c r="O52" s="44">
        <v>0</v>
      </c>
      <c r="P52" s="74">
        <v>0</v>
      </c>
    </row>
    <row r="53" spans="1:16" ht="15" customHeight="1" x14ac:dyDescent="0.2">
      <c r="A53" s="120"/>
      <c r="B53" s="123"/>
      <c r="C53" s="84" t="s">
        <v>55</v>
      </c>
      <c r="D53" s="44">
        <v>21</v>
      </c>
      <c r="E53" s="53">
        <v>6.5100000000000002E-3</v>
      </c>
      <c r="F53" s="44">
        <v>252064.857143</v>
      </c>
      <c r="G53" s="66">
        <v>0.47619</v>
      </c>
      <c r="H53" s="43">
        <v>8</v>
      </c>
      <c r="I53" s="44">
        <v>187157.625</v>
      </c>
      <c r="J53" s="74">
        <v>0.125</v>
      </c>
      <c r="K53" s="44">
        <v>13</v>
      </c>
      <c r="L53" s="44">
        <v>292007.76923099998</v>
      </c>
      <c r="M53" s="66">
        <v>0.69230800000000003</v>
      </c>
      <c r="N53" s="43">
        <v>0</v>
      </c>
      <c r="O53" s="44">
        <v>0</v>
      </c>
      <c r="P53" s="74">
        <v>0</v>
      </c>
    </row>
    <row r="54" spans="1:16" s="3" customFormat="1" ht="15" customHeight="1" x14ac:dyDescent="0.2">
      <c r="A54" s="120"/>
      <c r="B54" s="123"/>
      <c r="C54" s="84" t="s">
        <v>56</v>
      </c>
      <c r="D54" s="35">
        <v>6</v>
      </c>
      <c r="E54" s="55">
        <v>1.1379999999999999E-3</v>
      </c>
      <c r="F54" s="35">
        <v>279551.83333300002</v>
      </c>
      <c r="G54" s="68">
        <v>0.33333299999999999</v>
      </c>
      <c r="H54" s="43">
        <v>3</v>
      </c>
      <c r="I54" s="44">
        <v>253779</v>
      </c>
      <c r="J54" s="74">
        <v>0</v>
      </c>
      <c r="K54" s="35">
        <v>3</v>
      </c>
      <c r="L54" s="35">
        <v>305324.66666699998</v>
      </c>
      <c r="M54" s="68">
        <v>0.66666700000000001</v>
      </c>
      <c r="N54" s="43">
        <v>0</v>
      </c>
      <c r="O54" s="44">
        <v>0</v>
      </c>
      <c r="P54" s="74">
        <v>0</v>
      </c>
    </row>
    <row r="55" spans="1:16" s="3" customFormat="1" ht="15" customHeight="1" x14ac:dyDescent="0.2">
      <c r="A55" s="121"/>
      <c r="B55" s="124"/>
      <c r="C55" s="85" t="s">
        <v>9</v>
      </c>
      <c r="D55" s="46">
        <v>1263</v>
      </c>
      <c r="E55" s="54">
        <v>2.724E-2</v>
      </c>
      <c r="F55" s="46">
        <v>194562.41488500001</v>
      </c>
      <c r="G55" s="67">
        <v>0.64924800000000005</v>
      </c>
      <c r="H55" s="87">
        <v>477</v>
      </c>
      <c r="I55" s="46">
        <v>196662.12578599999</v>
      </c>
      <c r="J55" s="75">
        <v>0.631027</v>
      </c>
      <c r="K55" s="46">
        <v>786</v>
      </c>
      <c r="L55" s="46">
        <v>193288.16284999999</v>
      </c>
      <c r="M55" s="67">
        <v>0.66030500000000003</v>
      </c>
      <c r="N55" s="87">
        <v>0</v>
      </c>
      <c r="O55" s="46">
        <v>0</v>
      </c>
      <c r="P55" s="75">
        <v>0</v>
      </c>
    </row>
    <row r="56" spans="1:16" ht="15" customHeight="1" x14ac:dyDescent="0.2">
      <c r="A56" s="119">
        <v>5</v>
      </c>
      <c r="B56" s="122" t="s">
        <v>60</v>
      </c>
      <c r="C56" s="84" t="s">
        <v>46</v>
      </c>
      <c r="D56" s="44">
        <v>47</v>
      </c>
      <c r="E56" s="53">
        <v>1</v>
      </c>
      <c r="F56" s="44">
        <v>53833.361702000002</v>
      </c>
      <c r="G56" s="66">
        <v>2.1277000000000001E-2</v>
      </c>
      <c r="H56" s="43">
        <v>26</v>
      </c>
      <c r="I56" s="44">
        <v>52421.615384999997</v>
      </c>
      <c r="J56" s="74">
        <v>3.8462000000000003E-2</v>
      </c>
      <c r="K56" s="44">
        <v>21</v>
      </c>
      <c r="L56" s="44">
        <v>55581.238095000001</v>
      </c>
      <c r="M56" s="66">
        <v>0</v>
      </c>
      <c r="N56" s="43">
        <v>0</v>
      </c>
      <c r="O56" s="44">
        <v>0</v>
      </c>
      <c r="P56" s="74">
        <v>0</v>
      </c>
    </row>
    <row r="57" spans="1:16" ht="15" customHeight="1" x14ac:dyDescent="0.2">
      <c r="A57" s="120"/>
      <c r="B57" s="123"/>
      <c r="C57" s="84" t="s">
        <v>47</v>
      </c>
      <c r="D57" s="44">
        <v>198</v>
      </c>
      <c r="E57" s="53">
        <v>1</v>
      </c>
      <c r="F57" s="44">
        <v>112209.873737</v>
      </c>
      <c r="G57" s="66">
        <v>7.5758000000000006E-2</v>
      </c>
      <c r="H57" s="43">
        <v>72</v>
      </c>
      <c r="I57" s="44">
        <v>120089.375</v>
      </c>
      <c r="J57" s="74">
        <v>0.125</v>
      </c>
      <c r="K57" s="44">
        <v>126</v>
      </c>
      <c r="L57" s="44">
        <v>107707.30158699999</v>
      </c>
      <c r="M57" s="66">
        <v>4.7619000000000002E-2</v>
      </c>
      <c r="N57" s="43">
        <v>0</v>
      </c>
      <c r="O57" s="44">
        <v>0</v>
      </c>
      <c r="P57" s="74">
        <v>0</v>
      </c>
    </row>
    <row r="58" spans="1:16" ht="15" customHeight="1" x14ac:dyDescent="0.2">
      <c r="A58" s="120"/>
      <c r="B58" s="123"/>
      <c r="C58" s="84" t="s">
        <v>48</v>
      </c>
      <c r="D58" s="44">
        <v>2288</v>
      </c>
      <c r="E58" s="53">
        <v>1</v>
      </c>
      <c r="F58" s="44">
        <v>116763.623252</v>
      </c>
      <c r="G58" s="66">
        <v>7.9982999999999999E-2</v>
      </c>
      <c r="H58" s="43">
        <v>850</v>
      </c>
      <c r="I58" s="44">
        <v>131246.51647100001</v>
      </c>
      <c r="J58" s="74">
        <v>0.122353</v>
      </c>
      <c r="K58" s="44">
        <v>1438</v>
      </c>
      <c r="L58" s="44">
        <v>108202.803199</v>
      </c>
      <c r="M58" s="66">
        <v>5.4937E-2</v>
      </c>
      <c r="N58" s="43">
        <v>0</v>
      </c>
      <c r="O58" s="44">
        <v>0</v>
      </c>
      <c r="P58" s="74">
        <v>0</v>
      </c>
    </row>
    <row r="59" spans="1:16" ht="15" customHeight="1" x14ac:dyDescent="0.2">
      <c r="A59" s="120"/>
      <c r="B59" s="123"/>
      <c r="C59" s="84" t="s">
        <v>49</v>
      </c>
      <c r="D59" s="44">
        <v>6781</v>
      </c>
      <c r="E59" s="53">
        <v>1</v>
      </c>
      <c r="F59" s="44">
        <v>130410.492258</v>
      </c>
      <c r="G59" s="66">
        <v>0.21560199999999999</v>
      </c>
      <c r="H59" s="43">
        <v>2481</v>
      </c>
      <c r="I59" s="44">
        <v>150965.14066899999</v>
      </c>
      <c r="J59" s="74">
        <v>0.34340999999999999</v>
      </c>
      <c r="K59" s="44">
        <v>4300</v>
      </c>
      <c r="L59" s="44">
        <v>118550.93814</v>
      </c>
      <c r="M59" s="66">
        <v>0.14186000000000001</v>
      </c>
      <c r="N59" s="43">
        <v>0</v>
      </c>
      <c r="O59" s="44">
        <v>0</v>
      </c>
      <c r="P59" s="74">
        <v>0</v>
      </c>
    </row>
    <row r="60" spans="1:16" ht="15" customHeight="1" x14ac:dyDescent="0.2">
      <c r="A60" s="120"/>
      <c r="B60" s="123"/>
      <c r="C60" s="84" t="s">
        <v>50</v>
      </c>
      <c r="D60" s="44">
        <v>7643</v>
      </c>
      <c r="E60" s="53">
        <v>1</v>
      </c>
      <c r="F60" s="44">
        <v>155950.545728</v>
      </c>
      <c r="G60" s="66">
        <v>0.43359900000000001</v>
      </c>
      <c r="H60" s="43">
        <v>2641</v>
      </c>
      <c r="I60" s="44">
        <v>186062.94396100001</v>
      </c>
      <c r="J60" s="74">
        <v>0.58727799999999997</v>
      </c>
      <c r="K60" s="44">
        <v>5002</v>
      </c>
      <c r="L60" s="44">
        <v>140051.53658499999</v>
      </c>
      <c r="M60" s="66">
        <v>0.35245900000000002</v>
      </c>
      <c r="N60" s="43">
        <v>0</v>
      </c>
      <c r="O60" s="44">
        <v>0</v>
      </c>
      <c r="P60" s="74">
        <v>0</v>
      </c>
    </row>
    <row r="61" spans="1:16" ht="15" customHeight="1" x14ac:dyDescent="0.2">
      <c r="A61" s="120"/>
      <c r="B61" s="123"/>
      <c r="C61" s="84" t="s">
        <v>51</v>
      </c>
      <c r="D61" s="44">
        <v>6758</v>
      </c>
      <c r="E61" s="53">
        <v>1</v>
      </c>
      <c r="F61" s="44">
        <v>180283.174164</v>
      </c>
      <c r="G61" s="66">
        <v>0.686446</v>
      </c>
      <c r="H61" s="43">
        <v>2299</v>
      </c>
      <c r="I61" s="44">
        <v>208250.22183600001</v>
      </c>
      <c r="J61" s="74">
        <v>0.76641999999999999</v>
      </c>
      <c r="K61" s="44">
        <v>4459</v>
      </c>
      <c r="L61" s="44">
        <v>165863.743216</v>
      </c>
      <c r="M61" s="66">
        <v>0.64521200000000001</v>
      </c>
      <c r="N61" s="43">
        <v>0</v>
      </c>
      <c r="O61" s="44">
        <v>0</v>
      </c>
      <c r="P61" s="74">
        <v>0</v>
      </c>
    </row>
    <row r="62" spans="1:16" s="3" customFormat="1" ht="15" customHeight="1" x14ac:dyDescent="0.2">
      <c r="A62" s="120"/>
      <c r="B62" s="123"/>
      <c r="C62" s="84" t="s">
        <v>52</v>
      </c>
      <c r="D62" s="35">
        <v>5771</v>
      </c>
      <c r="E62" s="55">
        <v>1</v>
      </c>
      <c r="F62" s="35">
        <v>196784.31987499999</v>
      </c>
      <c r="G62" s="68">
        <v>0.84595399999999998</v>
      </c>
      <c r="H62" s="43">
        <v>2024</v>
      </c>
      <c r="I62" s="44">
        <v>208960.30335999999</v>
      </c>
      <c r="J62" s="74">
        <v>0.75246999999999997</v>
      </c>
      <c r="K62" s="35">
        <v>3747</v>
      </c>
      <c r="L62" s="35">
        <v>190207.27408599999</v>
      </c>
      <c r="M62" s="68">
        <v>0.89644999999999997</v>
      </c>
      <c r="N62" s="43">
        <v>0</v>
      </c>
      <c r="O62" s="44">
        <v>0</v>
      </c>
      <c r="P62" s="74">
        <v>0</v>
      </c>
    </row>
    <row r="63" spans="1:16" ht="15" customHeight="1" x14ac:dyDescent="0.2">
      <c r="A63" s="120"/>
      <c r="B63" s="123"/>
      <c r="C63" s="84" t="s">
        <v>53</v>
      </c>
      <c r="D63" s="44">
        <v>4623</v>
      </c>
      <c r="E63" s="53">
        <v>1</v>
      </c>
      <c r="F63" s="44">
        <v>206421.54769599999</v>
      </c>
      <c r="G63" s="66">
        <v>0.88146199999999997</v>
      </c>
      <c r="H63" s="43">
        <v>1765</v>
      </c>
      <c r="I63" s="44">
        <v>205885.83569400001</v>
      </c>
      <c r="J63" s="74">
        <v>0.655524</v>
      </c>
      <c r="K63" s="44">
        <v>2858</v>
      </c>
      <c r="L63" s="44">
        <v>206752.38453499999</v>
      </c>
      <c r="M63" s="66">
        <v>1.020994</v>
      </c>
      <c r="N63" s="43">
        <v>0</v>
      </c>
      <c r="O63" s="44">
        <v>0</v>
      </c>
      <c r="P63" s="74">
        <v>0</v>
      </c>
    </row>
    <row r="64" spans="1:16" ht="15" customHeight="1" x14ac:dyDescent="0.2">
      <c r="A64" s="120"/>
      <c r="B64" s="123"/>
      <c r="C64" s="84" t="s">
        <v>54</v>
      </c>
      <c r="D64" s="44">
        <v>3759</v>
      </c>
      <c r="E64" s="53">
        <v>1</v>
      </c>
      <c r="F64" s="44">
        <v>206535.62596400001</v>
      </c>
      <c r="G64" s="66">
        <v>0.77999499999999999</v>
      </c>
      <c r="H64" s="43">
        <v>1462</v>
      </c>
      <c r="I64" s="44">
        <v>196164.57797499999</v>
      </c>
      <c r="J64" s="74">
        <v>0.45895999999999998</v>
      </c>
      <c r="K64" s="44">
        <v>2297</v>
      </c>
      <c r="L64" s="44">
        <v>213136.61515</v>
      </c>
      <c r="M64" s="66">
        <v>0.98432699999999995</v>
      </c>
      <c r="N64" s="43">
        <v>0</v>
      </c>
      <c r="O64" s="44">
        <v>0</v>
      </c>
      <c r="P64" s="74">
        <v>0</v>
      </c>
    </row>
    <row r="65" spans="1:16" ht="15" customHeight="1" x14ac:dyDescent="0.2">
      <c r="A65" s="120"/>
      <c r="B65" s="123"/>
      <c r="C65" s="84" t="s">
        <v>55</v>
      </c>
      <c r="D65" s="44">
        <v>3226</v>
      </c>
      <c r="E65" s="53">
        <v>1</v>
      </c>
      <c r="F65" s="44">
        <v>216354.47737099999</v>
      </c>
      <c r="G65" s="66">
        <v>0.61283299999999996</v>
      </c>
      <c r="H65" s="43">
        <v>1312</v>
      </c>
      <c r="I65" s="44">
        <v>193831.041921</v>
      </c>
      <c r="J65" s="74">
        <v>0.28658499999999998</v>
      </c>
      <c r="K65" s="44">
        <v>1914</v>
      </c>
      <c r="L65" s="44">
        <v>231793.73928899999</v>
      </c>
      <c r="M65" s="66">
        <v>0.83646799999999999</v>
      </c>
      <c r="N65" s="43">
        <v>0</v>
      </c>
      <c r="O65" s="44">
        <v>0</v>
      </c>
      <c r="P65" s="74">
        <v>0</v>
      </c>
    </row>
    <row r="66" spans="1:16" s="3" customFormat="1" ht="15" customHeight="1" x14ac:dyDescent="0.2">
      <c r="A66" s="120"/>
      <c r="B66" s="123"/>
      <c r="C66" s="84" t="s">
        <v>56</v>
      </c>
      <c r="D66" s="35">
        <v>5271</v>
      </c>
      <c r="E66" s="55">
        <v>1</v>
      </c>
      <c r="F66" s="35">
        <v>236146.57275699999</v>
      </c>
      <c r="G66" s="68">
        <v>0.35230499999999998</v>
      </c>
      <c r="H66" s="43">
        <v>2251</v>
      </c>
      <c r="I66" s="44">
        <v>204986.133718</v>
      </c>
      <c r="J66" s="74">
        <v>9.5069000000000001E-2</v>
      </c>
      <c r="K66" s="35">
        <v>3020</v>
      </c>
      <c r="L66" s="35">
        <v>259372.44966899999</v>
      </c>
      <c r="M66" s="68">
        <v>0.54403999999999997</v>
      </c>
      <c r="N66" s="43">
        <v>0</v>
      </c>
      <c r="O66" s="44">
        <v>0</v>
      </c>
      <c r="P66" s="74">
        <v>0</v>
      </c>
    </row>
    <row r="67" spans="1:16" s="3" customFormat="1" ht="15" customHeight="1" x14ac:dyDescent="0.2">
      <c r="A67" s="121"/>
      <c r="B67" s="124"/>
      <c r="C67" s="85" t="s">
        <v>9</v>
      </c>
      <c r="D67" s="46">
        <v>46365</v>
      </c>
      <c r="E67" s="54">
        <v>1</v>
      </c>
      <c r="F67" s="46">
        <v>181073.75876200001</v>
      </c>
      <c r="G67" s="67">
        <v>0.54646799999999995</v>
      </c>
      <c r="H67" s="87">
        <v>17183</v>
      </c>
      <c r="I67" s="46">
        <v>189438.38829100001</v>
      </c>
      <c r="J67" s="75">
        <v>0.47838000000000003</v>
      </c>
      <c r="K67" s="46">
        <v>29182</v>
      </c>
      <c r="L67" s="46">
        <v>176148.48190700001</v>
      </c>
      <c r="M67" s="67">
        <v>0.58655999999999997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40" priority="30" operator="notEqual">
      <formula>H8+K8+N8</formula>
    </cfRule>
  </conditionalFormatting>
  <conditionalFormatting sqref="D20:D30">
    <cfRule type="cellIs" dxfId="339" priority="29" operator="notEqual">
      <formula>H20+K20+N20</formula>
    </cfRule>
  </conditionalFormatting>
  <conditionalFormatting sqref="D32:D42">
    <cfRule type="cellIs" dxfId="338" priority="28" operator="notEqual">
      <formula>H32+K32+N32</formula>
    </cfRule>
  </conditionalFormatting>
  <conditionalFormatting sqref="D44:D54">
    <cfRule type="cellIs" dxfId="337" priority="27" operator="notEqual">
      <formula>H44+K44+N44</formula>
    </cfRule>
  </conditionalFormatting>
  <conditionalFormatting sqref="D56:D66">
    <cfRule type="cellIs" dxfId="336" priority="26" operator="notEqual">
      <formula>H56+K56+N56</formula>
    </cfRule>
  </conditionalFormatting>
  <conditionalFormatting sqref="D19">
    <cfRule type="cellIs" dxfId="335" priority="25" operator="notEqual">
      <formula>SUM(D8:D18)</formula>
    </cfRule>
  </conditionalFormatting>
  <conditionalFormatting sqref="D31">
    <cfRule type="cellIs" dxfId="334" priority="24" operator="notEqual">
      <formula>H31+K31+N31</formula>
    </cfRule>
  </conditionalFormatting>
  <conditionalFormatting sqref="D31">
    <cfRule type="cellIs" dxfId="333" priority="23" operator="notEqual">
      <formula>SUM(D20:D30)</formula>
    </cfRule>
  </conditionalFormatting>
  <conditionalFormatting sqref="D43">
    <cfRule type="cellIs" dxfId="332" priority="22" operator="notEqual">
      <formula>H43+K43+N43</formula>
    </cfRule>
  </conditionalFormatting>
  <conditionalFormatting sqref="D43">
    <cfRule type="cellIs" dxfId="331" priority="21" operator="notEqual">
      <formula>SUM(D32:D42)</formula>
    </cfRule>
  </conditionalFormatting>
  <conditionalFormatting sqref="D55">
    <cfRule type="cellIs" dxfId="330" priority="20" operator="notEqual">
      <formula>H55+K55+N55</formula>
    </cfRule>
  </conditionalFormatting>
  <conditionalFormatting sqref="D55">
    <cfRule type="cellIs" dxfId="329" priority="19" operator="notEqual">
      <formula>SUM(D44:D54)</formula>
    </cfRule>
  </conditionalFormatting>
  <conditionalFormatting sqref="D67">
    <cfRule type="cellIs" dxfId="328" priority="18" operator="notEqual">
      <formula>H67+K67+N67</formula>
    </cfRule>
  </conditionalFormatting>
  <conditionalFormatting sqref="D67">
    <cfRule type="cellIs" dxfId="327" priority="17" operator="notEqual">
      <formula>SUM(D56:D66)</formula>
    </cfRule>
  </conditionalFormatting>
  <conditionalFormatting sqref="H19">
    <cfRule type="cellIs" dxfId="326" priority="16" operator="notEqual">
      <formula>SUM(H8:H18)</formula>
    </cfRule>
  </conditionalFormatting>
  <conditionalFormatting sqref="K19">
    <cfRule type="cellIs" dxfId="325" priority="15" operator="notEqual">
      <formula>SUM(K8:K18)</formula>
    </cfRule>
  </conditionalFormatting>
  <conditionalFormatting sqref="N19">
    <cfRule type="cellIs" dxfId="324" priority="14" operator="notEqual">
      <formula>SUM(N8:N18)</formula>
    </cfRule>
  </conditionalFormatting>
  <conditionalFormatting sqref="H31">
    <cfRule type="cellIs" dxfId="323" priority="13" operator="notEqual">
      <formula>SUM(H20:H30)</formula>
    </cfRule>
  </conditionalFormatting>
  <conditionalFormatting sqref="K31">
    <cfRule type="cellIs" dxfId="322" priority="12" operator="notEqual">
      <formula>SUM(K20:K30)</formula>
    </cfRule>
  </conditionalFormatting>
  <conditionalFormatting sqref="N31">
    <cfRule type="cellIs" dxfId="321" priority="11" operator="notEqual">
      <formula>SUM(N20:N30)</formula>
    </cfRule>
  </conditionalFormatting>
  <conditionalFormatting sqref="H43">
    <cfRule type="cellIs" dxfId="320" priority="10" operator="notEqual">
      <formula>SUM(H32:H42)</formula>
    </cfRule>
  </conditionalFormatting>
  <conditionalFormatting sqref="K43">
    <cfRule type="cellIs" dxfId="319" priority="9" operator="notEqual">
      <formula>SUM(K32:K42)</formula>
    </cfRule>
  </conditionalFormatting>
  <conditionalFormatting sqref="N43">
    <cfRule type="cellIs" dxfId="318" priority="8" operator="notEqual">
      <formula>SUM(N32:N42)</formula>
    </cfRule>
  </conditionalFormatting>
  <conditionalFormatting sqref="H55">
    <cfRule type="cellIs" dxfId="317" priority="7" operator="notEqual">
      <formula>SUM(H44:H54)</formula>
    </cfRule>
  </conditionalFormatting>
  <conditionalFormatting sqref="K55">
    <cfRule type="cellIs" dxfId="316" priority="6" operator="notEqual">
      <formula>SUM(K44:K54)</formula>
    </cfRule>
  </conditionalFormatting>
  <conditionalFormatting sqref="N55">
    <cfRule type="cellIs" dxfId="315" priority="5" operator="notEqual">
      <formula>SUM(N44:N54)</formula>
    </cfRule>
  </conditionalFormatting>
  <conditionalFormatting sqref="H67">
    <cfRule type="cellIs" dxfId="314" priority="4" operator="notEqual">
      <formula>SUM(H56:H66)</formula>
    </cfRule>
  </conditionalFormatting>
  <conditionalFormatting sqref="K67">
    <cfRule type="cellIs" dxfId="313" priority="3" operator="notEqual">
      <formula>SUM(K56:K66)</formula>
    </cfRule>
  </conditionalFormatting>
  <conditionalFormatting sqref="N67">
    <cfRule type="cellIs" dxfId="312" priority="2" operator="notEqual">
      <formula>SUM(N56:N66)</formula>
    </cfRule>
  </conditionalFormatting>
  <conditionalFormatting sqref="D32:D43">
    <cfRule type="cellIs" dxfId="31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69</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2</v>
      </c>
      <c r="E8" s="53">
        <v>0.1</v>
      </c>
      <c r="F8" s="44">
        <v>120630.14400499999</v>
      </c>
      <c r="G8" s="66">
        <v>1</v>
      </c>
      <c r="H8" s="43">
        <v>1</v>
      </c>
      <c r="I8" s="44">
        <v>161683.89752900001</v>
      </c>
      <c r="J8" s="74">
        <v>2</v>
      </c>
      <c r="K8" s="44">
        <v>1</v>
      </c>
      <c r="L8" s="44">
        <v>79576.390480999995</v>
      </c>
      <c r="M8" s="66">
        <v>0</v>
      </c>
      <c r="N8" s="43">
        <v>0</v>
      </c>
      <c r="O8" s="44">
        <v>0</v>
      </c>
      <c r="P8" s="74">
        <v>0</v>
      </c>
    </row>
    <row r="9" spans="1:16" ht="15" customHeight="1" x14ac:dyDescent="0.2">
      <c r="A9" s="120"/>
      <c r="B9" s="123"/>
      <c r="C9" s="84" t="s">
        <v>47</v>
      </c>
      <c r="D9" s="44">
        <v>30</v>
      </c>
      <c r="E9" s="53">
        <v>0.5</v>
      </c>
      <c r="F9" s="44">
        <v>75838.377485000005</v>
      </c>
      <c r="G9" s="66">
        <v>3.3333000000000002E-2</v>
      </c>
      <c r="H9" s="43">
        <v>13</v>
      </c>
      <c r="I9" s="44">
        <v>75204.725225000002</v>
      </c>
      <c r="J9" s="74">
        <v>7.6923000000000005E-2</v>
      </c>
      <c r="K9" s="44">
        <v>17</v>
      </c>
      <c r="L9" s="44">
        <v>76322.935094999993</v>
      </c>
      <c r="M9" s="66">
        <v>0</v>
      </c>
      <c r="N9" s="43">
        <v>0</v>
      </c>
      <c r="O9" s="44">
        <v>0</v>
      </c>
      <c r="P9" s="74">
        <v>0</v>
      </c>
    </row>
    <row r="10" spans="1:16" ht="15" customHeight="1" x14ac:dyDescent="0.2">
      <c r="A10" s="120"/>
      <c r="B10" s="123"/>
      <c r="C10" s="84" t="s">
        <v>48</v>
      </c>
      <c r="D10" s="44">
        <v>235</v>
      </c>
      <c r="E10" s="53">
        <v>0.303618</v>
      </c>
      <c r="F10" s="44">
        <v>91438.456541000007</v>
      </c>
      <c r="G10" s="66">
        <v>9.3617000000000006E-2</v>
      </c>
      <c r="H10" s="43">
        <v>87</v>
      </c>
      <c r="I10" s="44">
        <v>105310.166467</v>
      </c>
      <c r="J10" s="74">
        <v>0.206897</v>
      </c>
      <c r="K10" s="44">
        <v>148</v>
      </c>
      <c r="L10" s="44">
        <v>83284.140572000004</v>
      </c>
      <c r="M10" s="66">
        <v>2.7026999999999999E-2</v>
      </c>
      <c r="N10" s="43">
        <v>0</v>
      </c>
      <c r="O10" s="44">
        <v>0</v>
      </c>
      <c r="P10" s="74">
        <v>0</v>
      </c>
    </row>
    <row r="11" spans="1:16" ht="15" customHeight="1" x14ac:dyDescent="0.2">
      <c r="A11" s="120"/>
      <c r="B11" s="123"/>
      <c r="C11" s="84" t="s">
        <v>49</v>
      </c>
      <c r="D11" s="44">
        <v>452</v>
      </c>
      <c r="E11" s="53">
        <v>0.182922</v>
      </c>
      <c r="F11" s="44">
        <v>100554.74324700001</v>
      </c>
      <c r="G11" s="66">
        <v>0.210177</v>
      </c>
      <c r="H11" s="43">
        <v>182</v>
      </c>
      <c r="I11" s="44">
        <v>115439.831538</v>
      </c>
      <c r="J11" s="74">
        <v>0.36813200000000001</v>
      </c>
      <c r="K11" s="44">
        <v>270</v>
      </c>
      <c r="L11" s="44">
        <v>90521.091140000004</v>
      </c>
      <c r="M11" s="66">
        <v>0.103704</v>
      </c>
      <c r="N11" s="43">
        <v>0</v>
      </c>
      <c r="O11" s="44">
        <v>0</v>
      </c>
      <c r="P11" s="74">
        <v>0</v>
      </c>
    </row>
    <row r="12" spans="1:16" ht="15" customHeight="1" x14ac:dyDescent="0.2">
      <c r="A12" s="120"/>
      <c r="B12" s="123"/>
      <c r="C12" s="84" t="s">
        <v>50</v>
      </c>
      <c r="D12" s="44">
        <v>449</v>
      </c>
      <c r="E12" s="53">
        <v>0.144839</v>
      </c>
      <c r="F12" s="44">
        <v>126230.766745</v>
      </c>
      <c r="G12" s="66">
        <v>0.48997800000000002</v>
      </c>
      <c r="H12" s="43">
        <v>161</v>
      </c>
      <c r="I12" s="44">
        <v>142081.91320499999</v>
      </c>
      <c r="J12" s="74">
        <v>0.64596299999999995</v>
      </c>
      <c r="K12" s="44">
        <v>288</v>
      </c>
      <c r="L12" s="44">
        <v>117369.535563</v>
      </c>
      <c r="M12" s="66">
        <v>0.40277800000000002</v>
      </c>
      <c r="N12" s="43">
        <v>0</v>
      </c>
      <c r="O12" s="44">
        <v>0</v>
      </c>
      <c r="P12" s="74">
        <v>0</v>
      </c>
    </row>
    <row r="13" spans="1:16" ht="15" customHeight="1" x14ac:dyDescent="0.2">
      <c r="A13" s="120"/>
      <c r="B13" s="123"/>
      <c r="C13" s="84" t="s">
        <v>51</v>
      </c>
      <c r="D13" s="44">
        <v>376</v>
      </c>
      <c r="E13" s="53">
        <v>0.14056099999999999</v>
      </c>
      <c r="F13" s="44">
        <v>133872.52347499999</v>
      </c>
      <c r="G13" s="66">
        <v>0.61968100000000004</v>
      </c>
      <c r="H13" s="43">
        <v>116</v>
      </c>
      <c r="I13" s="44">
        <v>151733.12525499999</v>
      </c>
      <c r="J13" s="74">
        <v>0.78448300000000004</v>
      </c>
      <c r="K13" s="44">
        <v>260</v>
      </c>
      <c r="L13" s="44">
        <v>125903.94729500001</v>
      </c>
      <c r="M13" s="66">
        <v>0.54615400000000003</v>
      </c>
      <c r="N13" s="43">
        <v>0</v>
      </c>
      <c r="O13" s="44">
        <v>0</v>
      </c>
      <c r="P13" s="74">
        <v>0</v>
      </c>
    </row>
    <row r="14" spans="1:16" s="3" customFormat="1" ht="15" customHeight="1" x14ac:dyDescent="0.2">
      <c r="A14" s="120"/>
      <c r="B14" s="123"/>
      <c r="C14" s="84" t="s">
        <v>52</v>
      </c>
      <c r="D14" s="35">
        <v>274</v>
      </c>
      <c r="E14" s="55">
        <v>0.12545799999999999</v>
      </c>
      <c r="F14" s="35">
        <v>141916.84339200001</v>
      </c>
      <c r="G14" s="68">
        <v>0.71167899999999995</v>
      </c>
      <c r="H14" s="43">
        <v>83</v>
      </c>
      <c r="I14" s="44">
        <v>162085.404282</v>
      </c>
      <c r="J14" s="74">
        <v>0.93975900000000001</v>
      </c>
      <c r="K14" s="35">
        <v>191</v>
      </c>
      <c r="L14" s="35">
        <v>133152.49494199999</v>
      </c>
      <c r="M14" s="68">
        <v>0.61256500000000003</v>
      </c>
      <c r="N14" s="43">
        <v>0</v>
      </c>
      <c r="O14" s="44">
        <v>0</v>
      </c>
      <c r="P14" s="74">
        <v>0</v>
      </c>
    </row>
    <row r="15" spans="1:16" ht="15" customHeight="1" x14ac:dyDescent="0.2">
      <c r="A15" s="120"/>
      <c r="B15" s="123"/>
      <c r="C15" s="84" t="s">
        <v>53</v>
      </c>
      <c r="D15" s="44">
        <v>225</v>
      </c>
      <c r="E15" s="53">
        <v>0.11743199999999999</v>
      </c>
      <c r="F15" s="44">
        <v>142527.838246</v>
      </c>
      <c r="G15" s="66">
        <v>0.70666700000000005</v>
      </c>
      <c r="H15" s="43">
        <v>59</v>
      </c>
      <c r="I15" s="44">
        <v>148341.09899999999</v>
      </c>
      <c r="J15" s="74">
        <v>0.76271199999999995</v>
      </c>
      <c r="K15" s="44">
        <v>166</v>
      </c>
      <c r="L15" s="44">
        <v>140461.67930300001</v>
      </c>
      <c r="M15" s="66">
        <v>0.686747</v>
      </c>
      <c r="N15" s="43">
        <v>0</v>
      </c>
      <c r="O15" s="44">
        <v>0</v>
      </c>
      <c r="P15" s="74">
        <v>0</v>
      </c>
    </row>
    <row r="16" spans="1:16" ht="15" customHeight="1" x14ac:dyDescent="0.2">
      <c r="A16" s="120"/>
      <c r="B16" s="123"/>
      <c r="C16" s="84" t="s">
        <v>54</v>
      </c>
      <c r="D16" s="44">
        <v>183</v>
      </c>
      <c r="E16" s="53">
        <v>0.110374</v>
      </c>
      <c r="F16" s="44">
        <v>153333.564079</v>
      </c>
      <c r="G16" s="66">
        <v>0.59016400000000002</v>
      </c>
      <c r="H16" s="43">
        <v>64</v>
      </c>
      <c r="I16" s="44">
        <v>143425.235353</v>
      </c>
      <c r="J16" s="74">
        <v>0.328125</v>
      </c>
      <c r="K16" s="44">
        <v>119</v>
      </c>
      <c r="L16" s="44">
        <v>158662.413142</v>
      </c>
      <c r="M16" s="66">
        <v>0.73109199999999996</v>
      </c>
      <c r="N16" s="43">
        <v>0</v>
      </c>
      <c r="O16" s="44">
        <v>0</v>
      </c>
      <c r="P16" s="74">
        <v>0</v>
      </c>
    </row>
    <row r="17" spans="1:16" ht="15" customHeight="1" x14ac:dyDescent="0.2">
      <c r="A17" s="120"/>
      <c r="B17" s="123"/>
      <c r="C17" s="84" t="s">
        <v>55</v>
      </c>
      <c r="D17" s="44">
        <v>147</v>
      </c>
      <c r="E17" s="53">
        <v>0.113514</v>
      </c>
      <c r="F17" s="44">
        <v>152716.27720300001</v>
      </c>
      <c r="G17" s="66">
        <v>0.54421799999999998</v>
      </c>
      <c r="H17" s="43">
        <v>68</v>
      </c>
      <c r="I17" s="44">
        <v>142306.61992500001</v>
      </c>
      <c r="J17" s="74">
        <v>0.27941199999999999</v>
      </c>
      <c r="K17" s="44">
        <v>79</v>
      </c>
      <c r="L17" s="44">
        <v>161676.48853</v>
      </c>
      <c r="M17" s="66">
        <v>0.77215199999999995</v>
      </c>
      <c r="N17" s="43">
        <v>0</v>
      </c>
      <c r="O17" s="44">
        <v>0</v>
      </c>
      <c r="P17" s="74">
        <v>0</v>
      </c>
    </row>
    <row r="18" spans="1:16" s="3" customFormat="1" ht="15" customHeight="1" x14ac:dyDescent="0.2">
      <c r="A18" s="120"/>
      <c r="B18" s="123"/>
      <c r="C18" s="84" t="s">
        <v>56</v>
      </c>
      <c r="D18" s="35">
        <v>181</v>
      </c>
      <c r="E18" s="55">
        <v>8.6768999999999999E-2</v>
      </c>
      <c r="F18" s="35">
        <v>165347.524321</v>
      </c>
      <c r="G18" s="68">
        <v>0.38121500000000003</v>
      </c>
      <c r="H18" s="43">
        <v>62</v>
      </c>
      <c r="I18" s="44">
        <v>155462.50786499999</v>
      </c>
      <c r="J18" s="74">
        <v>0.12903200000000001</v>
      </c>
      <c r="K18" s="35">
        <v>119</v>
      </c>
      <c r="L18" s="35">
        <v>170497.700962</v>
      </c>
      <c r="M18" s="68">
        <v>0.51260499999999998</v>
      </c>
      <c r="N18" s="43">
        <v>0</v>
      </c>
      <c r="O18" s="44">
        <v>0</v>
      </c>
      <c r="P18" s="74">
        <v>0</v>
      </c>
    </row>
    <row r="19" spans="1:16" s="3" customFormat="1" ht="15" customHeight="1" x14ac:dyDescent="0.2">
      <c r="A19" s="121"/>
      <c r="B19" s="124"/>
      <c r="C19" s="85" t="s">
        <v>9</v>
      </c>
      <c r="D19" s="46">
        <v>2554</v>
      </c>
      <c r="E19" s="54">
        <v>0.14002999999999999</v>
      </c>
      <c r="F19" s="46">
        <v>128371.218291</v>
      </c>
      <c r="G19" s="67">
        <v>0.46358700000000003</v>
      </c>
      <c r="H19" s="87">
        <v>896</v>
      </c>
      <c r="I19" s="46">
        <v>136704.870318</v>
      </c>
      <c r="J19" s="75">
        <v>0.50669600000000004</v>
      </c>
      <c r="K19" s="46">
        <v>1658</v>
      </c>
      <c r="L19" s="46">
        <v>123867.62829199999</v>
      </c>
      <c r="M19" s="67">
        <v>0.44029000000000001</v>
      </c>
      <c r="N19" s="87">
        <v>0</v>
      </c>
      <c r="O19" s="46">
        <v>0</v>
      </c>
      <c r="P19" s="75">
        <v>0</v>
      </c>
    </row>
    <row r="20" spans="1:16" ht="15" customHeight="1" x14ac:dyDescent="0.2">
      <c r="A20" s="119">
        <v>2</v>
      </c>
      <c r="B20" s="122" t="s">
        <v>57</v>
      </c>
      <c r="C20" s="84" t="s">
        <v>46</v>
      </c>
      <c r="D20" s="44">
        <v>4</v>
      </c>
      <c r="E20" s="53">
        <v>0.2</v>
      </c>
      <c r="F20" s="44">
        <v>93735.75</v>
      </c>
      <c r="G20" s="66">
        <v>0.25</v>
      </c>
      <c r="H20" s="43">
        <v>2</v>
      </c>
      <c r="I20" s="44">
        <v>53198</v>
      </c>
      <c r="J20" s="74">
        <v>0.5</v>
      </c>
      <c r="K20" s="44">
        <v>2</v>
      </c>
      <c r="L20" s="44">
        <v>134273.5</v>
      </c>
      <c r="M20" s="66">
        <v>0</v>
      </c>
      <c r="N20" s="43">
        <v>0</v>
      </c>
      <c r="O20" s="44">
        <v>0</v>
      </c>
      <c r="P20" s="74">
        <v>0</v>
      </c>
    </row>
    <row r="21" spans="1:16" ht="15" customHeight="1" x14ac:dyDescent="0.2">
      <c r="A21" s="120"/>
      <c r="B21" s="123"/>
      <c r="C21" s="84" t="s">
        <v>47</v>
      </c>
      <c r="D21" s="44">
        <v>17</v>
      </c>
      <c r="E21" s="53">
        <v>0.283333</v>
      </c>
      <c r="F21" s="44">
        <v>111158.647059</v>
      </c>
      <c r="G21" s="66">
        <v>5.8824000000000001E-2</v>
      </c>
      <c r="H21" s="43">
        <v>9</v>
      </c>
      <c r="I21" s="44">
        <v>115085.777778</v>
      </c>
      <c r="J21" s="74">
        <v>0</v>
      </c>
      <c r="K21" s="44">
        <v>8</v>
      </c>
      <c r="L21" s="44">
        <v>106740.625</v>
      </c>
      <c r="M21" s="66">
        <v>0.125</v>
      </c>
      <c r="N21" s="43">
        <v>0</v>
      </c>
      <c r="O21" s="44">
        <v>0</v>
      </c>
      <c r="P21" s="74">
        <v>0</v>
      </c>
    </row>
    <row r="22" spans="1:16" ht="15" customHeight="1" x14ac:dyDescent="0.2">
      <c r="A22" s="120"/>
      <c r="B22" s="123"/>
      <c r="C22" s="84" t="s">
        <v>48</v>
      </c>
      <c r="D22" s="44">
        <v>82</v>
      </c>
      <c r="E22" s="53">
        <v>0.105943</v>
      </c>
      <c r="F22" s="44">
        <v>135254.68292699999</v>
      </c>
      <c r="G22" s="66">
        <v>7.3171E-2</v>
      </c>
      <c r="H22" s="43">
        <v>31</v>
      </c>
      <c r="I22" s="44">
        <v>141748.225806</v>
      </c>
      <c r="J22" s="74">
        <v>9.6773999999999999E-2</v>
      </c>
      <c r="K22" s="44">
        <v>51</v>
      </c>
      <c r="L22" s="44">
        <v>131307.62745100001</v>
      </c>
      <c r="M22" s="66">
        <v>5.8824000000000001E-2</v>
      </c>
      <c r="N22" s="43">
        <v>0</v>
      </c>
      <c r="O22" s="44">
        <v>0</v>
      </c>
      <c r="P22" s="74">
        <v>0</v>
      </c>
    </row>
    <row r="23" spans="1:16" ht="15" customHeight="1" x14ac:dyDescent="0.2">
      <c r="A23" s="120"/>
      <c r="B23" s="123"/>
      <c r="C23" s="84" t="s">
        <v>49</v>
      </c>
      <c r="D23" s="44">
        <v>103</v>
      </c>
      <c r="E23" s="53">
        <v>4.1683999999999999E-2</v>
      </c>
      <c r="F23" s="44">
        <v>133818.28155300001</v>
      </c>
      <c r="G23" s="66">
        <v>0.14563100000000001</v>
      </c>
      <c r="H23" s="43">
        <v>29</v>
      </c>
      <c r="I23" s="44">
        <v>139451.10344800001</v>
      </c>
      <c r="J23" s="74">
        <v>6.8966E-2</v>
      </c>
      <c r="K23" s="44">
        <v>74</v>
      </c>
      <c r="L23" s="44">
        <v>131610.82432399999</v>
      </c>
      <c r="M23" s="66">
        <v>0.175676</v>
      </c>
      <c r="N23" s="43">
        <v>0</v>
      </c>
      <c r="O23" s="44">
        <v>0</v>
      </c>
      <c r="P23" s="74">
        <v>0</v>
      </c>
    </row>
    <row r="24" spans="1:16" ht="15" customHeight="1" x14ac:dyDescent="0.2">
      <c r="A24" s="120"/>
      <c r="B24" s="123"/>
      <c r="C24" s="84" t="s">
        <v>50</v>
      </c>
      <c r="D24" s="44">
        <v>52</v>
      </c>
      <c r="E24" s="53">
        <v>1.6774000000000001E-2</v>
      </c>
      <c r="F24" s="44">
        <v>170568.23076899999</v>
      </c>
      <c r="G24" s="66">
        <v>0.32692300000000002</v>
      </c>
      <c r="H24" s="43">
        <v>18</v>
      </c>
      <c r="I24" s="44">
        <v>167811.5</v>
      </c>
      <c r="J24" s="74">
        <v>0.222222</v>
      </c>
      <c r="K24" s="44">
        <v>34</v>
      </c>
      <c r="L24" s="44">
        <v>172027.67647100001</v>
      </c>
      <c r="M24" s="66">
        <v>0.382353</v>
      </c>
      <c r="N24" s="43">
        <v>0</v>
      </c>
      <c r="O24" s="44">
        <v>0</v>
      </c>
      <c r="P24" s="74">
        <v>0</v>
      </c>
    </row>
    <row r="25" spans="1:16" ht="15" customHeight="1" x14ac:dyDescent="0.2">
      <c r="A25" s="120"/>
      <c r="B25" s="123"/>
      <c r="C25" s="84" t="s">
        <v>51</v>
      </c>
      <c r="D25" s="44">
        <v>35</v>
      </c>
      <c r="E25" s="53">
        <v>1.3084E-2</v>
      </c>
      <c r="F25" s="44">
        <v>189361.05714300001</v>
      </c>
      <c r="G25" s="66">
        <v>0.34285700000000002</v>
      </c>
      <c r="H25" s="43">
        <v>10</v>
      </c>
      <c r="I25" s="44">
        <v>235242.3</v>
      </c>
      <c r="J25" s="74">
        <v>0.5</v>
      </c>
      <c r="K25" s="44">
        <v>25</v>
      </c>
      <c r="L25" s="44">
        <v>171008.56</v>
      </c>
      <c r="M25" s="66">
        <v>0.28000000000000003</v>
      </c>
      <c r="N25" s="43">
        <v>0</v>
      </c>
      <c r="O25" s="44">
        <v>0</v>
      </c>
      <c r="P25" s="74">
        <v>0</v>
      </c>
    </row>
    <row r="26" spans="1:16" s="3" customFormat="1" ht="15" customHeight="1" x14ac:dyDescent="0.2">
      <c r="A26" s="120"/>
      <c r="B26" s="123"/>
      <c r="C26" s="84" t="s">
        <v>52</v>
      </c>
      <c r="D26" s="35">
        <v>20</v>
      </c>
      <c r="E26" s="55">
        <v>9.1579999999999995E-3</v>
      </c>
      <c r="F26" s="35">
        <v>185501.25</v>
      </c>
      <c r="G26" s="68">
        <v>0.35</v>
      </c>
      <c r="H26" s="43">
        <v>9</v>
      </c>
      <c r="I26" s="44">
        <v>205019.55555600001</v>
      </c>
      <c r="J26" s="74">
        <v>0.33333299999999999</v>
      </c>
      <c r="K26" s="35">
        <v>11</v>
      </c>
      <c r="L26" s="35">
        <v>169531.727273</v>
      </c>
      <c r="M26" s="68">
        <v>0.36363600000000001</v>
      </c>
      <c r="N26" s="43">
        <v>0</v>
      </c>
      <c r="O26" s="44">
        <v>0</v>
      </c>
      <c r="P26" s="74">
        <v>0</v>
      </c>
    </row>
    <row r="27" spans="1:16" ht="15" customHeight="1" x14ac:dyDescent="0.2">
      <c r="A27" s="120"/>
      <c r="B27" s="123"/>
      <c r="C27" s="84" t="s">
        <v>53</v>
      </c>
      <c r="D27" s="44">
        <v>13</v>
      </c>
      <c r="E27" s="53">
        <v>6.7850000000000002E-3</v>
      </c>
      <c r="F27" s="44">
        <v>228034.76923100001</v>
      </c>
      <c r="G27" s="66">
        <v>1.1538459999999999</v>
      </c>
      <c r="H27" s="43">
        <v>6</v>
      </c>
      <c r="I27" s="44">
        <v>169796.66666700001</v>
      </c>
      <c r="J27" s="74">
        <v>0.16666700000000001</v>
      </c>
      <c r="K27" s="44">
        <v>7</v>
      </c>
      <c r="L27" s="44">
        <v>277953.142857</v>
      </c>
      <c r="M27" s="66">
        <v>2</v>
      </c>
      <c r="N27" s="43">
        <v>0</v>
      </c>
      <c r="O27" s="44">
        <v>0</v>
      </c>
      <c r="P27" s="74">
        <v>0</v>
      </c>
    </row>
    <row r="28" spans="1:16" ht="15" customHeight="1" x14ac:dyDescent="0.2">
      <c r="A28" s="120"/>
      <c r="B28" s="123"/>
      <c r="C28" s="84" t="s">
        <v>54</v>
      </c>
      <c r="D28" s="44">
        <v>8</v>
      </c>
      <c r="E28" s="53">
        <v>4.8250000000000003E-3</v>
      </c>
      <c r="F28" s="44">
        <v>207591.125</v>
      </c>
      <c r="G28" s="66">
        <v>0.375</v>
      </c>
      <c r="H28" s="43">
        <v>3</v>
      </c>
      <c r="I28" s="44">
        <v>184943.33333299999</v>
      </c>
      <c r="J28" s="74">
        <v>0.33333299999999999</v>
      </c>
      <c r="K28" s="44">
        <v>5</v>
      </c>
      <c r="L28" s="44">
        <v>221179.8</v>
      </c>
      <c r="M28" s="66">
        <v>0.4</v>
      </c>
      <c r="N28" s="43">
        <v>0</v>
      </c>
      <c r="O28" s="44">
        <v>0</v>
      </c>
      <c r="P28" s="74">
        <v>0</v>
      </c>
    </row>
    <row r="29" spans="1:16" ht="15" customHeight="1" x14ac:dyDescent="0.2">
      <c r="A29" s="120"/>
      <c r="B29" s="123"/>
      <c r="C29" s="84" t="s">
        <v>55</v>
      </c>
      <c r="D29" s="44">
        <v>3</v>
      </c>
      <c r="E29" s="53">
        <v>2.317E-3</v>
      </c>
      <c r="F29" s="44">
        <v>282259.33333300002</v>
      </c>
      <c r="G29" s="66">
        <v>0</v>
      </c>
      <c r="H29" s="43">
        <v>1</v>
      </c>
      <c r="I29" s="44">
        <v>405112</v>
      </c>
      <c r="J29" s="74">
        <v>0</v>
      </c>
      <c r="K29" s="44">
        <v>2</v>
      </c>
      <c r="L29" s="44">
        <v>220833</v>
      </c>
      <c r="M29" s="66">
        <v>0</v>
      </c>
      <c r="N29" s="43">
        <v>0</v>
      </c>
      <c r="O29" s="44">
        <v>0</v>
      </c>
      <c r="P29" s="74">
        <v>0</v>
      </c>
    </row>
    <row r="30" spans="1:16" s="3" customFormat="1" ht="15" customHeight="1" x14ac:dyDescent="0.2">
      <c r="A30" s="120"/>
      <c r="B30" s="123"/>
      <c r="C30" s="84" t="s">
        <v>56</v>
      </c>
      <c r="D30" s="35">
        <v>4</v>
      </c>
      <c r="E30" s="55">
        <v>1.918E-3</v>
      </c>
      <c r="F30" s="35">
        <v>69472.5</v>
      </c>
      <c r="G30" s="68">
        <v>0</v>
      </c>
      <c r="H30" s="43">
        <v>4</v>
      </c>
      <c r="I30" s="44">
        <v>69472.5</v>
      </c>
      <c r="J30" s="74">
        <v>0</v>
      </c>
      <c r="K30" s="35">
        <v>0</v>
      </c>
      <c r="L30" s="35">
        <v>0</v>
      </c>
      <c r="M30" s="68">
        <v>0</v>
      </c>
      <c r="N30" s="43">
        <v>0</v>
      </c>
      <c r="O30" s="44">
        <v>0</v>
      </c>
      <c r="P30" s="74">
        <v>0</v>
      </c>
    </row>
    <row r="31" spans="1:16" s="3" customFormat="1" ht="15" customHeight="1" x14ac:dyDescent="0.2">
      <c r="A31" s="121"/>
      <c r="B31" s="124"/>
      <c r="C31" s="85" t="s">
        <v>9</v>
      </c>
      <c r="D31" s="46">
        <v>341</v>
      </c>
      <c r="E31" s="54">
        <v>1.8696000000000001E-2</v>
      </c>
      <c r="F31" s="46">
        <v>152773.80058700001</v>
      </c>
      <c r="G31" s="67">
        <v>0.22580600000000001</v>
      </c>
      <c r="H31" s="87">
        <v>122</v>
      </c>
      <c r="I31" s="46">
        <v>156190.68032799999</v>
      </c>
      <c r="J31" s="75">
        <v>0.163934</v>
      </c>
      <c r="K31" s="46">
        <v>219</v>
      </c>
      <c r="L31" s="46">
        <v>150870.33333299999</v>
      </c>
      <c r="M31" s="67">
        <v>0.26027400000000001</v>
      </c>
      <c r="N31" s="87">
        <v>0</v>
      </c>
      <c r="O31" s="46">
        <v>0</v>
      </c>
      <c r="P31" s="75">
        <v>0</v>
      </c>
    </row>
    <row r="32" spans="1:16" ht="15" customHeight="1" x14ac:dyDescent="0.2">
      <c r="A32" s="119">
        <v>3</v>
      </c>
      <c r="B32" s="122" t="s">
        <v>58</v>
      </c>
      <c r="C32" s="84" t="s">
        <v>46</v>
      </c>
      <c r="D32" s="44">
        <v>2</v>
      </c>
      <c r="E32" s="44">
        <v>0</v>
      </c>
      <c r="F32" s="44">
        <v>-26894.394004999998</v>
      </c>
      <c r="G32" s="66">
        <v>-0.75</v>
      </c>
      <c r="H32" s="43">
        <v>1</v>
      </c>
      <c r="I32" s="44">
        <v>-108485.89752899999</v>
      </c>
      <c r="J32" s="74">
        <v>-1.5</v>
      </c>
      <c r="K32" s="44">
        <v>1</v>
      </c>
      <c r="L32" s="44">
        <v>54697.109518999998</v>
      </c>
      <c r="M32" s="66">
        <v>0</v>
      </c>
      <c r="N32" s="43">
        <v>0</v>
      </c>
      <c r="O32" s="44">
        <v>0</v>
      </c>
      <c r="P32" s="74">
        <v>0</v>
      </c>
    </row>
    <row r="33" spans="1:16" ht="15" customHeight="1" x14ac:dyDescent="0.2">
      <c r="A33" s="120"/>
      <c r="B33" s="123"/>
      <c r="C33" s="84" t="s">
        <v>47</v>
      </c>
      <c r="D33" s="44">
        <v>-13</v>
      </c>
      <c r="E33" s="44">
        <v>0</v>
      </c>
      <c r="F33" s="44">
        <v>35320.269573999998</v>
      </c>
      <c r="G33" s="66">
        <v>2.5489999999999999E-2</v>
      </c>
      <c r="H33" s="43">
        <v>-4</v>
      </c>
      <c r="I33" s="44">
        <v>39881.052553000001</v>
      </c>
      <c r="J33" s="74">
        <v>-7.6923000000000005E-2</v>
      </c>
      <c r="K33" s="44">
        <v>-9</v>
      </c>
      <c r="L33" s="44">
        <v>30417.689904999999</v>
      </c>
      <c r="M33" s="66">
        <v>0.125</v>
      </c>
      <c r="N33" s="43">
        <v>0</v>
      </c>
      <c r="O33" s="44">
        <v>0</v>
      </c>
      <c r="P33" s="74">
        <v>0</v>
      </c>
    </row>
    <row r="34" spans="1:16" ht="15" customHeight="1" x14ac:dyDescent="0.2">
      <c r="A34" s="120"/>
      <c r="B34" s="123"/>
      <c r="C34" s="84" t="s">
        <v>48</v>
      </c>
      <c r="D34" s="44">
        <v>-153</v>
      </c>
      <c r="E34" s="44">
        <v>0</v>
      </c>
      <c r="F34" s="44">
        <v>43816.226385000002</v>
      </c>
      <c r="G34" s="66">
        <v>-2.0445999999999999E-2</v>
      </c>
      <c r="H34" s="43">
        <v>-56</v>
      </c>
      <c r="I34" s="44">
        <v>36438.059338999999</v>
      </c>
      <c r="J34" s="74">
        <v>-0.110122</v>
      </c>
      <c r="K34" s="44">
        <v>-97</v>
      </c>
      <c r="L34" s="44">
        <v>48023.486878999996</v>
      </c>
      <c r="M34" s="66">
        <v>3.1796999999999999E-2</v>
      </c>
      <c r="N34" s="43">
        <v>0</v>
      </c>
      <c r="O34" s="44">
        <v>0</v>
      </c>
      <c r="P34" s="74">
        <v>0</v>
      </c>
    </row>
    <row r="35" spans="1:16" ht="15" customHeight="1" x14ac:dyDescent="0.2">
      <c r="A35" s="120"/>
      <c r="B35" s="123"/>
      <c r="C35" s="84" t="s">
        <v>49</v>
      </c>
      <c r="D35" s="44">
        <v>-349</v>
      </c>
      <c r="E35" s="44">
        <v>0</v>
      </c>
      <c r="F35" s="44">
        <v>33263.538306000002</v>
      </c>
      <c r="G35" s="66">
        <v>-6.4546000000000006E-2</v>
      </c>
      <c r="H35" s="43">
        <v>-153</v>
      </c>
      <c r="I35" s="44">
        <v>24011.271909999999</v>
      </c>
      <c r="J35" s="74">
        <v>-0.29916599999999999</v>
      </c>
      <c r="K35" s="44">
        <v>-196</v>
      </c>
      <c r="L35" s="44">
        <v>41089.733183999997</v>
      </c>
      <c r="M35" s="66">
        <v>7.1971999999999994E-2</v>
      </c>
      <c r="N35" s="43">
        <v>0</v>
      </c>
      <c r="O35" s="44">
        <v>0</v>
      </c>
      <c r="P35" s="74">
        <v>0</v>
      </c>
    </row>
    <row r="36" spans="1:16" ht="15" customHeight="1" x14ac:dyDescent="0.2">
      <c r="A36" s="120"/>
      <c r="B36" s="123"/>
      <c r="C36" s="84" t="s">
        <v>50</v>
      </c>
      <c r="D36" s="44">
        <v>-397</v>
      </c>
      <c r="E36" s="44">
        <v>0</v>
      </c>
      <c r="F36" s="44">
        <v>44337.464025000001</v>
      </c>
      <c r="G36" s="66">
        <v>-0.16305500000000001</v>
      </c>
      <c r="H36" s="43">
        <v>-143</v>
      </c>
      <c r="I36" s="44">
        <v>25729.586794999999</v>
      </c>
      <c r="J36" s="74">
        <v>-0.42374099999999998</v>
      </c>
      <c r="K36" s="44">
        <v>-254</v>
      </c>
      <c r="L36" s="44">
        <v>54658.140907000001</v>
      </c>
      <c r="M36" s="66">
        <v>-2.0424999999999999E-2</v>
      </c>
      <c r="N36" s="43">
        <v>0</v>
      </c>
      <c r="O36" s="44">
        <v>0</v>
      </c>
      <c r="P36" s="74">
        <v>0</v>
      </c>
    </row>
    <row r="37" spans="1:16" ht="15" customHeight="1" x14ac:dyDescent="0.2">
      <c r="A37" s="120"/>
      <c r="B37" s="123"/>
      <c r="C37" s="84" t="s">
        <v>51</v>
      </c>
      <c r="D37" s="44">
        <v>-341</v>
      </c>
      <c r="E37" s="44">
        <v>0</v>
      </c>
      <c r="F37" s="44">
        <v>55488.533667999996</v>
      </c>
      <c r="G37" s="66">
        <v>-0.27682400000000001</v>
      </c>
      <c r="H37" s="43">
        <v>-106</v>
      </c>
      <c r="I37" s="44">
        <v>83509.174744999997</v>
      </c>
      <c r="J37" s="74">
        <v>-0.28448299999999999</v>
      </c>
      <c r="K37" s="44">
        <v>-235</v>
      </c>
      <c r="L37" s="44">
        <v>45104.612705</v>
      </c>
      <c r="M37" s="66">
        <v>-0.266154</v>
      </c>
      <c r="N37" s="43">
        <v>0</v>
      </c>
      <c r="O37" s="44">
        <v>0</v>
      </c>
      <c r="P37" s="74">
        <v>0</v>
      </c>
    </row>
    <row r="38" spans="1:16" s="3" customFormat="1" ht="15" customHeight="1" x14ac:dyDescent="0.2">
      <c r="A38" s="120"/>
      <c r="B38" s="123"/>
      <c r="C38" s="84" t="s">
        <v>52</v>
      </c>
      <c r="D38" s="35">
        <v>-254</v>
      </c>
      <c r="E38" s="35">
        <v>0</v>
      </c>
      <c r="F38" s="35">
        <v>43584.406607999998</v>
      </c>
      <c r="G38" s="68">
        <v>-0.36167899999999997</v>
      </c>
      <c r="H38" s="43">
        <v>-74</v>
      </c>
      <c r="I38" s="44">
        <v>42934.151274000003</v>
      </c>
      <c r="J38" s="74">
        <v>-0.60642600000000002</v>
      </c>
      <c r="K38" s="35">
        <v>-180</v>
      </c>
      <c r="L38" s="35">
        <v>36379.232330999999</v>
      </c>
      <c r="M38" s="68">
        <v>-0.24892900000000001</v>
      </c>
      <c r="N38" s="43">
        <v>0</v>
      </c>
      <c r="O38" s="44">
        <v>0</v>
      </c>
      <c r="P38" s="74">
        <v>0</v>
      </c>
    </row>
    <row r="39" spans="1:16" ht="15" customHeight="1" x14ac:dyDescent="0.2">
      <c r="A39" s="120"/>
      <c r="B39" s="123"/>
      <c r="C39" s="84" t="s">
        <v>53</v>
      </c>
      <c r="D39" s="44">
        <v>-212</v>
      </c>
      <c r="E39" s="44">
        <v>0</v>
      </c>
      <c r="F39" s="44">
        <v>85506.930984999999</v>
      </c>
      <c r="G39" s="66">
        <v>0.44717899999999999</v>
      </c>
      <c r="H39" s="43">
        <v>-53</v>
      </c>
      <c r="I39" s="44">
        <v>21455.567666999999</v>
      </c>
      <c r="J39" s="74">
        <v>-0.59604500000000005</v>
      </c>
      <c r="K39" s="44">
        <v>-159</v>
      </c>
      <c r="L39" s="44">
        <v>137491.46355399999</v>
      </c>
      <c r="M39" s="66">
        <v>1.313253</v>
      </c>
      <c r="N39" s="43">
        <v>0</v>
      </c>
      <c r="O39" s="44">
        <v>0</v>
      </c>
      <c r="P39" s="74">
        <v>0</v>
      </c>
    </row>
    <row r="40" spans="1:16" ht="15" customHeight="1" x14ac:dyDescent="0.2">
      <c r="A40" s="120"/>
      <c r="B40" s="123"/>
      <c r="C40" s="84" t="s">
        <v>54</v>
      </c>
      <c r="D40" s="44">
        <v>-175</v>
      </c>
      <c r="E40" s="44">
        <v>0</v>
      </c>
      <c r="F40" s="44">
        <v>54257.560920999997</v>
      </c>
      <c r="G40" s="66">
        <v>-0.21516399999999999</v>
      </c>
      <c r="H40" s="43">
        <v>-61</v>
      </c>
      <c r="I40" s="44">
        <v>41518.097979999999</v>
      </c>
      <c r="J40" s="74">
        <v>5.208E-3</v>
      </c>
      <c r="K40" s="44">
        <v>-114</v>
      </c>
      <c r="L40" s="44">
        <v>62517.386857999998</v>
      </c>
      <c r="M40" s="66">
        <v>-0.331092</v>
      </c>
      <c r="N40" s="43">
        <v>0</v>
      </c>
      <c r="O40" s="44">
        <v>0</v>
      </c>
      <c r="P40" s="74">
        <v>0</v>
      </c>
    </row>
    <row r="41" spans="1:16" ht="15" customHeight="1" x14ac:dyDescent="0.2">
      <c r="A41" s="120"/>
      <c r="B41" s="123"/>
      <c r="C41" s="84" t="s">
        <v>55</v>
      </c>
      <c r="D41" s="44">
        <v>-144</v>
      </c>
      <c r="E41" s="44">
        <v>0</v>
      </c>
      <c r="F41" s="44">
        <v>129543.05613</v>
      </c>
      <c r="G41" s="66">
        <v>-0.54421799999999998</v>
      </c>
      <c r="H41" s="43">
        <v>-67</v>
      </c>
      <c r="I41" s="44">
        <v>262805.38007499999</v>
      </c>
      <c r="J41" s="74">
        <v>-0.27941199999999999</v>
      </c>
      <c r="K41" s="44">
        <v>-77</v>
      </c>
      <c r="L41" s="44">
        <v>59156.511469999998</v>
      </c>
      <c r="M41" s="66">
        <v>-0.77215199999999995</v>
      </c>
      <c r="N41" s="43">
        <v>0</v>
      </c>
      <c r="O41" s="44">
        <v>0</v>
      </c>
      <c r="P41" s="74">
        <v>0</v>
      </c>
    </row>
    <row r="42" spans="1:16" s="3" customFormat="1" ht="15" customHeight="1" x14ac:dyDescent="0.2">
      <c r="A42" s="120"/>
      <c r="B42" s="123"/>
      <c r="C42" s="84" t="s">
        <v>56</v>
      </c>
      <c r="D42" s="35">
        <v>-177</v>
      </c>
      <c r="E42" s="35">
        <v>0</v>
      </c>
      <c r="F42" s="35">
        <v>-95875.024321000004</v>
      </c>
      <c r="G42" s="68">
        <v>-0.38121500000000003</v>
      </c>
      <c r="H42" s="43">
        <v>-58</v>
      </c>
      <c r="I42" s="44">
        <v>-85990.007865000007</v>
      </c>
      <c r="J42" s="74">
        <v>-0.12903200000000001</v>
      </c>
      <c r="K42" s="35">
        <v>-119</v>
      </c>
      <c r="L42" s="35">
        <v>-170497.700962</v>
      </c>
      <c r="M42" s="68">
        <v>-0.51260499999999998</v>
      </c>
      <c r="N42" s="43">
        <v>0</v>
      </c>
      <c r="O42" s="44">
        <v>0</v>
      </c>
      <c r="P42" s="74">
        <v>0</v>
      </c>
    </row>
    <row r="43" spans="1:16" s="3" customFormat="1" ht="15" customHeight="1" x14ac:dyDescent="0.2">
      <c r="A43" s="121"/>
      <c r="B43" s="124"/>
      <c r="C43" s="85" t="s">
        <v>9</v>
      </c>
      <c r="D43" s="46">
        <v>-2213</v>
      </c>
      <c r="E43" s="46">
        <v>0</v>
      </c>
      <c r="F43" s="46">
        <v>24402.582296</v>
      </c>
      <c r="G43" s="67">
        <v>-0.23777999999999999</v>
      </c>
      <c r="H43" s="87">
        <v>-774</v>
      </c>
      <c r="I43" s="46">
        <v>19485.810009000001</v>
      </c>
      <c r="J43" s="75">
        <v>-0.34276200000000001</v>
      </c>
      <c r="K43" s="46">
        <v>-1439</v>
      </c>
      <c r="L43" s="46">
        <v>27002.705041000001</v>
      </c>
      <c r="M43" s="67">
        <v>-0.18001600000000001</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
      <c r="A46" s="120"/>
      <c r="B46" s="123"/>
      <c r="C46" s="84" t="s">
        <v>48</v>
      </c>
      <c r="D46" s="44">
        <v>24</v>
      </c>
      <c r="E46" s="53">
        <v>3.1008000000000001E-2</v>
      </c>
      <c r="F46" s="44">
        <v>130659.125</v>
      </c>
      <c r="G46" s="66">
        <v>0.125</v>
      </c>
      <c r="H46" s="43">
        <v>8</v>
      </c>
      <c r="I46" s="44">
        <v>122326.25</v>
      </c>
      <c r="J46" s="74">
        <v>0.125</v>
      </c>
      <c r="K46" s="44">
        <v>16</v>
      </c>
      <c r="L46" s="44">
        <v>134825.5625</v>
      </c>
      <c r="M46" s="66">
        <v>0.125</v>
      </c>
      <c r="N46" s="43">
        <v>0</v>
      </c>
      <c r="O46" s="44">
        <v>0</v>
      </c>
      <c r="P46" s="74">
        <v>0</v>
      </c>
    </row>
    <row r="47" spans="1:16" ht="15" customHeight="1" x14ac:dyDescent="0.2">
      <c r="A47" s="120"/>
      <c r="B47" s="123"/>
      <c r="C47" s="84" t="s">
        <v>49</v>
      </c>
      <c r="D47" s="44">
        <v>80</v>
      </c>
      <c r="E47" s="53">
        <v>3.2376000000000002E-2</v>
      </c>
      <c r="F47" s="44">
        <v>153711.26250000001</v>
      </c>
      <c r="G47" s="66">
        <v>0.32500000000000001</v>
      </c>
      <c r="H47" s="43">
        <v>24</v>
      </c>
      <c r="I47" s="44">
        <v>170543.375</v>
      </c>
      <c r="J47" s="74">
        <v>0.5</v>
      </c>
      <c r="K47" s="44">
        <v>56</v>
      </c>
      <c r="L47" s="44">
        <v>146497.5</v>
      </c>
      <c r="M47" s="66">
        <v>0.25</v>
      </c>
      <c r="N47" s="43">
        <v>0</v>
      </c>
      <c r="O47" s="44">
        <v>0</v>
      </c>
      <c r="P47" s="74">
        <v>0</v>
      </c>
    </row>
    <row r="48" spans="1:16" ht="15" customHeight="1" x14ac:dyDescent="0.2">
      <c r="A48" s="120"/>
      <c r="B48" s="123"/>
      <c r="C48" s="84" t="s">
        <v>50</v>
      </c>
      <c r="D48" s="44">
        <v>89</v>
      </c>
      <c r="E48" s="53">
        <v>2.8709999999999999E-2</v>
      </c>
      <c r="F48" s="44">
        <v>180987.31460700001</v>
      </c>
      <c r="G48" s="66">
        <v>0.47191</v>
      </c>
      <c r="H48" s="43">
        <v>34</v>
      </c>
      <c r="I48" s="44">
        <v>184098.29411799999</v>
      </c>
      <c r="J48" s="74">
        <v>0.55882399999999999</v>
      </c>
      <c r="K48" s="44">
        <v>55</v>
      </c>
      <c r="L48" s="44">
        <v>179064.16363600001</v>
      </c>
      <c r="M48" s="66">
        <v>0.418182</v>
      </c>
      <c r="N48" s="43">
        <v>0</v>
      </c>
      <c r="O48" s="44">
        <v>0</v>
      </c>
      <c r="P48" s="74">
        <v>0</v>
      </c>
    </row>
    <row r="49" spans="1:16" ht="15" customHeight="1" x14ac:dyDescent="0.2">
      <c r="A49" s="120"/>
      <c r="B49" s="123"/>
      <c r="C49" s="84" t="s">
        <v>51</v>
      </c>
      <c r="D49" s="44">
        <v>67</v>
      </c>
      <c r="E49" s="53">
        <v>2.5047E-2</v>
      </c>
      <c r="F49" s="44">
        <v>208824.49253700001</v>
      </c>
      <c r="G49" s="66">
        <v>0.940299</v>
      </c>
      <c r="H49" s="43">
        <v>17</v>
      </c>
      <c r="I49" s="44">
        <v>199533.588235</v>
      </c>
      <c r="J49" s="74">
        <v>0.82352899999999996</v>
      </c>
      <c r="K49" s="44">
        <v>50</v>
      </c>
      <c r="L49" s="44">
        <v>211983.4</v>
      </c>
      <c r="M49" s="66">
        <v>0.98</v>
      </c>
      <c r="N49" s="43">
        <v>0</v>
      </c>
      <c r="O49" s="44">
        <v>0</v>
      </c>
      <c r="P49" s="74">
        <v>0</v>
      </c>
    </row>
    <row r="50" spans="1:16" s="3" customFormat="1" ht="15" customHeight="1" x14ac:dyDescent="0.2">
      <c r="A50" s="120"/>
      <c r="B50" s="123"/>
      <c r="C50" s="84" t="s">
        <v>52</v>
      </c>
      <c r="D50" s="35">
        <v>40</v>
      </c>
      <c r="E50" s="55">
        <v>1.8315000000000001E-2</v>
      </c>
      <c r="F50" s="35">
        <v>201992.42499999999</v>
      </c>
      <c r="G50" s="68">
        <v>0.75</v>
      </c>
      <c r="H50" s="43">
        <v>17</v>
      </c>
      <c r="I50" s="44">
        <v>200522</v>
      </c>
      <c r="J50" s="74">
        <v>0.764706</v>
      </c>
      <c r="K50" s="35">
        <v>23</v>
      </c>
      <c r="L50" s="35">
        <v>203079.26087</v>
      </c>
      <c r="M50" s="68">
        <v>0.73912999999999995</v>
      </c>
      <c r="N50" s="43">
        <v>0</v>
      </c>
      <c r="O50" s="44">
        <v>0</v>
      </c>
      <c r="P50" s="74">
        <v>0</v>
      </c>
    </row>
    <row r="51" spans="1:16" ht="15" customHeight="1" x14ac:dyDescent="0.2">
      <c r="A51" s="120"/>
      <c r="B51" s="123"/>
      <c r="C51" s="84" t="s">
        <v>53</v>
      </c>
      <c r="D51" s="44">
        <v>36</v>
      </c>
      <c r="E51" s="53">
        <v>1.8789E-2</v>
      </c>
      <c r="F51" s="44">
        <v>236082.52777799999</v>
      </c>
      <c r="G51" s="66">
        <v>1.0833330000000001</v>
      </c>
      <c r="H51" s="43">
        <v>9</v>
      </c>
      <c r="I51" s="44">
        <v>221547.33333299999</v>
      </c>
      <c r="J51" s="74">
        <v>0.44444400000000001</v>
      </c>
      <c r="K51" s="44">
        <v>27</v>
      </c>
      <c r="L51" s="44">
        <v>240927.59259300001</v>
      </c>
      <c r="M51" s="66">
        <v>1.2962959999999999</v>
      </c>
      <c r="N51" s="43">
        <v>0</v>
      </c>
      <c r="O51" s="44">
        <v>0</v>
      </c>
      <c r="P51" s="74">
        <v>0</v>
      </c>
    </row>
    <row r="52" spans="1:16" ht="15" customHeight="1" x14ac:dyDescent="0.2">
      <c r="A52" s="120"/>
      <c r="B52" s="123"/>
      <c r="C52" s="84" t="s">
        <v>54</v>
      </c>
      <c r="D52" s="44">
        <v>21</v>
      </c>
      <c r="E52" s="53">
        <v>1.2666E-2</v>
      </c>
      <c r="F52" s="44">
        <v>218595.61904799999</v>
      </c>
      <c r="G52" s="66">
        <v>0.85714299999999999</v>
      </c>
      <c r="H52" s="43">
        <v>9</v>
      </c>
      <c r="I52" s="44">
        <v>186407.11111100001</v>
      </c>
      <c r="J52" s="74">
        <v>0.44444400000000001</v>
      </c>
      <c r="K52" s="44">
        <v>12</v>
      </c>
      <c r="L52" s="44">
        <v>242737</v>
      </c>
      <c r="M52" s="66">
        <v>1.1666669999999999</v>
      </c>
      <c r="N52" s="43">
        <v>0</v>
      </c>
      <c r="O52" s="44">
        <v>0</v>
      </c>
      <c r="P52" s="74">
        <v>0</v>
      </c>
    </row>
    <row r="53" spans="1:16" ht="15" customHeight="1" x14ac:dyDescent="0.2">
      <c r="A53" s="120"/>
      <c r="B53" s="123"/>
      <c r="C53" s="84" t="s">
        <v>55</v>
      </c>
      <c r="D53" s="44">
        <v>4</v>
      </c>
      <c r="E53" s="53">
        <v>3.0890000000000002E-3</v>
      </c>
      <c r="F53" s="44">
        <v>362335.75</v>
      </c>
      <c r="G53" s="66">
        <v>2</v>
      </c>
      <c r="H53" s="43">
        <v>2</v>
      </c>
      <c r="I53" s="44">
        <v>174237.5</v>
      </c>
      <c r="J53" s="74">
        <v>0</v>
      </c>
      <c r="K53" s="44">
        <v>2</v>
      </c>
      <c r="L53" s="44">
        <v>550434</v>
      </c>
      <c r="M53" s="66">
        <v>4</v>
      </c>
      <c r="N53" s="43">
        <v>0</v>
      </c>
      <c r="O53" s="44">
        <v>0</v>
      </c>
      <c r="P53" s="74">
        <v>0</v>
      </c>
    </row>
    <row r="54" spans="1:16" s="3" customFormat="1" ht="15" customHeight="1" x14ac:dyDescent="0.2">
      <c r="A54" s="120"/>
      <c r="B54" s="123"/>
      <c r="C54" s="84" t="s">
        <v>56</v>
      </c>
      <c r="D54" s="35">
        <v>1</v>
      </c>
      <c r="E54" s="55">
        <v>4.7899999999999999E-4</v>
      </c>
      <c r="F54" s="35">
        <v>223571</v>
      </c>
      <c r="G54" s="68">
        <v>0</v>
      </c>
      <c r="H54" s="43">
        <v>0</v>
      </c>
      <c r="I54" s="44">
        <v>0</v>
      </c>
      <c r="J54" s="74">
        <v>0</v>
      </c>
      <c r="K54" s="35">
        <v>1</v>
      </c>
      <c r="L54" s="35">
        <v>223571</v>
      </c>
      <c r="M54" s="68">
        <v>0</v>
      </c>
      <c r="N54" s="43">
        <v>0</v>
      </c>
      <c r="O54" s="44">
        <v>0</v>
      </c>
      <c r="P54" s="74">
        <v>0</v>
      </c>
    </row>
    <row r="55" spans="1:16" s="3" customFormat="1" ht="15" customHeight="1" x14ac:dyDescent="0.2">
      <c r="A55" s="121"/>
      <c r="B55" s="124"/>
      <c r="C55" s="85" t="s">
        <v>9</v>
      </c>
      <c r="D55" s="46">
        <v>362</v>
      </c>
      <c r="E55" s="54">
        <v>1.9848000000000001E-2</v>
      </c>
      <c r="F55" s="46">
        <v>188878.23756899999</v>
      </c>
      <c r="G55" s="67">
        <v>0.63259699999999996</v>
      </c>
      <c r="H55" s="87">
        <v>120</v>
      </c>
      <c r="I55" s="46">
        <v>184600.02499999999</v>
      </c>
      <c r="J55" s="75">
        <v>0.55833299999999997</v>
      </c>
      <c r="K55" s="46">
        <v>242</v>
      </c>
      <c r="L55" s="46">
        <v>190999.665289</v>
      </c>
      <c r="M55" s="67">
        <v>0.66942100000000004</v>
      </c>
      <c r="N55" s="87">
        <v>0</v>
      </c>
      <c r="O55" s="46">
        <v>0</v>
      </c>
      <c r="P55" s="75">
        <v>0</v>
      </c>
    </row>
    <row r="56" spans="1:16" ht="15" customHeight="1" x14ac:dyDescent="0.2">
      <c r="A56" s="119">
        <v>5</v>
      </c>
      <c r="B56" s="122" t="s">
        <v>60</v>
      </c>
      <c r="C56" s="84" t="s">
        <v>46</v>
      </c>
      <c r="D56" s="44">
        <v>20</v>
      </c>
      <c r="E56" s="53">
        <v>1</v>
      </c>
      <c r="F56" s="44">
        <v>64328.25</v>
      </c>
      <c r="G56" s="66">
        <v>0.15</v>
      </c>
      <c r="H56" s="43">
        <v>8</v>
      </c>
      <c r="I56" s="44">
        <v>59549.625</v>
      </c>
      <c r="J56" s="74">
        <v>0.125</v>
      </c>
      <c r="K56" s="44">
        <v>12</v>
      </c>
      <c r="L56" s="44">
        <v>67514</v>
      </c>
      <c r="M56" s="66">
        <v>0.16666700000000001</v>
      </c>
      <c r="N56" s="43">
        <v>0</v>
      </c>
      <c r="O56" s="44">
        <v>0</v>
      </c>
      <c r="P56" s="74">
        <v>0</v>
      </c>
    </row>
    <row r="57" spans="1:16" ht="15" customHeight="1" x14ac:dyDescent="0.2">
      <c r="A57" s="120"/>
      <c r="B57" s="123"/>
      <c r="C57" s="84" t="s">
        <v>47</v>
      </c>
      <c r="D57" s="44">
        <v>60</v>
      </c>
      <c r="E57" s="53">
        <v>1</v>
      </c>
      <c r="F57" s="44">
        <v>115092.45</v>
      </c>
      <c r="G57" s="66">
        <v>0.13333300000000001</v>
      </c>
      <c r="H57" s="43">
        <v>20</v>
      </c>
      <c r="I57" s="44">
        <v>152335.15</v>
      </c>
      <c r="J57" s="74">
        <v>0.35</v>
      </c>
      <c r="K57" s="44">
        <v>40</v>
      </c>
      <c r="L57" s="44">
        <v>96471.1</v>
      </c>
      <c r="M57" s="66">
        <v>2.5000000000000001E-2</v>
      </c>
      <c r="N57" s="43">
        <v>0</v>
      </c>
      <c r="O57" s="44">
        <v>0</v>
      </c>
      <c r="P57" s="74">
        <v>0</v>
      </c>
    </row>
    <row r="58" spans="1:16" ht="15" customHeight="1" x14ac:dyDescent="0.2">
      <c r="A58" s="120"/>
      <c r="B58" s="123"/>
      <c r="C58" s="84" t="s">
        <v>48</v>
      </c>
      <c r="D58" s="44">
        <v>774</v>
      </c>
      <c r="E58" s="53">
        <v>1</v>
      </c>
      <c r="F58" s="44">
        <v>117460.70801</v>
      </c>
      <c r="G58" s="66">
        <v>7.6227000000000003E-2</v>
      </c>
      <c r="H58" s="43">
        <v>273</v>
      </c>
      <c r="I58" s="44">
        <v>125849.538462</v>
      </c>
      <c r="J58" s="74">
        <v>9.8901000000000003E-2</v>
      </c>
      <c r="K58" s="44">
        <v>501</v>
      </c>
      <c r="L58" s="44">
        <v>112889.54890199999</v>
      </c>
      <c r="M58" s="66">
        <v>6.3871999999999998E-2</v>
      </c>
      <c r="N58" s="43">
        <v>0</v>
      </c>
      <c r="O58" s="44">
        <v>0</v>
      </c>
      <c r="P58" s="74">
        <v>0</v>
      </c>
    </row>
    <row r="59" spans="1:16" ht="15" customHeight="1" x14ac:dyDescent="0.2">
      <c r="A59" s="120"/>
      <c r="B59" s="123"/>
      <c r="C59" s="84" t="s">
        <v>49</v>
      </c>
      <c r="D59" s="44">
        <v>2471</v>
      </c>
      <c r="E59" s="53">
        <v>1</v>
      </c>
      <c r="F59" s="44">
        <v>126656.611089</v>
      </c>
      <c r="G59" s="66">
        <v>0.19708600000000001</v>
      </c>
      <c r="H59" s="43">
        <v>887</v>
      </c>
      <c r="I59" s="44">
        <v>144570.44532100001</v>
      </c>
      <c r="J59" s="74">
        <v>0.29988700000000001</v>
      </c>
      <c r="K59" s="44">
        <v>1584</v>
      </c>
      <c r="L59" s="44">
        <v>116625.316288</v>
      </c>
      <c r="M59" s="66">
        <v>0.13952000000000001</v>
      </c>
      <c r="N59" s="43">
        <v>0</v>
      </c>
      <c r="O59" s="44">
        <v>0</v>
      </c>
      <c r="P59" s="74">
        <v>0</v>
      </c>
    </row>
    <row r="60" spans="1:16" ht="15" customHeight="1" x14ac:dyDescent="0.2">
      <c r="A60" s="120"/>
      <c r="B60" s="123"/>
      <c r="C60" s="84" t="s">
        <v>50</v>
      </c>
      <c r="D60" s="44">
        <v>3100</v>
      </c>
      <c r="E60" s="53">
        <v>1</v>
      </c>
      <c r="F60" s="44">
        <v>145767.69419400001</v>
      </c>
      <c r="G60" s="66">
        <v>0.37193500000000002</v>
      </c>
      <c r="H60" s="43">
        <v>1073</v>
      </c>
      <c r="I60" s="44">
        <v>172616.910531</v>
      </c>
      <c r="J60" s="74">
        <v>0.52562900000000001</v>
      </c>
      <c r="K60" s="44">
        <v>2027</v>
      </c>
      <c r="L60" s="44">
        <v>131554.961519</v>
      </c>
      <c r="M60" s="66">
        <v>0.29057699999999997</v>
      </c>
      <c r="N60" s="43">
        <v>0</v>
      </c>
      <c r="O60" s="44">
        <v>0</v>
      </c>
      <c r="P60" s="74">
        <v>0</v>
      </c>
    </row>
    <row r="61" spans="1:16" ht="15" customHeight="1" x14ac:dyDescent="0.2">
      <c r="A61" s="120"/>
      <c r="B61" s="123"/>
      <c r="C61" s="84" t="s">
        <v>51</v>
      </c>
      <c r="D61" s="44">
        <v>2675</v>
      </c>
      <c r="E61" s="53">
        <v>1</v>
      </c>
      <c r="F61" s="44">
        <v>168562.67476600001</v>
      </c>
      <c r="G61" s="66">
        <v>0.61233599999999999</v>
      </c>
      <c r="H61" s="43">
        <v>931</v>
      </c>
      <c r="I61" s="44">
        <v>191157.34479100001</v>
      </c>
      <c r="J61" s="74">
        <v>0.70247000000000004</v>
      </c>
      <c r="K61" s="44">
        <v>1744</v>
      </c>
      <c r="L61" s="44">
        <v>156500.95584899999</v>
      </c>
      <c r="M61" s="66">
        <v>0.56422000000000005</v>
      </c>
      <c r="N61" s="43">
        <v>0</v>
      </c>
      <c r="O61" s="44">
        <v>0</v>
      </c>
      <c r="P61" s="74">
        <v>0</v>
      </c>
    </row>
    <row r="62" spans="1:16" s="3" customFormat="1" ht="15" customHeight="1" x14ac:dyDescent="0.2">
      <c r="A62" s="120"/>
      <c r="B62" s="123"/>
      <c r="C62" s="84" t="s">
        <v>52</v>
      </c>
      <c r="D62" s="35">
        <v>2184</v>
      </c>
      <c r="E62" s="55">
        <v>1</v>
      </c>
      <c r="F62" s="35">
        <v>187761.19185</v>
      </c>
      <c r="G62" s="68">
        <v>0.81593400000000005</v>
      </c>
      <c r="H62" s="43">
        <v>795</v>
      </c>
      <c r="I62" s="44">
        <v>200199.75974800001</v>
      </c>
      <c r="J62" s="74">
        <v>0.728302</v>
      </c>
      <c r="K62" s="35">
        <v>1389</v>
      </c>
      <c r="L62" s="35">
        <v>180641.92512599999</v>
      </c>
      <c r="M62" s="68">
        <v>0.86609100000000006</v>
      </c>
      <c r="N62" s="43">
        <v>0</v>
      </c>
      <c r="O62" s="44">
        <v>0</v>
      </c>
      <c r="P62" s="74">
        <v>0</v>
      </c>
    </row>
    <row r="63" spans="1:16" ht="15" customHeight="1" x14ac:dyDescent="0.2">
      <c r="A63" s="120"/>
      <c r="B63" s="123"/>
      <c r="C63" s="84" t="s">
        <v>53</v>
      </c>
      <c r="D63" s="44">
        <v>1916</v>
      </c>
      <c r="E63" s="53">
        <v>1</v>
      </c>
      <c r="F63" s="44">
        <v>195431.559499</v>
      </c>
      <c r="G63" s="66">
        <v>0.84603300000000004</v>
      </c>
      <c r="H63" s="43">
        <v>722</v>
      </c>
      <c r="I63" s="44">
        <v>197682.91828300001</v>
      </c>
      <c r="J63" s="74">
        <v>0.63296399999999997</v>
      </c>
      <c r="K63" s="44">
        <v>1194</v>
      </c>
      <c r="L63" s="44">
        <v>194070.185092</v>
      </c>
      <c r="M63" s="66">
        <v>0.97487400000000002</v>
      </c>
      <c r="N63" s="43">
        <v>0</v>
      </c>
      <c r="O63" s="44">
        <v>0</v>
      </c>
      <c r="P63" s="74">
        <v>0</v>
      </c>
    </row>
    <row r="64" spans="1:16" ht="15" customHeight="1" x14ac:dyDescent="0.2">
      <c r="A64" s="120"/>
      <c r="B64" s="123"/>
      <c r="C64" s="84" t="s">
        <v>54</v>
      </c>
      <c r="D64" s="44">
        <v>1658</v>
      </c>
      <c r="E64" s="53">
        <v>1</v>
      </c>
      <c r="F64" s="44">
        <v>197423.58323300001</v>
      </c>
      <c r="G64" s="66">
        <v>0.78829899999999997</v>
      </c>
      <c r="H64" s="43">
        <v>643</v>
      </c>
      <c r="I64" s="44">
        <v>188025.19751200001</v>
      </c>
      <c r="J64" s="74">
        <v>0.461897</v>
      </c>
      <c r="K64" s="44">
        <v>1015</v>
      </c>
      <c r="L64" s="44">
        <v>203377.43743799999</v>
      </c>
      <c r="M64" s="66">
        <v>0.99507400000000001</v>
      </c>
      <c r="N64" s="43">
        <v>0</v>
      </c>
      <c r="O64" s="44">
        <v>0</v>
      </c>
      <c r="P64" s="74">
        <v>0</v>
      </c>
    </row>
    <row r="65" spans="1:16" ht="15" customHeight="1" x14ac:dyDescent="0.2">
      <c r="A65" s="120"/>
      <c r="B65" s="123"/>
      <c r="C65" s="84" t="s">
        <v>55</v>
      </c>
      <c r="D65" s="44">
        <v>1295</v>
      </c>
      <c r="E65" s="53">
        <v>1</v>
      </c>
      <c r="F65" s="44">
        <v>203774.15521200001</v>
      </c>
      <c r="G65" s="66">
        <v>0.61621599999999999</v>
      </c>
      <c r="H65" s="43">
        <v>493</v>
      </c>
      <c r="I65" s="44">
        <v>192067.16835699999</v>
      </c>
      <c r="J65" s="74">
        <v>0.29208899999999999</v>
      </c>
      <c r="K65" s="44">
        <v>802</v>
      </c>
      <c r="L65" s="44">
        <v>210970.594763</v>
      </c>
      <c r="M65" s="66">
        <v>0.81546099999999999</v>
      </c>
      <c r="N65" s="43">
        <v>0</v>
      </c>
      <c r="O65" s="44">
        <v>0</v>
      </c>
      <c r="P65" s="74">
        <v>0</v>
      </c>
    </row>
    <row r="66" spans="1:16" s="3" customFormat="1" ht="15" customHeight="1" x14ac:dyDescent="0.2">
      <c r="A66" s="120"/>
      <c r="B66" s="123"/>
      <c r="C66" s="84" t="s">
        <v>56</v>
      </c>
      <c r="D66" s="35">
        <v>2086</v>
      </c>
      <c r="E66" s="55">
        <v>1</v>
      </c>
      <c r="F66" s="35">
        <v>212931.240173</v>
      </c>
      <c r="G66" s="68">
        <v>0.31303900000000001</v>
      </c>
      <c r="H66" s="43">
        <v>897</v>
      </c>
      <c r="I66" s="44">
        <v>187980.23745799999</v>
      </c>
      <c r="J66" s="74">
        <v>8.4726999999999997E-2</v>
      </c>
      <c r="K66" s="35">
        <v>1189</v>
      </c>
      <c r="L66" s="35">
        <v>231754.66274199999</v>
      </c>
      <c r="M66" s="68">
        <v>0.48528199999999999</v>
      </c>
      <c r="N66" s="43">
        <v>0</v>
      </c>
      <c r="O66" s="44">
        <v>0</v>
      </c>
      <c r="P66" s="74">
        <v>0</v>
      </c>
    </row>
    <row r="67" spans="1:16" s="3" customFormat="1" ht="15" customHeight="1" x14ac:dyDescent="0.2">
      <c r="A67" s="121"/>
      <c r="B67" s="124"/>
      <c r="C67" s="85" t="s">
        <v>9</v>
      </c>
      <c r="D67" s="46">
        <v>18239</v>
      </c>
      <c r="E67" s="54">
        <v>1</v>
      </c>
      <c r="F67" s="46">
        <v>171871.69817399999</v>
      </c>
      <c r="G67" s="67">
        <v>0.52135500000000001</v>
      </c>
      <c r="H67" s="87">
        <v>6742</v>
      </c>
      <c r="I67" s="46">
        <v>180271.86398699999</v>
      </c>
      <c r="J67" s="75">
        <v>0.45565099999999997</v>
      </c>
      <c r="K67" s="46">
        <v>11497</v>
      </c>
      <c r="L67" s="46">
        <v>166945.72462399999</v>
      </c>
      <c r="M67" s="67">
        <v>0.55988499999999997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10" priority="30" operator="notEqual">
      <formula>H8+K8+N8</formula>
    </cfRule>
  </conditionalFormatting>
  <conditionalFormatting sqref="D20:D30">
    <cfRule type="cellIs" dxfId="309" priority="29" operator="notEqual">
      <formula>H20+K20+N20</formula>
    </cfRule>
  </conditionalFormatting>
  <conditionalFormatting sqref="D32:D42">
    <cfRule type="cellIs" dxfId="308" priority="28" operator="notEqual">
      <formula>H32+K32+N32</formula>
    </cfRule>
  </conditionalFormatting>
  <conditionalFormatting sqref="D44:D54">
    <cfRule type="cellIs" dxfId="307" priority="27" operator="notEqual">
      <formula>H44+K44+N44</formula>
    </cfRule>
  </conditionalFormatting>
  <conditionalFormatting sqref="D56:D66">
    <cfRule type="cellIs" dxfId="306" priority="26" operator="notEqual">
      <formula>H56+K56+N56</formula>
    </cfRule>
  </conditionalFormatting>
  <conditionalFormatting sqref="D19">
    <cfRule type="cellIs" dxfId="305" priority="25" operator="notEqual">
      <formula>SUM(D8:D18)</formula>
    </cfRule>
  </conditionalFormatting>
  <conditionalFormatting sqref="D31">
    <cfRule type="cellIs" dxfId="304" priority="24" operator="notEqual">
      <formula>H31+K31+N31</formula>
    </cfRule>
  </conditionalFormatting>
  <conditionalFormatting sqref="D31">
    <cfRule type="cellIs" dxfId="303" priority="23" operator="notEqual">
      <formula>SUM(D20:D30)</formula>
    </cfRule>
  </conditionalFormatting>
  <conditionalFormatting sqref="D43">
    <cfRule type="cellIs" dxfId="302" priority="22" operator="notEqual">
      <formula>H43+K43+N43</formula>
    </cfRule>
  </conditionalFormatting>
  <conditionalFormatting sqref="D43">
    <cfRule type="cellIs" dxfId="301" priority="21" operator="notEqual">
      <formula>SUM(D32:D42)</formula>
    </cfRule>
  </conditionalFormatting>
  <conditionalFormatting sqref="D55">
    <cfRule type="cellIs" dxfId="300" priority="20" operator="notEqual">
      <formula>H55+K55+N55</formula>
    </cfRule>
  </conditionalFormatting>
  <conditionalFormatting sqref="D55">
    <cfRule type="cellIs" dxfId="299" priority="19" operator="notEqual">
      <formula>SUM(D44:D54)</formula>
    </cfRule>
  </conditionalFormatting>
  <conditionalFormatting sqref="D67">
    <cfRule type="cellIs" dxfId="298" priority="18" operator="notEqual">
      <formula>H67+K67+N67</formula>
    </cfRule>
  </conditionalFormatting>
  <conditionalFormatting sqref="D67">
    <cfRule type="cellIs" dxfId="297" priority="17" operator="notEqual">
      <formula>SUM(D56:D66)</formula>
    </cfRule>
  </conditionalFormatting>
  <conditionalFormatting sqref="H19">
    <cfRule type="cellIs" dxfId="296" priority="16" operator="notEqual">
      <formula>SUM(H8:H18)</formula>
    </cfRule>
  </conditionalFormatting>
  <conditionalFormatting sqref="K19">
    <cfRule type="cellIs" dxfId="295" priority="15" operator="notEqual">
      <formula>SUM(K8:K18)</formula>
    </cfRule>
  </conditionalFormatting>
  <conditionalFormatting sqref="N19">
    <cfRule type="cellIs" dxfId="294" priority="14" operator="notEqual">
      <formula>SUM(N8:N18)</formula>
    </cfRule>
  </conditionalFormatting>
  <conditionalFormatting sqref="H31">
    <cfRule type="cellIs" dxfId="293" priority="13" operator="notEqual">
      <formula>SUM(H20:H30)</formula>
    </cfRule>
  </conditionalFormatting>
  <conditionalFormatting sqref="K31">
    <cfRule type="cellIs" dxfId="292" priority="12" operator="notEqual">
      <formula>SUM(K20:K30)</formula>
    </cfRule>
  </conditionalFormatting>
  <conditionalFormatting sqref="N31">
    <cfRule type="cellIs" dxfId="291" priority="11" operator="notEqual">
      <formula>SUM(N20:N30)</formula>
    </cfRule>
  </conditionalFormatting>
  <conditionalFormatting sqref="H43">
    <cfRule type="cellIs" dxfId="290" priority="10" operator="notEqual">
      <formula>SUM(H32:H42)</formula>
    </cfRule>
  </conditionalFormatting>
  <conditionalFormatting sqref="K43">
    <cfRule type="cellIs" dxfId="289" priority="9" operator="notEqual">
      <formula>SUM(K32:K42)</formula>
    </cfRule>
  </conditionalFormatting>
  <conditionalFormatting sqref="N43">
    <cfRule type="cellIs" dxfId="288" priority="8" operator="notEqual">
      <formula>SUM(N32:N42)</formula>
    </cfRule>
  </conditionalFormatting>
  <conditionalFormatting sqref="H55">
    <cfRule type="cellIs" dxfId="287" priority="7" operator="notEqual">
      <formula>SUM(H44:H54)</formula>
    </cfRule>
  </conditionalFormatting>
  <conditionalFormatting sqref="K55">
    <cfRule type="cellIs" dxfId="286" priority="6" operator="notEqual">
      <formula>SUM(K44:K54)</formula>
    </cfRule>
  </conditionalFormatting>
  <conditionalFormatting sqref="N55">
    <cfRule type="cellIs" dxfId="285" priority="5" operator="notEqual">
      <formula>SUM(N44:N54)</formula>
    </cfRule>
  </conditionalFormatting>
  <conditionalFormatting sqref="H67">
    <cfRule type="cellIs" dxfId="284" priority="4" operator="notEqual">
      <formula>SUM(H56:H66)</formula>
    </cfRule>
  </conditionalFormatting>
  <conditionalFormatting sqref="K67">
    <cfRule type="cellIs" dxfId="283" priority="3" operator="notEqual">
      <formula>SUM(K56:K66)</formula>
    </cfRule>
  </conditionalFormatting>
  <conditionalFormatting sqref="N67">
    <cfRule type="cellIs" dxfId="282" priority="2" operator="notEqual">
      <formula>SUM(N56:N66)</formula>
    </cfRule>
  </conditionalFormatting>
  <conditionalFormatting sqref="D32:D43">
    <cfRule type="cellIs" dxfId="28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70</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15</v>
      </c>
      <c r="E8" s="53">
        <v>0.16666700000000001</v>
      </c>
      <c r="F8" s="44">
        <v>68738.462129000007</v>
      </c>
      <c r="G8" s="66">
        <v>0.33333299999999999</v>
      </c>
      <c r="H8" s="43">
        <v>9</v>
      </c>
      <c r="I8" s="44">
        <v>66960.735014000005</v>
      </c>
      <c r="J8" s="74">
        <v>0.44444400000000001</v>
      </c>
      <c r="K8" s="44">
        <v>6</v>
      </c>
      <c r="L8" s="44">
        <v>71405.052802000006</v>
      </c>
      <c r="M8" s="66">
        <v>0.16666700000000001</v>
      </c>
      <c r="N8" s="43">
        <v>0</v>
      </c>
      <c r="O8" s="44">
        <v>0</v>
      </c>
      <c r="P8" s="74">
        <v>0</v>
      </c>
    </row>
    <row r="9" spans="1:16" ht="15" customHeight="1" x14ac:dyDescent="0.2">
      <c r="A9" s="120"/>
      <c r="B9" s="123"/>
      <c r="C9" s="84" t="s">
        <v>47</v>
      </c>
      <c r="D9" s="44">
        <v>157</v>
      </c>
      <c r="E9" s="53">
        <v>0.40256399999999998</v>
      </c>
      <c r="F9" s="44">
        <v>82340.138170999999</v>
      </c>
      <c r="G9" s="66">
        <v>6.3694000000000001E-2</v>
      </c>
      <c r="H9" s="43">
        <v>36</v>
      </c>
      <c r="I9" s="44">
        <v>83564.115204000002</v>
      </c>
      <c r="J9" s="74">
        <v>0.111111</v>
      </c>
      <c r="K9" s="44">
        <v>121</v>
      </c>
      <c r="L9" s="44">
        <v>81975.979714999994</v>
      </c>
      <c r="M9" s="66">
        <v>4.9586999999999999E-2</v>
      </c>
      <c r="N9" s="43">
        <v>0</v>
      </c>
      <c r="O9" s="44">
        <v>0</v>
      </c>
      <c r="P9" s="74">
        <v>0</v>
      </c>
    </row>
    <row r="10" spans="1:16" ht="15" customHeight="1" x14ac:dyDescent="0.2">
      <c r="A10" s="120"/>
      <c r="B10" s="123"/>
      <c r="C10" s="84" t="s">
        <v>48</v>
      </c>
      <c r="D10" s="44">
        <v>1183</v>
      </c>
      <c r="E10" s="53">
        <v>0.26353300000000002</v>
      </c>
      <c r="F10" s="44">
        <v>92981.170582000006</v>
      </c>
      <c r="G10" s="66">
        <v>0.110735</v>
      </c>
      <c r="H10" s="43">
        <v>416</v>
      </c>
      <c r="I10" s="44">
        <v>101326.981501</v>
      </c>
      <c r="J10" s="74">
        <v>0.180288</v>
      </c>
      <c r="K10" s="44">
        <v>767</v>
      </c>
      <c r="L10" s="44">
        <v>88454.629067000002</v>
      </c>
      <c r="M10" s="66">
        <v>7.3011999999999994E-2</v>
      </c>
      <c r="N10" s="43">
        <v>0</v>
      </c>
      <c r="O10" s="44">
        <v>0</v>
      </c>
      <c r="P10" s="74">
        <v>0</v>
      </c>
    </row>
    <row r="11" spans="1:16" ht="15" customHeight="1" x14ac:dyDescent="0.2">
      <c r="A11" s="120"/>
      <c r="B11" s="123"/>
      <c r="C11" s="84" t="s">
        <v>49</v>
      </c>
      <c r="D11" s="44">
        <v>2344</v>
      </c>
      <c r="E11" s="53">
        <v>0.18722</v>
      </c>
      <c r="F11" s="44">
        <v>106489.08485100001</v>
      </c>
      <c r="G11" s="66">
        <v>0.30332799999999999</v>
      </c>
      <c r="H11" s="43">
        <v>909</v>
      </c>
      <c r="I11" s="44">
        <v>120128.99451800001</v>
      </c>
      <c r="J11" s="74">
        <v>0.41694199999999998</v>
      </c>
      <c r="K11" s="44">
        <v>1435</v>
      </c>
      <c r="L11" s="44">
        <v>97848.891201999999</v>
      </c>
      <c r="M11" s="66">
        <v>0.23135900000000001</v>
      </c>
      <c r="N11" s="43">
        <v>0</v>
      </c>
      <c r="O11" s="44">
        <v>0</v>
      </c>
      <c r="P11" s="74">
        <v>0</v>
      </c>
    </row>
    <row r="12" spans="1:16" ht="15" customHeight="1" x14ac:dyDescent="0.2">
      <c r="A12" s="120"/>
      <c r="B12" s="123"/>
      <c r="C12" s="84" t="s">
        <v>50</v>
      </c>
      <c r="D12" s="44">
        <v>2123</v>
      </c>
      <c r="E12" s="53">
        <v>0.14490500000000001</v>
      </c>
      <c r="F12" s="44">
        <v>126387.18691400001</v>
      </c>
      <c r="G12" s="66">
        <v>0.51342399999999999</v>
      </c>
      <c r="H12" s="43">
        <v>758</v>
      </c>
      <c r="I12" s="44">
        <v>143850.42978800001</v>
      </c>
      <c r="J12" s="74">
        <v>0.65963099999999997</v>
      </c>
      <c r="K12" s="44">
        <v>1365</v>
      </c>
      <c r="L12" s="44">
        <v>116689.649846</v>
      </c>
      <c r="M12" s="66">
        <v>0.43223400000000001</v>
      </c>
      <c r="N12" s="43">
        <v>0</v>
      </c>
      <c r="O12" s="44">
        <v>0</v>
      </c>
      <c r="P12" s="74">
        <v>0</v>
      </c>
    </row>
    <row r="13" spans="1:16" ht="15" customHeight="1" x14ac:dyDescent="0.2">
      <c r="A13" s="120"/>
      <c r="B13" s="123"/>
      <c r="C13" s="84" t="s">
        <v>51</v>
      </c>
      <c r="D13" s="44">
        <v>1631</v>
      </c>
      <c r="E13" s="53">
        <v>0.116533</v>
      </c>
      <c r="F13" s="44">
        <v>140511.23067799999</v>
      </c>
      <c r="G13" s="66">
        <v>0.70999400000000001</v>
      </c>
      <c r="H13" s="43">
        <v>534</v>
      </c>
      <c r="I13" s="44">
        <v>152443.639135</v>
      </c>
      <c r="J13" s="74">
        <v>0.75655399999999995</v>
      </c>
      <c r="K13" s="44">
        <v>1097</v>
      </c>
      <c r="L13" s="44">
        <v>134702.74743700001</v>
      </c>
      <c r="M13" s="66">
        <v>0.68732899999999997</v>
      </c>
      <c r="N13" s="43">
        <v>0</v>
      </c>
      <c r="O13" s="44">
        <v>0</v>
      </c>
      <c r="P13" s="74">
        <v>0</v>
      </c>
    </row>
    <row r="14" spans="1:16" s="3" customFormat="1" ht="15" customHeight="1" x14ac:dyDescent="0.2">
      <c r="A14" s="120"/>
      <c r="B14" s="123"/>
      <c r="C14" s="84" t="s">
        <v>52</v>
      </c>
      <c r="D14" s="35">
        <v>1265</v>
      </c>
      <c r="E14" s="55">
        <v>0.10908</v>
      </c>
      <c r="F14" s="35">
        <v>149947.393407</v>
      </c>
      <c r="G14" s="68">
        <v>0.88142299999999996</v>
      </c>
      <c r="H14" s="43">
        <v>413</v>
      </c>
      <c r="I14" s="44">
        <v>151459.22294899999</v>
      </c>
      <c r="J14" s="74">
        <v>0.78692499999999999</v>
      </c>
      <c r="K14" s="35">
        <v>852</v>
      </c>
      <c r="L14" s="35">
        <v>149214.546458</v>
      </c>
      <c r="M14" s="68">
        <v>0.92723</v>
      </c>
      <c r="N14" s="43">
        <v>0</v>
      </c>
      <c r="O14" s="44">
        <v>0</v>
      </c>
      <c r="P14" s="74">
        <v>0</v>
      </c>
    </row>
    <row r="15" spans="1:16" ht="15" customHeight="1" x14ac:dyDescent="0.2">
      <c r="A15" s="120"/>
      <c r="B15" s="123"/>
      <c r="C15" s="84" t="s">
        <v>53</v>
      </c>
      <c r="D15" s="44">
        <v>939</v>
      </c>
      <c r="E15" s="53">
        <v>9.2859999999999998E-2</v>
      </c>
      <c r="F15" s="44">
        <v>149335.02941799999</v>
      </c>
      <c r="G15" s="66">
        <v>0.81789100000000003</v>
      </c>
      <c r="H15" s="43">
        <v>290</v>
      </c>
      <c r="I15" s="44">
        <v>147044.86179200001</v>
      </c>
      <c r="J15" s="74">
        <v>0.61379300000000003</v>
      </c>
      <c r="K15" s="44">
        <v>649</v>
      </c>
      <c r="L15" s="44">
        <v>150358.370884</v>
      </c>
      <c r="M15" s="66">
        <v>0.90909099999999998</v>
      </c>
      <c r="N15" s="43">
        <v>0</v>
      </c>
      <c r="O15" s="44">
        <v>0</v>
      </c>
      <c r="P15" s="74">
        <v>0</v>
      </c>
    </row>
    <row r="16" spans="1:16" ht="15" customHeight="1" x14ac:dyDescent="0.2">
      <c r="A16" s="120"/>
      <c r="B16" s="123"/>
      <c r="C16" s="84" t="s">
        <v>54</v>
      </c>
      <c r="D16" s="44">
        <v>674</v>
      </c>
      <c r="E16" s="53">
        <v>8.0727999999999994E-2</v>
      </c>
      <c r="F16" s="44">
        <v>151490.15022800001</v>
      </c>
      <c r="G16" s="66">
        <v>0.686944</v>
      </c>
      <c r="H16" s="43">
        <v>218</v>
      </c>
      <c r="I16" s="44">
        <v>140630.66816900001</v>
      </c>
      <c r="J16" s="74">
        <v>0.37156</v>
      </c>
      <c r="K16" s="44">
        <v>456</v>
      </c>
      <c r="L16" s="44">
        <v>156681.744722</v>
      </c>
      <c r="M16" s="66">
        <v>0.83771899999999999</v>
      </c>
      <c r="N16" s="43">
        <v>0</v>
      </c>
      <c r="O16" s="44">
        <v>0</v>
      </c>
      <c r="P16" s="74">
        <v>0</v>
      </c>
    </row>
    <row r="17" spans="1:16" ht="15" customHeight="1" x14ac:dyDescent="0.2">
      <c r="A17" s="120"/>
      <c r="B17" s="123"/>
      <c r="C17" s="84" t="s">
        <v>55</v>
      </c>
      <c r="D17" s="44">
        <v>685</v>
      </c>
      <c r="E17" s="53">
        <v>0.102453</v>
      </c>
      <c r="F17" s="44">
        <v>158762.87760800001</v>
      </c>
      <c r="G17" s="66">
        <v>0.64379600000000003</v>
      </c>
      <c r="H17" s="43">
        <v>243</v>
      </c>
      <c r="I17" s="44">
        <v>137894.895999</v>
      </c>
      <c r="J17" s="74">
        <v>0.26749000000000001</v>
      </c>
      <c r="K17" s="44">
        <v>442</v>
      </c>
      <c r="L17" s="44">
        <v>170235.54623000001</v>
      </c>
      <c r="M17" s="66">
        <v>0.85067899999999996</v>
      </c>
      <c r="N17" s="43">
        <v>0</v>
      </c>
      <c r="O17" s="44">
        <v>0</v>
      </c>
      <c r="P17" s="74">
        <v>0</v>
      </c>
    </row>
    <row r="18" spans="1:16" s="3" customFormat="1" ht="15" customHeight="1" x14ac:dyDescent="0.2">
      <c r="A18" s="120"/>
      <c r="B18" s="123"/>
      <c r="C18" s="84" t="s">
        <v>56</v>
      </c>
      <c r="D18" s="35">
        <v>846</v>
      </c>
      <c r="E18" s="55">
        <v>7.4184E-2</v>
      </c>
      <c r="F18" s="35">
        <v>178176.30517800001</v>
      </c>
      <c r="G18" s="68">
        <v>0.47517700000000002</v>
      </c>
      <c r="H18" s="43">
        <v>287</v>
      </c>
      <c r="I18" s="44">
        <v>148742.567538</v>
      </c>
      <c r="J18" s="74">
        <v>0.121951</v>
      </c>
      <c r="K18" s="35">
        <v>559</v>
      </c>
      <c r="L18" s="35">
        <v>193288.08103199999</v>
      </c>
      <c r="M18" s="68">
        <v>0.65652999999999995</v>
      </c>
      <c r="N18" s="43">
        <v>0</v>
      </c>
      <c r="O18" s="44">
        <v>0</v>
      </c>
      <c r="P18" s="74">
        <v>0</v>
      </c>
    </row>
    <row r="19" spans="1:16" s="3" customFormat="1" ht="15" customHeight="1" x14ac:dyDescent="0.2">
      <c r="A19" s="121"/>
      <c r="B19" s="124"/>
      <c r="C19" s="85" t="s">
        <v>9</v>
      </c>
      <c r="D19" s="46">
        <v>11862</v>
      </c>
      <c r="E19" s="54">
        <v>0.12581100000000001</v>
      </c>
      <c r="F19" s="46">
        <v>131728.42397999999</v>
      </c>
      <c r="G19" s="67">
        <v>0.53060200000000002</v>
      </c>
      <c r="H19" s="87">
        <v>4113</v>
      </c>
      <c r="I19" s="46">
        <v>135534.76669799999</v>
      </c>
      <c r="J19" s="75">
        <v>0.49841999999999997</v>
      </c>
      <c r="K19" s="46">
        <v>7749</v>
      </c>
      <c r="L19" s="46">
        <v>129708.100377</v>
      </c>
      <c r="M19" s="67">
        <v>0.54768399999999995</v>
      </c>
      <c r="N19" s="87">
        <v>0</v>
      </c>
      <c r="O19" s="46">
        <v>0</v>
      </c>
      <c r="P19" s="75">
        <v>0</v>
      </c>
    </row>
    <row r="20" spans="1:16" ht="15" customHeight="1" x14ac:dyDescent="0.2">
      <c r="A20" s="119">
        <v>2</v>
      </c>
      <c r="B20" s="122" t="s">
        <v>57</v>
      </c>
      <c r="C20" s="84" t="s">
        <v>46</v>
      </c>
      <c r="D20" s="44">
        <v>28</v>
      </c>
      <c r="E20" s="53">
        <v>0.31111100000000003</v>
      </c>
      <c r="F20" s="44">
        <v>50222.571429000003</v>
      </c>
      <c r="G20" s="66">
        <v>0.28571400000000002</v>
      </c>
      <c r="H20" s="43">
        <v>11</v>
      </c>
      <c r="I20" s="44">
        <v>31745.454545000001</v>
      </c>
      <c r="J20" s="74">
        <v>9.0909000000000004E-2</v>
      </c>
      <c r="K20" s="44">
        <v>17</v>
      </c>
      <c r="L20" s="44">
        <v>62178.352940999997</v>
      </c>
      <c r="M20" s="66">
        <v>0.41176499999999999</v>
      </c>
      <c r="N20" s="43">
        <v>0</v>
      </c>
      <c r="O20" s="44">
        <v>0</v>
      </c>
      <c r="P20" s="74">
        <v>0</v>
      </c>
    </row>
    <row r="21" spans="1:16" ht="15" customHeight="1" x14ac:dyDescent="0.2">
      <c r="A21" s="120"/>
      <c r="B21" s="123"/>
      <c r="C21" s="84" t="s">
        <v>47</v>
      </c>
      <c r="D21" s="44">
        <v>122</v>
      </c>
      <c r="E21" s="53">
        <v>0.31282100000000002</v>
      </c>
      <c r="F21" s="44">
        <v>116476.59016399999</v>
      </c>
      <c r="G21" s="66">
        <v>9.0163999999999994E-2</v>
      </c>
      <c r="H21" s="43">
        <v>50</v>
      </c>
      <c r="I21" s="44">
        <v>126092.8</v>
      </c>
      <c r="J21" s="74">
        <v>0.18</v>
      </c>
      <c r="K21" s="44">
        <v>72</v>
      </c>
      <c r="L21" s="44">
        <v>109798.666667</v>
      </c>
      <c r="M21" s="66">
        <v>2.7778000000000001E-2</v>
      </c>
      <c r="N21" s="43">
        <v>0</v>
      </c>
      <c r="O21" s="44">
        <v>0</v>
      </c>
      <c r="P21" s="74">
        <v>0</v>
      </c>
    </row>
    <row r="22" spans="1:16" ht="15" customHeight="1" x14ac:dyDescent="0.2">
      <c r="A22" s="120"/>
      <c r="B22" s="123"/>
      <c r="C22" s="84" t="s">
        <v>48</v>
      </c>
      <c r="D22" s="44">
        <v>690</v>
      </c>
      <c r="E22" s="53">
        <v>0.15370900000000001</v>
      </c>
      <c r="F22" s="44">
        <v>129073.031884</v>
      </c>
      <c r="G22" s="66">
        <v>4.7826E-2</v>
      </c>
      <c r="H22" s="43">
        <v>296</v>
      </c>
      <c r="I22" s="44">
        <v>131314.125</v>
      </c>
      <c r="J22" s="74">
        <v>5.4053999999999998E-2</v>
      </c>
      <c r="K22" s="44">
        <v>394</v>
      </c>
      <c r="L22" s="44">
        <v>127389.36801999999</v>
      </c>
      <c r="M22" s="66">
        <v>4.3146999999999998E-2</v>
      </c>
      <c r="N22" s="43">
        <v>0</v>
      </c>
      <c r="O22" s="44">
        <v>0</v>
      </c>
      <c r="P22" s="74">
        <v>0</v>
      </c>
    </row>
    <row r="23" spans="1:16" ht="15" customHeight="1" x14ac:dyDescent="0.2">
      <c r="A23" s="120"/>
      <c r="B23" s="123"/>
      <c r="C23" s="84" t="s">
        <v>49</v>
      </c>
      <c r="D23" s="44">
        <v>523</v>
      </c>
      <c r="E23" s="53">
        <v>4.1772999999999998E-2</v>
      </c>
      <c r="F23" s="44">
        <v>139634.53919700001</v>
      </c>
      <c r="G23" s="66">
        <v>0.15870000000000001</v>
      </c>
      <c r="H23" s="43">
        <v>186</v>
      </c>
      <c r="I23" s="44">
        <v>146034.31182800001</v>
      </c>
      <c r="J23" s="74">
        <v>0.155914</v>
      </c>
      <c r="K23" s="44">
        <v>337</v>
      </c>
      <c r="L23" s="44">
        <v>136102.32047499999</v>
      </c>
      <c r="M23" s="66">
        <v>0.16023699999999999</v>
      </c>
      <c r="N23" s="43">
        <v>0</v>
      </c>
      <c r="O23" s="44">
        <v>0</v>
      </c>
      <c r="P23" s="74">
        <v>0</v>
      </c>
    </row>
    <row r="24" spans="1:16" ht="15" customHeight="1" x14ac:dyDescent="0.2">
      <c r="A24" s="120"/>
      <c r="B24" s="123"/>
      <c r="C24" s="84" t="s">
        <v>50</v>
      </c>
      <c r="D24" s="44">
        <v>294</v>
      </c>
      <c r="E24" s="53">
        <v>2.0067000000000002E-2</v>
      </c>
      <c r="F24" s="44">
        <v>161603.071429</v>
      </c>
      <c r="G24" s="66">
        <v>0.27891199999999999</v>
      </c>
      <c r="H24" s="43">
        <v>103</v>
      </c>
      <c r="I24" s="44">
        <v>160068.427184</v>
      </c>
      <c r="J24" s="74">
        <v>0.213592</v>
      </c>
      <c r="K24" s="44">
        <v>191</v>
      </c>
      <c r="L24" s="44">
        <v>162430.65445</v>
      </c>
      <c r="M24" s="66">
        <v>0.31413600000000003</v>
      </c>
      <c r="N24" s="43">
        <v>0</v>
      </c>
      <c r="O24" s="44">
        <v>0</v>
      </c>
      <c r="P24" s="74">
        <v>0</v>
      </c>
    </row>
    <row r="25" spans="1:16" ht="15" customHeight="1" x14ac:dyDescent="0.2">
      <c r="A25" s="120"/>
      <c r="B25" s="123"/>
      <c r="C25" s="84" t="s">
        <v>51</v>
      </c>
      <c r="D25" s="44">
        <v>256</v>
      </c>
      <c r="E25" s="53">
        <v>1.8291000000000002E-2</v>
      </c>
      <c r="F25" s="44">
        <v>176213.617188</v>
      </c>
      <c r="G25" s="66">
        <v>0.33984399999999998</v>
      </c>
      <c r="H25" s="43">
        <v>79</v>
      </c>
      <c r="I25" s="44">
        <v>188674.63291099999</v>
      </c>
      <c r="J25" s="74">
        <v>0.392405</v>
      </c>
      <c r="K25" s="44">
        <v>177</v>
      </c>
      <c r="L25" s="44">
        <v>170651.920904</v>
      </c>
      <c r="M25" s="66">
        <v>0.316384</v>
      </c>
      <c r="N25" s="43">
        <v>0</v>
      </c>
      <c r="O25" s="44">
        <v>0</v>
      </c>
      <c r="P25" s="74">
        <v>0</v>
      </c>
    </row>
    <row r="26" spans="1:16" s="3" customFormat="1" ht="15" customHeight="1" x14ac:dyDescent="0.2">
      <c r="A26" s="120"/>
      <c r="B26" s="123"/>
      <c r="C26" s="84" t="s">
        <v>52</v>
      </c>
      <c r="D26" s="35">
        <v>142</v>
      </c>
      <c r="E26" s="55">
        <v>1.2245000000000001E-2</v>
      </c>
      <c r="F26" s="35">
        <v>169437.27464799999</v>
      </c>
      <c r="G26" s="68">
        <v>0.387324</v>
      </c>
      <c r="H26" s="43">
        <v>55</v>
      </c>
      <c r="I26" s="44">
        <v>178549.78181799999</v>
      </c>
      <c r="J26" s="74">
        <v>0.4</v>
      </c>
      <c r="K26" s="35">
        <v>87</v>
      </c>
      <c r="L26" s="35">
        <v>163676.49425300001</v>
      </c>
      <c r="M26" s="68">
        <v>0.37930999999999998</v>
      </c>
      <c r="N26" s="43">
        <v>0</v>
      </c>
      <c r="O26" s="44">
        <v>0</v>
      </c>
      <c r="P26" s="74">
        <v>0</v>
      </c>
    </row>
    <row r="27" spans="1:16" ht="15" customHeight="1" x14ac:dyDescent="0.2">
      <c r="A27" s="120"/>
      <c r="B27" s="123"/>
      <c r="C27" s="84" t="s">
        <v>53</v>
      </c>
      <c r="D27" s="44">
        <v>93</v>
      </c>
      <c r="E27" s="53">
        <v>9.1970000000000003E-3</v>
      </c>
      <c r="F27" s="44">
        <v>185593.13978500001</v>
      </c>
      <c r="G27" s="66">
        <v>0.53763399999999995</v>
      </c>
      <c r="H27" s="43">
        <v>32</v>
      </c>
      <c r="I27" s="44">
        <v>152313.15625</v>
      </c>
      <c r="J27" s="74">
        <v>0.40625</v>
      </c>
      <c r="K27" s="44">
        <v>61</v>
      </c>
      <c r="L27" s="44">
        <v>203051.49180300001</v>
      </c>
      <c r="M27" s="66">
        <v>0.60655700000000001</v>
      </c>
      <c r="N27" s="43">
        <v>0</v>
      </c>
      <c r="O27" s="44">
        <v>0</v>
      </c>
      <c r="P27" s="74">
        <v>0</v>
      </c>
    </row>
    <row r="28" spans="1:16" ht="15" customHeight="1" x14ac:dyDescent="0.2">
      <c r="A28" s="120"/>
      <c r="B28" s="123"/>
      <c r="C28" s="84" t="s">
        <v>54</v>
      </c>
      <c r="D28" s="44">
        <v>39</v>
      </c>
      <c r="E28" s="53">
        <v>4.6709999999999998E-3</v>
      </c>
      <c r="F28" s="44">
        <v>209011.897436</v>
      </c>
      <c r="G28" s="66">
        <v>0.25641000000000003</v>
      </c>
      <c r="H28" s="43">
        <v>25</v>
      </c>
      <c r="I28" s="44">
        <v>189216.16</v>
      </c>
      <c r="J28" s="74">
        <v>0.16</v>
      </c>
      <c r="K28" s="44">
        <v>14</v>
      </c>
      <c r="L28" s="44">
        <v>244361.428571</v>
      </c>
      <c r="M28" s="66">
        <v>0.42857099999999998</v>
      </c>
      <c r="N28" s="43">
        <v>0</v>
      </c>
      <c r="O28" s="44">
        <v>0</v>
      </c>
      <c r="P28" s="74">
        <v>0</v>
      </c>
    </row>
    <row r="29" spans="1:16" ht="15" customHeight="1" x14ac:dyDescent="0.2">
      <c r="A29" s="120"/>
      <c r="B29" s="123"/>
      <c r="C29" s="84" t="s">
        <v>55</v>
      </c>
      <c r="D29" s="44">
        <v>20</v>
      </c>
      <c r="E29" s="53">
        <v>2.9910000000000002E-3</v>
      </c>
      <c r="F29" s="44">
        <v>233066.3</v>
      </c>
      <c r="G29" s="66">
        <v>0.7</v>
      </c>
      <c r="H29" s="43">
        <v>11</v>
      </c>
      <c r="I29" s="44">
        <v>226383.54545500001</v>
      </c>
      <c r="J29" s="74">
        <v>0.54545500000000002</v>
      </c>
      <c r="K29" s="44">
        <v>9</v>
      </c>
      <c r="L29" s="44">
        <v>241234.11111100001</v>
      </c>
      <c r="M29" s="66">
        <v>0.88888900000000004</v>
      </c>
      <c r="N29" s="43">
        <v>0</v>
      </c>
      <c r="O29" s="44">
        <v>0</v>
      </c>
      <c r="P29" s="74">
        <v>0</v>
      </c>
    </row>
    <row r="30" spans="1:16" s="3" customFormat="1" ht="15" customHeight="1" x14ac:dyDescent="0.2">
      <c r="A30" s="120"/>
      <c r="B30" s="123"/>
      <c r="C30" s="84" t="s">
        <v>56</v>
      </c>
      <c r="D30" s="35">
        <v>43</v>
      </c>
      <c r="E30" s="55">
        <v>3.771E-3</v>
      </c>
      <c r="F30" s="35">
        <v>117640.06976699999</v>
      </c>
      <c r="G30" s="68">
        <v>2.3255999999999999E-2</v>
      </c>
      <c r="H30" s="43">
        <v>39</v>
      </c>
      <c r="I30" s="44">
        <v>113067.25641</v>
      </c>
      <c r="J30" s="74">
        <v>2.5641000000000001E-2</v>
      </c>
      <c r="K30" s="35">
        <v>4</v>
      </c>
      <c r="L30" s="35">
        <v>162225</v>
      </c>
      <c r="M30" s="68">
        <v>0</v>
      </c>
      <c r="N30" s="43">
        <v>0</v>
      </c>
      <c r="O30" s="44">
        <v>0</v>
      </c>
      <c r="P30" s="74">
        <v>0</v>
      </c>
    </row>
    <row r="31" spans="1:16" s="3" customFormat="1" ht="15" customHeight="1" x14ac:dyDescent="0.2">
      <c r="A31" s="121"/>
      <c r="B31" s="124"/>
      <c r="C31" s="85" t="s">
        <v>9</v>
      </c>
      <c r="D31" s="46">
        <v>2250</v>
      </c>
      <c r="E31" s="54">
        <v>2.3864E-2</v>
      </c>
      <c r="F31" s="46">
        <v>146452.972889</v>
      </c>
      <c r="G31" s="67">
        <v>0.192889</v>
      </c>
      <c r="H31" s="87">
        <v>887</v>
      </c>
      <c r="I31" s="46">
        <v>147014.71476900001</v>
      </c>
      <c r="J31" s="75">
        <v>0.173619</v>
      </c>
      <c r="K31" s="46">
        <v>1363</v>
      </c>
      <c r="L31" s="46">
        <v>146087.407924</v>
      </c>
      <c r="M31" s="67">
        <v>0.205429</v>
      </c>
      <c r="N31" s="87">
        <v>0</v>
      </c>
      <c r="O31" s="46">
        <v>0</v>
      </c>
      <c r="P31" s="75">
        <v>0</v>
      </c>
    </row>
    <row r="32" spans="1:16" ht="15" customHeight="1" x14ac:dyDescent="0.2">
      <c r="A32" s="119">
        <v>3</v>
      </c>
      <c r="B32" s="122" t="s">
        <v>58</v>
      </c>
      <c r="C32" s="84" t="s">
        <v>46</v>
      </c>
      <c r="D32" s="44">
        <v>13</v>
      </c>
      <c r="E32" s="44">
        <v>0</v>
      </c>
      <c r="F32" s="44">
        <v>-18515.890701</v>
      </c>
      <c r="G32" s="66">
        <v>-4.7619000000000002E-2</v>
      </c>
      <c r="H32" s="43">
        <v>2</v>
      </c>
      <c r="I32" s="44">
        <v>-35215.280468999998</v>
      </c>
      <c r="J32" s="74">
        <v>-0.35353499999999999</v>
      </c>
      <c r="K32" s="44">
        <v>11</v>
      </c>
      <c r="L32" s="44">
        <v>-9226.6998609999991</v>
      </c>
      <c r="M32" s="66">
        <v>0.24509800000000001</v>
      </c>
      <c r="N32" s="43">
        <v>0</v>
      </c>
      <c r="O32" s="44">
        <v>0</v>
      </c>
      <c r="P32" s="74">
        <v>0</v>
      </c>
    </row>
    <row r="33" spans="1:16" ht="15" customHeight="1" x14ac:dyDescent="0.2">
      <c r="A33" s="120"/>
      <c r="B33" s="123"/>
      <c r="C33" s="84" t="s">
        <v>47</v>
      </c>
      <c r="D33" s="44">
        <v>-35</v>
      </c>
      <c r="E33" s="44">
        <v>0</v>
      </c>
      <c r="F33" s="44">
        <v>34136.451993000002</v>
      </c>
      <c r="G33" s="66">
        <v>2.647E-2</v>
      </c>
      <c r="H33" s="43">
        <v>14</v>
      </c>
      <c r="I33" s="44">
        <v>42528.684796000001</v>
      </c>
      <c r="J33" s="74">
        <v>6.8889000000000006E-2</v>
      </c>
      <c r="K33" s="44">
        <v>-49</v>
      </c>
      <c r="L33" s="44">
        <v>27822.686951</v>
      </c>
      <c r="M33" s="66">
        <v>-2.1808999999999999E-2</v>
      </c>
      <c r="N33" s="43">
        <v>0</v>
      </c>
      <c r="O33" s="44">
        <v>0</v>
      </c>
      <c r="P33" s="74">
        <v>0</v>
      </c>
    </row>
    <row r="34" spans="1:16" ht="15" customHeight="1" x14ac:dyDescent="0.2">
      <c r="A34" s="120"/>
      <c r="B34" s="123"/>
      <c r="C34" s="84" t="s">
        <v>48</v>
      </c>
      <c r="D34" s="44">
        <v>-493</v>
      </c>
      <c r="E34" s="44">
        <v>0</v>
      </c>
      <c r="F34" s="44">
        <v>36091.861301999998</v>
      </c>
      <c r="G34" s="66">
        <v>-6.2909000000000007E-2</v>
      </c>
      <c r="H34" s="43">
        <v>-120</v>
      </c>
      <c r="I34" s="44">
        <v>29987.143499000002</v>
      </c>
      <c r="J34" s="74">
        <v>-0.12623400000000001</v>
      </c>
      <c r="K34" s="44">
        <v>-373</v>
      </c>
      <c r="L34" s="44">
        <v>38934.738954</v>
      </c>
      <c r="M34" s="66">
        <v>-2.9864999999999999E-2</v>
      </c>
      <c r="N34" s="43">
        <v>0</v>
      </c>
      <c r="O34" s="44">
        <v>0</v>
      </c>
      <c r="P34" s="74">
        <v>0</v>
      </c>
    </row>
    <row r="35" spans="1:16" ht="15" customHeight="1" x14ac:dyDescent="0.2">
      <c r="A35" s="120"/>
      <c r="B35" s="123"/>
      <c r="C35" s="84" t="s">
        <v>49</v>
      </c>
      <c r="D35" s="44">
        <v>-1821</v>
      </c>
      <c r="E35" s="44">
        <v>0</v>
      </c>
      <c r="F35" s="44">
        <v>33145.454345999999</v>
      </c>
      <c r="G35" s="66">
        <v>-0.14462800000000001</v>
      </c>
      <c r="H35" s="43">
        <v>-723</v>
      </c>
      <c r="I35" s="44">
        <v>25905.317309999999</v>
      </c>
      <c r="J35" s="74">
        <v>-0.26102799999999998</v>
      </c>
      <c r="K35" s="44">
        <v>-1098</v>
      </c>
      <c r="L35" s="44">
        <v>38253.429273000002</v>
      </c>
      <c r="M35" s="66">
        <v>-7.1121000000000004E-2</v>
      </c>
      <c r="N35" s="43">
        <v>0</v>
      </c>
      <c r="O35" s="44">
        <v>0</v>
      </c>
      <c r="P35" s="74">
        <v>0</v>
      </c>
    </row>
    <row r="36" spans="1:16" ht="15" customHeight="1" x14ac:dyDescent="0.2">
      <c r="A36" s="120"/>
      <c r="B36" s="123"/>
      <c r="C36" s="84" t="s">
        <v>50</v>
      </c>
      <c r="D36" s="44">
        <v>-1829</v>
      </c>
      <c r="E36" s="44">
        <v>0</v>
      </c>
      <c r="F36" s="44">
        <v>35215.884514999998</v>
      </c>
      <c r="G36" s="66">
        <v>-0.234513</v>
      </c>
      <c r="H36" s="43">
        <v>-655</v>
      </c>
      <c r="I36" s="44">
        <v>16217.997396999999</v>
      </c>
      <c r="J36" s="74">
        <v>-0.44603799999999999</v>
      </c>
      <c r="K36" s="44">
        <v>-1174</v>
      </c>
      <c r="L36" s="44">
        <v>45741.004605000002</v>
      </c>
      <c r="M36" s="66">
        <v>-0.11809799999999999</v>
      </c>
      <c r="N36" s="43">
        <v>0</v>
      </c>
      <c r="O36" s="44">
        <v>0</v>
      </c>
      <c r="P36" s="74">
        <v>0</v>
      </c>
    </row>
    <row r="37" spans="1:16" ht="15" customHeight="1" x14ac:dyDescent="0.2">
      <c r="A37" s="120"/>
      <c r="B37" s="123"/>
      <c r="C37" s="84" t="s">
        <v>51</v>
      </c>
      <c r="D37" s="44">
        <v>-1375</v>
      </c>
      <c r="E37" s="44">
        <v>0</v>
      </c>
      <c r="F37" s="44">
        <v>35702.386509999997</v>
      </c>
      <c r="G37" s="66">
        <v>-0.37014999999999998</v>
      </c>
      <c r="H37" s="43">
        <v>-455</v>
      </c>
      <c r="I37" s="44">
        <v>36230.993777000003</v>
      </c>
      <c r="J37" s="74">
        <v>-0.364149</v>
      </c>
      <c r="K37" s="44">
        <v>-920</v>
      </c>
      <c r="L37" s="44">
        <v>35949.173467000001</v>
      </c>
      <c r="M37" s="66">
        <v>-0.37094500000000002</v>
      </c>
      <c r="N37" s="43">
        <v>0</v>
      </c>
      <c r="O37" s="44">
        <v>0</v>
      </c>
      <c r="P37" s="74">
        <v>0</v>
      </c>
    </row>
    <row r="38" spans="1:16" s="3" customFormat="1" ht="15" customHeight="1" x14ac:dyDescent="0.2">
      <c r="A38" s="120"/>
      <c r="B38" s="123"/>
      <c r="C38" s="84" t="s">
        <v>52</v>
      </c>
      <c r="D38" s="35">
        <v>-1123</v>
      </c>
      <c r="E38" s="35">
        <v>0</v>
      </c>
      <c r="F38" s="35">
        <v>19489.881240999999</v>
      </c>
      <c r="G38" s="68">
        <v>-0.49409900000000001</v>
      </c>
      <c r="H38" s="43">
        <v>-358</v>
      </c>
      <c r="I38" s="44">
        <v>27090.558870000001</v>
      </c>
      <c r="J38" s="74">
        <v>-0.38692500000000002</v>
      </c>
      <c r="K38" s="35">
        <v>-765</v>
      </c>
      <c r="L38" s="35">
        <v>14461.947794</v>
      </c>
      <c r="M38" s="68">
        <v>-0.54791999999999996</v>
      </c>
      <c r="N38" s="43">
        <v>0</v>
      </c>
      <c r="O38" s="44">
        <v>0</v>
      </c>
      <c r="P38" s="74">
        <v>0</v>
      </c>
    </row>
    <row r="39" spans="1:16" ht="15" customHeight="1" x14ac:dyDescent="0.2">
      <c r="A39" s="120"/>
      <c r="B39" s="123"/>
      <c r="C39" s="84" t="s">
        <v>53</v>
      </c>
      <c r="D39" s="44">
        <v>-846</v>
      </c>
      <c r="E39" s="44">
        <v>0</v>
      </c>
      <c r="F39" s="44">
        <v>36258.110367000001</v>
      </c>
      <c r="G39" s="66">
        <v>-0.28025699999999998</v>
      </c>
      <c r="H39" s="43">
        <v>-258</v>
      </c>
      <c r="I39" s="44">
        <v>5268.2944580000003</v>
      </c>
      <c r="J39" s="74">
        <v>-0.20754300000000001</v>
      </c>
      <c r="K39" s="44">
        <v>-588</v>
      </c>
      <c r="L39" s="44">
        <v>52693.120919000001</v>
      </c>
      <c r="M39" s="66">
        <v>-0.30253400000000003</v>
      </c>
      <c r="N39" s="43">
        <v>0</v>
      </c>
      <c r="O39" s="44">
        <v>0</v>
      </c>
      <c r="P39" s="74">
        <v>0</v>
      </c>
    </row>
    <row r="40" spans="1:16" ht="15" customHeight="1" x14ac:dyDescent="0.2">
      <c r="A40" s="120"/>
      <c r="B40" s="123"/>
      <c r="C40" s="84" t="s">
        <v>54</v>
      </c>
      <c r="D40" s="44">
        <v>-635</v>
      </c>
      <c r="E40" s="44">
        <v>0</v>
      </c>
      <c r="F40" s="44">
        <v>57521.747208000001</v>
      </c>
      <c r="G40" s="66">
        <v>-0.430533</v>
      </c>
      <c r="H40" s="43">
        <v>-193</v>
      </c>
      <c r="I40" s="44">
        <v>48585.491830999999</v>
      </c>
      <c r="J40" s="74">
        <v>-0.21156</v>
      </c>
      <c r="K40" s="44">
        <v>-442</v>
      </c>
      <c r="L40" s="44">
        <v>87679.683850000001</v>
      </c>
      <c r="M40" s="66">
        <v>-0.40914800000000001</v>
      </c>
      <c r="N40" s="43">
        <v>0</v>
      </c>
      <c r="O40" s="44">
        <v>0</v>
      </c>
      <c r="P40" s="74">
        <v>0</v>
      </c>
    </row>
    <row r="41" spans="1:16" ht="15" customHeight="1" x14ac:dyDescent="0.2">
      <c r="A41" s="120"/>
      <c r="B41" s="123"/>
      <c r="C41" s="84" t="s">
        <v>55</v>
      </c>
      <c r="D41" s="44">
        <v>-665</v>
      </c>
      <c r="E41" s="44">
        <v>0</v>
      </c>
      <c r="F41" s="44">
        <v>74303.422391999993</v>
      </c>
      <c r="G41" s="66">
        <v>5.6203999999999997E-2</v>
      </c>
      <c r="H41" s="43">
        <v>-232</v>
      </c>
      <c r="I41" s="44">
        <v>88488.649455999999</v>
      </c>
      <c r="J41" s="74">
        <v>0.27796500000000002</v>
      </c>
      <c r="K41" s="44">
        <v>-433</v>
      </c>
      <c r="L41" s="44">
        <v>70998.564880999998</v>
      </c>
      <c r="M41" s="66">
        <v>3.8210000000000001E-2</v>
      </c>
      <c r="N41" s="43">
        <v>0</v>
      </c>
      <c r="O41" s="44">
        <v>0</v>
      </c>
      <c r="P41" s="74">
        <v>0</v>
      </c>
    </row>
    <row r="42" spans="1:16" s="3" customFormat="1" ht="15" customHeight="1" x14ac:dyDescent="0.2">
      <c r="A42" s="120"/>
      <c r="B42" s="123"/>
      <c r="C42" s="84" t="s">
        <v>56</v>
      </c>
      <c r="D42" s="35">
        <v>-803</v>
      </c>
      <c r="E42" s="35">
        <v>0</v>
      </c>
      <c r="F42" s="35">
        <v>-60536.235410000001</v>
      </c>
      <c r="G42" s="68">
        <v>-0.45192100000000002</v>
      </c>
      <c r="H42" s="43">
        <v>-248</v>
      </c>
      <c r="I42" s="44">
        <v>-35675.311128000001</v>
      </c>
      <c r="J42" s="74">
        <v>-9.6310000000000007E-2</v>
      </c>
      <c r="K42" s="35">
        <v>-555</v>
      </c>
      <c r="L42" s="35">
        <v>-31063.081031999998</v>
      </c>
      <c r="M42" s="68">
        <v>-0.65652999999999995</v>
      </c>
      <c r="N42" s="43">
        <v>0</v>
      </c>
      <c r="O42" s="44">
        <v>0</v>
      </c>
      <c r="P42" s="74">
        <v>0</v>
      </c>
    </row>
    <row r="43" spans="1:16" s="3" customFormat="1" ht="15" customHeight="1" x14ac:dyDescent="0.2">
      <c r="A43" s="121"/>
      <c r="B43" s="124"/>
      <c r="C43" s="85" t="s">
        <v>9</v>
      </c>
      <c r="D43" s="46">
        <v>-9612</v>
      </c>
      <c r="E43" s="46">
        <v>0</v>
      </c>
      <c r="F43" s="46">
        <v>14724.548908999999</v>
      </c>
      <c r="G43" s="67">
        <v>-0.33771299999999999</v>
      </c>
      <c r="H43" s="87">
        <v>-3226</v>
      </c>
      <c r="I43" s="46">
        <v>11479.948071000001</v>
      </c>
      <c r="J43" s="75">
        <v>-0.32480100000000001</v>
      </c>
      <c r="K43" s="46">
        <v>-6386</v>
      </c>
      <c r="L43" s="46">
        <v>16379.307547</v>
      </c>
      <c r="M43" s="67">
        <v>-0.342254</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6</v>
      </c>
      <c r="E45" s="53">
        <v>1.5384999999999999E-2</v>
      </c>
      <c r="F45" s="44">
        <v>161555.5</v>
      </c>
      <c r="G45" s="66">
        <v>0.16666700000000001</v>
      </c>
      <c r="H45" s="43">
        <v>2</v>
      </c>
      <c r="I45" s="44">
        <v>187614</v>
      </c>
      <c r="J45" s="74">
        <v>0</v>
      </c>
      <c r="K45" s="44">
        <v>4</v>
      </c>
      <c r="L45" s="44">
        <v>148526.25</v>
      </c>
      <c r="M45" s="66">
        <v>0.25</v>
      </c>
      <c r="N45" s="43">
        <v>0</v>
      </c>
      <c r="O45" s="44">
        <v>0</v>
      </c>
      <c r="P45" s="74">
        <v>0</v>
      </c>
    </row>
    <row r="46" spans="1:16" ht="15" customHeight="1" x14ac:dyDescent="0.2">
      <c r="A46" s="120"/>
      <c r="B46" s="123"/>
      <c r="C46" s="84" t="s">
        <v>48</v>
      </c>
      <c r="D46" s="44">
        <v>160</v>
      </c>
      <c r="E46" s="53">
        <v>3.5643000000000001E-2</v>
      </c>
      <c r="F46" s="44">
        <v>134661.81875000001</v>
      </c>
      <c r="G46" s="66">
        <v>0.15625</v>
      </c>
      <c r="H46" s="43">
        <v>43</v>
      </c>
      <c r="I46" s="44">
        <v>131103.27906999999</v>
      </c>
      <c r="J46" s="74">
        <v>0.11627899999999999</v>
      </c>
      <c r="K46" s="44">
        <v>117</v>
      </c>
      <c r="L46" s="44">
        <v>135969.65812000001</v>
      </c>
      <c r="M46" s="66">
        <v>0.17094000000000001</v>
      </c>
      <c r="N46" s="43">
        <v>0</v>
      </c>
      <c r="O46" s="44">
        <v>0</v>
      </c>
      <c r="P46" s="74">
        <v>0</v>
      </c>
    </row>
    <row r="47" spans="1:16" ht="15" customHeight="1" x14ac:dyDescent="0.2">
      <c r="A47" s="120"/>
      <c r="B47" s="123"/>
      <c r="C47" s="84" t="s">
        <v>49</v>
      </c>
      <c r="D47" s="44">
        <v>467</v>
      </c>
      <c r="E47" s="53">
        <v>3.73E-2</v>
      </c>
      <c r="F47" s="44">
        <v>150017.76445399999</v>
      </c>
      <c r="G47" s="66">
        <v>0.327623</v>
      </c>
      <c r="H47" s="43">
        <v>152</v>
      </c>
      <c r="I47" s="44">
        <v>152654.23684200001</v>
      </c>
      <c r="J47" s="74">
        <v>0.31578899999999999</v>
      </c>
      <c r="K47" s="44">
        <v>315</v>
      </c>
      <c r="L47" s="44">
        <v>148745.56190500001</v>
      </c>
      <c r="M47" s="66">
        <v>0.33333299999999999</v>
      </c>
      <c r="N47" s="43">
        <v>0</v>
      </c>
      <c r="O47" s="44">
        <v>0</v>
      </c>
      <c r="P47" s="74">
        <v>0</v>
      </c>
    </row>
    <row r="48" spans="1:16" ht="15" customHeight="1" x14ac:dyDescent="0.2">
      <c r="A48" s="120"/>
      <c r="B48" s="123"/>
      <c r="C48" s="84" t="s">
        <v>50</v>
      </c>
      <c r="D48" s="44">
        <v>472</v>
      </c>
      <c r="E48" s="53">
        <v>3.2216000000000002E-2</v>
      </c>
      <c r="F48" s="44">
        <v>182466.07839000001</v>
      </c>
      <c r="G48" s="66">
        <v>0.51906799999999997</v>
      </c>
      <c r="H48" s="43">
        <v>152</v>
      </c>
      <c r="I48" s="44">
        <v>195357.94736799999</v>
      </c>
      <c r="J48" s="74">
        <v>0.55263200000000001</v>
      </c>
      <c r="K48" s="44">
        <v>320</v>
      </c>
      <c r="L48" s="44">
        <v>176342.44062499999</v>
      </c>
      <c r="M48" s="66">
        <v>0.50312500000000004</v>
      </c>
      <c r="N48" s="43">
        <v>0</v>
      </c>
      <c r="O48" s="44">
        <v>0</v>
      </c>
      <c r="P48" s="74">
        <v>0</v>
      </c>
    </row>
    <row r="49" spans="1:16" ht="15" customHeight="1" x14ac:dyDescent="0.2">
      <c r="A49" s="120"/>
      <c r="B49" s="123"/>
      <c r="C49" s="84" t="s">
        <v>51</v>
      </c>
      <c r="D49" s="44">
        <v>379</v>
      </c>
      <c r="E49" s="53">
        <v>2.7078999999999999E-2</v>
      </c>
      <c r="F49" s="44">
        <v>195824.09234800001</v>
      </c>
      <c r="G49" s="66">
        <v>0.74934000000000001</v>
      </c>
      <c r="H49" s="43">
        <v>119</v>
      </c>
      <c r="I49" s="44">
        <v>192689.529412</v>
      </c>
      <c r="J49" s="74">
        <v>0.64705900000000005</v>
      </c>
      <c r="K49" s="44">
        <v>260</v>
      </c>
      <c r="L49" s="44">
        <v>197258.75769200001</v>
      </c>
      <c r="M49" s="66">
        <v>0.79615400000000003</v>
      </c>
      <c r="N49" s="43">
        <v>0</v>
      </c>
      <c r="O49" s="44">
        <v>0</v>
      </c>
      <c r="P49" s="74">
        <v>0</v>
      </c>
    </row>
    <row r="50" spans="1:16" s="3" customFormat="1" ht="15" customHeight="1" x14ac:dyDescent="0.2">
      <c r="A50" s="120"/>
      <c r="B50" s="123"/>
      <c r="C50" s="84" t="s">
        <v>52</v>
      </c>
      <c r="D50" s="35">
        <v>230</v>
      </c>
      <c r="E50" s="55">
        <v>1.9833E-2</v>
      </c>
      <c r="F50" s="35">
        <v>229802.19565199999</v>
      </c>
      <c r="G50" s="68">
        <v>1.06087</v>
      </c>
      <c r="H50" s="43">
        <v>58</v>
      </c>
      <c r="I50" s="44">
        <v>197569.41379300001</v>
      </c>
      <c r="J50" s="74">
        <v>0.86206899999999997</v>
      </c>
      <c r="K50" s="35">
        <v>172</v>
      </c>
      <c r="L50" s="35">
        <v>240671.38953499999</v>
      </c>
      <c r="M50" s="68">
        <v>1.127907</v>
      </c>
      <c r="N50" s="43">
        <v>0</v>
      </c>
      <c r="O50" s="44">
        <v>0</v>
      </c>
      <c r="P50" s="74">
        <v>0</v>
      </c>
    </row>
    <row r="51" spans="1:16" ht="15" customHeight="1" x14ac:dyDescent="0.2">
      <c r="A51" s="120"/>
      <c r="B51" s="123"/>
      <c r="C51" s="84" t="s">
        <v>53</v>
      </c>
      <c r="D51" s="44">
        <v>150</v>
      </c>
      <c r="E51" s="53">
        <v>1.4834E-2</v>
      </c>
      <c r="F51" s="44">
        <v>215924.74</v>
      </c>
      <c r="G51" s="66">
        <v>0.82666700000000004</v>
      </c>
      <c r="H51" s="43">
        <v>44</v>
      </c>
      <c r="I51" s="44">
        <v>213565.34090899999</v>
      </c>
      <c r="J51" s="74">
        <v>0.59090900000000002</v>
      </c>
      <c r="K51" s="44">
        <v>106</v>
      </c>
      <c r="L51" s="44">
        <v>216904.113208</v>
      </c>
      <c r="M51" s="66">
        <v>0.92452800000000002</v>
      </c>
      <c r="N51" s="43">
        <v>0</v>
      </c>
      <c r="O51" s="44">
        <v>0</v>
      </c>
      <c r="P51" s="74">
        <v>0</v>
      </c>
    </row>
    <row r="52" spans="1:16" ht="15" customHeight="1" x14ac:dyDescent="0.2">
      <c r="A52" s="120"/>
      <c r="B52" s="123"/>
      <c r="C52" s="84" t="s">
        <v>54</v>
      </c>
      <c r="D52" s="44">
        <v>65</v>
      </c>
      <c r="E52" s="53">
        <v>7.7850000000000003E-3</v>
      </c>
      <c r="F52" s="44">
        <v>220152.415385</v>
      </c>
      <c r="G52" s="66">
        <v>0.63076900000000002</v>
      </c>
      <c r="H52" s="43">
        <v>20</v>
      </c>
      <c r="I52" s="44">
        <v>174061.9</v>
      </c>
      <c r="J52" s="74">
        <v>0.2</v>
      </c>
      <c r="K52" s="44">
        <v>45</v>
      </c>
      <c r="L52" s="44">
        <v>240637.08888900001</v>
      </c>
      <c r="M52" s="66">
        <v>0.82222200000000001</v>
      </c>
      <c r="N52" s="43">
        <v>0</v>
      </c>
      <c r="O52" s="44">
        <v>0</v>
      </c>
      <c r="P52" s="74">
        <v>0</v>
      </c>
    </row>
    <row r="53" spans="1:16" ht="15" customHeight="1" x14ac:dyDescent="0.2">
      <c r="A53" s="120"/>
      <c r="B53" s="123"/>
      <c r="C53" s="84" t="s">
        <v>55</v>
      </c>
      <c r="D53" s="44">
        <v>21</v>
      </c>
      <c r="E53" s="53">
        <v>3.1410000000000001E-3</v>
      </c>
      <c r="F53" s="44">
        <v>302937</v>
      </c>
      <c r="G53" s="66">
        <v>1</v>
      </c>
      <c r="H53" s="43">
        <v>8</v>
      </c>
      <c r="I53" s="44">
        <v>298091.25</v>
      </c>
      <c r="J53" s="74">
        <v>0.75</v>
      </c>
      <c r="K53" s="44">
        <v>13</v>
      </c>
      <c r="L53" s="44">
        <v>305919</v>
      </c>
      <c r="M53" s="66">
        <v>1.1538459999999999</v>
      </c>
      <c r="N53" s="43">
        <v>0</v>
      </c>
      <c r="O53" s="44">
        <v>0</v>
      </c>
      <c r="P53" s="74">
        <v>0</v>
      </c>
    </row>
    <row r="54" spans="1:16" s="3" customFormat="1" ht="15" customHeight="1" x14ac:dyDescent="0.2">
      <c r="A54" s="120"/>
      <c r="B54" s="123"/>
      <c r="C54" s="84" t="s">
        <v>56</v>
      </c>
      <c r="D54" s="35">
        <v>4</v>
      </c>
      <c r="E54" s="55">
        <v>3.5100000000000002E-4</v>
      </c>
      <c r="F54" s="35">
        <v>369359.5</v>
      </c>
      <c r="G54" s="68">
        <v>0.75</v>
      </c>
      <c r="H54" s="43">
        <v>0</v>
      </c>
      <c r="I54" s="44">
        <v>0</v>
      </c>
      <c r="J54" s="74">
        <v>0</v>
      </c>
      <c r="K54" s="35">
        <v>4</v>
      </c>
      <c r="L54" s="35">
        <v>369359.5</v>
      </c>
      <c r="M54" s="68">
        <v>0.75</v>
      </c>
      <c r="N54" s="43">
        <v>0</v>
      </c>
      <c r="O54" s="44">
        <v>0</v>
      </c>
      <c r="P54" s="74">
        <v>0</v>
      </c>
    </row>
    <row r="55" spans="1:16" s="3" customFormat="1" ht="15" customHeight="1" x14ac:dyDescent="0.2">
      <c r="A55" s="121"/>
      <c r="B55" s="124"/>
      <c r="C55" s="85" t="s">
        <v>9</v>
      </c>
      <c r="D55" s="46">
        <v>1954</v>
      </c>
      <c r="E55" s="54">
        <v>2.0725E-2</v>
      </c>
      <c r="F55" s="46">
        <v>184394.61514800001</v>
      </c>
      <c r="G55" s="67">
        <v>0.58392999999999995</v>
      </c>
      <c r="H55" s="87">
        <v>598</v>
      </c>
      <c r="I55" s="46">
        <v>181542.548495</v>
      </c>
      <c r="J55" s="75">
        <v>0.50167200000000001</v>
      </c>
      <c r="K55" s="46">
        <v>1356</v>
      </c>
      <c r="L55" s="46">
        <v>185652.38495599999</v>
      </c>
      <c r="M55" s="67">
        <v>0.62020600000000004</v>
      </c>
      <c r="N55" s="87">
        <v>0</v>
      </c>
      <c r="O55" s="46">
        <v>0</v>
      </c>
      <c r="P55" s="75">
        <v>0</v>
      </c>
    </row>
    <row r="56" spans="1:16" ht="15" customHeight="1" x14ac:dyDescent="0.2">
      <c r="A56" s="119">
        <v>5</v>
      </c>
      <c r="B56" s="122" t="s">
        <v>60</v>
      </c>
      <c r="C56" s="84" t="s">
        <v>46</v>
      </c>
      <c r="D56" s="44">
        <v>90</v>
      </c>
      <c r="E56" s="53">
        <v>1</v>
      </c>
      <c r="F56" s="44">
        <v>66913.322222000003</v>
      </c>
      <c r="G56" s="66">
        <v>0.16666700000000001</v>
      </c>
      <c r="H56" s="43">
        <v>44</v>
      </c>
      <c r="I56" s="44">
        <v>67434.431817999997</v>
      </c>
      <c r="J56" s="74">
        <v>6.8182000000000006E-2</v>
      </c>
      <c r="K56" s="44">
        <v>46</v>
      </c>
      <c r="L56" s="44">
        <v>66414.869565000001</v>
      </c>
      <c r="M56" s="66">
        <v>0.26086999999999999</v>
      </c>
      <c r="N56" s="43">
        <v>0</v>
      </c>
      <c r="O56" s="44">
        <v>0</v>
      </c>
      <c r="P56" s="74">
        <v>0</v>
      </c>
    </row>
    <row r="57" spans="1:16" ht="15" customHeight="1" x14ac:dyDescent="0.2">
      <c r="A57" s="120"/>
      <c r="B57" s="123"/>
      <c r="C57" s="84" t="s">
        <v>47</v>
      </c>
      <c r="D57" s="44">
        <v>390</v>
      </c>
      <c r="E57" s="53">
        <v>1</v>
      </c>
      <c r="F57" s="44">
        <v>104036.51025599999</v>
      </c>
      <c r="G57" s="66">
        <v>6.9231000000000001E-2</v>
      </c>
      <c r="H57" s="43">
        <v>139</v>
      </c>
      <c r="I57" s="44">
        <v>112010.410072</v>
      </c>
      <c r="J57" s="74">
        <v>9.3524999999999997E-2</v>
      </c>
      <c r="K57" s="44">
        <v>251</v>
      </c>
      <c r="L57" s="44">
        <v>99620.685259000005</v>
      </c>
      <c r="M57" s="66">
        <v>5.5777E-2</v>
      </c>
      <c r="N57" s="43">
        <v>0</v>
      </c>
      <c r="O57" s="44">
        <v>0</v>
      </c>
      <c r="P57" s="74">
        <v>0</v>
      </c>
    </row>
    <row r="58" spans="1:16" ht="15" customHeight="1" x14ac:dyDescent="0.2">
      <c r="A58" s="120"/>
      <c r="B58" s="123"/>
      <c r="C58" s="84" t="s">
        <v>48</v>
      </c>
      <c r="D58" s="44">
        <v>4489</v>
      </c>
      <c r="E58" s="53">
        <v>1</v>
      </c>
      <c r="F58" s="44">
        <v>119611.390287</v>
      </c>
      <c r="G58" s="66">
        <v>8.1754999999999994E-2</v>
      </c>
      <c r="H58" s="43">
        <v>1782</v>
      </c>
      <c r="I58" s="44">
        <v>126024.778339</v>
      </c>
      <c r="J58" s="74">
        <v>0.10269399999999999</v>
      </c>
      <c r="K58" s="44">
        <v>2707</v>
      </c>
      <c r="L58" s="44">
        <v>115389.499815</v>
      </c>
      <c r="M58" s="66">
        <v>6.7972000000000005E-2</v>
      </c>
      <c r="N58" s="43">
        <v>0</v>
      </c>
      <c r="O58" s="44">
        <v>0</v>
      </c>
      <c r="P58" s="74">
        <v>0</v>
      </c>
    </row>
    <row r="59" spans="1:16" ht="15" customHeight="1" x14ac:dyDescent="0.2">
      <c r="A59" s="120"/>
      <c r="B59" s="123"/>
      <c r="C59" s="84" t="s">
        <v>49</v>
      </c>
      <c r="D59" s="44">
        <v>12520</v>
      </c>
      <c r="E59" s="53">
        <v>1</v>
      </c>
      <c r="F59" s="44">
        <v>129879.542891</v>
      </c>
      <c r="G59" s="66">
        <v>0.221805</v>
      </c>
      <c r="H59" s="43">
        <v>4852</v>
      </c>
      <c r="I59" s="44">
        <v>143476.032152</v>
      </c>
      <c r="J59" s="74">
        <v>0.28812900000000002</v>
      </c>
      <c r="K59" s="44">
        <v>7668</v>
      </c>
      <c r="L59" s="44">
        <v>121276.234872</v>
      </c>
      <c r="M59" s="66">
        <v>0.179838</v>
      </c>
      <c r="N59" s="43">
        <v>0</v>
      </c>
      <c r="O59" s="44">
        <v>0</v>
      </c>
      <c r="P59" s="74">
        <v>0</v>
      </c>
    </row>
    <row r="60" spans="1:16" ht="15" customHeight="1" x14ac:dyDescent="0.2">
      <c r="A60" s="120"/>
      <c r="B60" s="123"/>
      <c r="C60" s="84" t="s">
        <v>50</v>
      </c>
      <c r="D60" s="44">
        <v>14651</v>
      </c>
      <c r="E60" s="53">
        <v>1</v>
      </c>
      <c r="F60" s="44">
        <v>154774.084772</v>
      </c>
      <c r="G60" s="66">
        <v>0.46768100000000001</v>
      </c>
      <c r="H60" s="43">
        <v>5557</v>
      </c>
      <c r="I60" s="44">
        <v>173846.373223</v>
      </c>
      <c r="J60" s="74">
        <v>0.54759800000000003</v>
      </c>
      <c r="K60" s="44">
        <v>9094</v>
      </c>
      <c r="L60" s="44">
        <v>143119.72949200001</v>
      </c>
      <c r="M60" s="66">
        <v>0.418848</v>
      </c>
      <c r="N60" s="43">
        <v>0</v>
      </c>
      <c r="O60" s="44">
        <v>0</v>
      </c>
      <c r="P60" s="74">
        <v>0</v>
      </c>
    </row>
    <row r="61" spans="1:16" ht="15" customHeight="1" x14ac:dyDescent="0.2">
      <c r="A61" s="120"/>
      <c r="B61" s="123"/>
      <c r="C61" s="84" t="s">
        <v>51</v>
      </c>
      <c r="D61" s="44">
        <v>13996</v>
      </c>
      <c r="E61" s="53">
        <v>1</v>
      </c>
      <c r="F61" s="44">
        <v>179920.821092</v>
      </c>
      <c r="G61" s="66">
        <v>0.75321499999999997</v>
      </c>
      <c r="H61" s="43">
        <v>5233</v>
      </c>
      <c r="I61" s="44">
        <v>195214.669788</v>
      </c>
      <c r="J61" s="74">
        <v>0.72520499999999999</v>
      </c>
      <c r="K61" s="44">
        <v>8763</v>
      </c>
      <c r="L61" s="44">
        <v>170787.79470500001</v>
      </c>
      <c r="M61" s="66">
        <v>0.76994200000000002</v>
      </c>
      <c r="N61" s="43">
        <v>0</v>
      </c>
      <c r="O61" s="44">
        <v>0</v>
      </c>
      <c r="P61" s="74">
        <v>0</v>
      </c>
    </row>
    <row r="62" spans="1:16" s="3" customFormat="1" ht="15" customHeight="1" x14ac:dyDescent="0.2">
      <c r="A62" s="120"/>
      <c r="B62" s="123"/>
      <c r="C62" s="84" t="s">
        <v>52</v>
      </c>
      <c r="D62" s="35">
        <v>11597</v>
      </c>
      <c r="E62" s="55">
        <v>1</v>
      </c>
      <c r="F62" s="35">
        <v>195048.07519199999</v>
      </c>
      <c r="G62" s="68">
        <v>0.92523900000000003</v>
      </c>
      <c r="H62" s="43">
        <v>4456</v>
      </c>
      <c r="I62" s="44">
        <v>200943.61692100001</v>
      </c>
      <c r="J62" s="74">
        <v>0.73990100000000003</v>
      </c>
      <c r="K62" s="35">
        <v>7141</v>
      </c>
      <c r="L62" s="35">
        <v>191369.24394300001</v>
      </c>
      <c r="M62" s="68">
        <v>1.040891</v>
      </c>
      <c r="N62" s="43">
        <v>0</v>
      </c>
      <c r="O62" s="44">
        <v>0</v>
      </c>
      <c r="P62" s="74">
        <v>0</v>
      </c>
    </row>
    <row r="63" spans="1:16" ht="15" customHeight="1" x14ac:dyDescent="0.2">
      <c r="A63" s="120"/>
      <c r="B63" s="123"/>
      <c r="C63" s="84" t="s">
        <v>53</v>
      </c>
      <c r="D63" s="44">
        <v>10112</v>
      </c>
      <c r="E63" s="53">
        <v>1</v>
      </c>
      <c r="F63" s="44">
        <v>202582.384593</v>
      </c>
      <c r="G63" s="66">
        <v>0.97329900000000003</v>
      </c>
      <c r="H63" s="43">
        <v>3944</v>
      </c>
      <c r="I63" s="44">
        <v>200762.874239</v>
      </c>
      <c r="J63" s="74">
        <v>0.69066899999999998</v>
      </c>
      <c r="K63" s="44">
        <v>6168</v>
      </c>
      <c r="L63" s="44">
        <v>203745.83284700001</v>
      </c>
      <c r="M63" s="66">
        <v>1.154021</v>
      </c>
      <c r="N63" s="43">
        <v>0</v>
      </c>
      <c r="O63" s="44">
        <v>0</v>
      </c>
      <c r="P63" s="74">
        <v>0</v>
      </c>
    </row>
    <row r="64" spans="1:16" ht="15" customHeight="1" x14ac:dyDescent="0.2">
      <c r="A64" s="120"/>
      <c r="B64" s="123"/>
      <c r="C64" s="84" t="s">
        <v>54</v>
      </c>
      <c r="D64" s="44">
        <v>8349</v>
      </c>
      <c r="E64" s="53">
        <v>1</v>
      </c>
      <c r="F64" s="44">
        <v>206160.912924</v>
      </c>
      <c r="G64" s="66">
        <v>0.90310199999999996</v>
      </c>
      <c r="H64" s="43">
        <v>3133</v>
      </c>
      <c r="I64" s="44">
        <v>192754.92818399999</v>
      </c>
      <c r="J64" s="74">
        <v>0.49218000000000001</v>
      </c>
      <c r="K64" s="44">
        <v>5216</v>
      </c>
      <c r="L64" s="44">
        <v>214213.24233099999</v>
      </c>
      <c r="M64" s="66">
        <v>1.149923</v>
      </c>
      <c r="N64" s="43">
        <v>0</v>
      </c>
      <c r="O64" s="44">
        <v>0</v>
      </c>
      <c r="P64" s="74">
        <v>0</v>
      </c>
    </row>
    <row r="65" spans="1:16" ht="15" customHeight="1" x14ac:dyDescent="0.2">
      <c r="A65" s="120"/>
      <c r="B65" s="123"/>
      <c r="C65" s="84" t="s">
        <v>55</v>
      </c>
      <c r="D65" s="44">
        <v>6686</v>
      </c>
      <c r="E65" s="53">
        <v>1</v>
      </c>
      <c r="F65" s="44">
        <v>208127.476069</v>
      </c>
      <c r="G65" s="66">
        <v>0.71118800000000004</v>
      </c>
      <c r="H65" s="43">
        <v>2507</v>
      </c>
      <c r="I65" s="44">
        <v>186414.367371</v>
      </c>
      <c r="J65" s="74">
        <v>0.27682499999999999</v>
      </c>
      <c r="K65" s="44">
        <v>4179</v>
      </c>
      <c r="L65" s="44">
        <v>221153.26298199999</v>
      </c>
      <c r="M65" s="66">
        <v>0.97176399999999996</v>
      </c>
      <c r="N65" s="43">
        <v>0</v>
      </c>
      <c r="O65" s="44">
        <v>0</v>
      </c>
      <c r="P65" s="74">
        <v>0</v>
      </c>
    </row>
    <row r="66" spans="1:16" s="3" customFormat="1" ht="15" customHeight="1" x14ac:dyDescent="0.2">
      <c r="A66" s="120"/>
      <c r="B66" s="123"/>
      <c r="C66" s="84" t="s">
        <v>56</v>
      </c>
      <c r="D66" s="35">
        <v>11404</v>
      </c>
      <c r="E66" s="55">
        <v>1</v>
      </c>
      <c r="F66" s="35">
        <v>215151.72229000001</v>
      </c>
      <c r="G66" s="68">
        <v>0.36452099999999998</v>
      </c>
      <c r="H66" s="43">
        <v>4769</v>
      </c>
      <c r="I66" s="44">
        <v>186190.63451500001</v>
      </c>
      <c r="J66" s="74">
        <v>7.6117000000000004E-2</v>
      </c>
      <c r="K66" s="35">
        <v>6635</v>
      </c>
      <c r="L66" s="35">
        <v>235967.91333800001</v>
      </c>
      <c r="M66" s="68">
        <v>0.57181599999999999</v>
      </c>
      <c r="N66" s="43">
        <v>0</v>
      </c>
      <c r="O66" s="44">
        <v>0</v>
      </c>
      <c r="P66" s="74">
        <v>0</v>
      </c>
    </row>
    <row r="67" spans="1:16" s="3" customFormat="1" ht="15" customHeight="1" x14ac:dyDescent="0.2">
      <c r="A67" s="121"/>
      <c r="B67" s="124"/>
      <c r="C67" s="85" t="s">
        <v>9</v>
      </c>
      <c r="D67" s="46">
        <v>94284</v>
      </c>
      <c r="E67" s="54">
        <v>1</v>
      </c>
      <c r="F67" s="46">
        <v>178951.30014599999</v>
      </c>
      <c r="G67" s="67">
        <v>0.61096300000000003</v>
      </c>
      <c r="H67" s="87">
        <v>36416</v>
      </c>
      <c r="I67" s="46">
        <v>180505.26598200001</v>
      </c>
      <c r="J67" s="75">
        <v>0.46833799999999998</v>
      </c>
      <c r="K67" s="46">
        <v>57868</v>
      </c>
      <c r="L67" s="46">
        <v>177973.398372</v>
      </c>
      <c r="M67" s="67">
        <v>0.70071499999999998</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80" priority="30" operator="notEqual">
      <formula>H8+K8+N8</formula>
    </cfRule>
  </conditionalFormatting>
  <conditionalFormatting sqref="D20:D30">
    <cfRule type="cellIs" dxfId="279" priority="29" operator="notEqual">
      <formula>H20+K20+N20</formula>
    </cfRule>
  </conditionalFormatting>
  <conditionalFormatting sqref="D32:D42">
    <cfRule type="cellIs" dxfId="278" priority="28" operator="notEqual">
      <formula>H32+K32+N32</formula>
    </cfRule>
  </conditionalFormatting>
  <conditionalFormatting sqref="D44:D54">
    <cfRule type="cellIs" dxfId="277" priority="27" operator="notEqual">
      <formula>H44+K44+N44</formula>
    </cfRule>
  </conditionalFormatting>
  <conditionalFormatting sqref="D56:D66">
    <cfRule type="cellIs" dxfId="276" priority="26" operator="notEqual">
      <formula>H56+K56+N56</formula>
    </cfRule>
  </conditionalFormatting>
  <conditionalFormatting sqref="D19">
    <cfRule type="cellIs" dxfId="275" priority="25" operator="notEqual">
      <formula>SUM(D8:D18)</formula>
    </cfRule>
  </conditionalFormatting>
  <conditionalFormatting sqref="D31">
    <cfRule type="cellIs" dxfId="274" priority="24" operator="notEqual">
      <formula>H31+K31+N31</formula>
    </cfRule>
  </conditionalFormatting>
  <conditionalFormatting sqref="D31">
    <cfRule type="cellIs" dxfId="273" priority="23" operator="notEqual">
      <formula>SUM(D20:D30)</formula>
    </cfRule>
  </conditionalFormatting>
  <conditionalFormatting sqref="D43">
    <cfRule type="cellIs" dxfId="272" priority="22" operator="notEqual">
      <formula>H43+K43+N43</formula>
    </cfRule>
  </conditionalFormatting>
  <conditionalFormatting sqref="D43">
    <cfRule type="cellIs" dxfId="271" priority="21" operator="notEqual">
      <formula>SUM(D32:D42)</formula>
    </cfRule>
  </conditionalFormatting>
  <conditionalFormatting sqref="D55">
    <cfRule type="cellIs" dxfId="270" priority="20" operator="notEqual">
      <formula>H55+K55+N55</formula>
    </cfRule>
  </conditionalFormatting>
  <conditionalFormatting sqref="D55">
    <cfRule type="cellIs" dxfId="269" priority="19" operator="notEqual">
      <formula>SUM(D44:D54)</formula>
    </cfRule>
  </conditionalFormatting>
  <conditionalFormatting sqref="D67">
    <cfRule type="cellIs" dxfId="268" priority="18" operator="notEqual">
      <formula>H67+K67+N67</formula>
    </cfRule>
  </conditionalFormatting>
  <conditionalFormatting sqref="D67">
    <cfRule type="cellIs" dxfId="267" priority="17" operator="notEqual">
      <formula>SUM(D56:D66)</formula>
    </cfRule>
  </conditionalFormatting>
  <conditionalFormatting sqref="H19">
    <cfRule type="cellIs" dxfId="266" priority="16" operator="notEqual">
      <formula>SUM(H8:H18)</formula>
    </cfRule>
  </conditionalFormatting>
  <conditionalFormatting sqref="K19">
    <cfRule type="cellIs" dxfId="265" priority="15" operator="notEqual">
      <formula>SUM(K8:K18)</formula>
    </cfRule>
  </conditionalFormatting>
  <conditionalFormatting sqref="N19">
    <cfRule type="cellIs" dxfId="264" priority="14" operator="notEqual">
      <formula>SUM(N8:N18)</formula>
    </cfRule>
  </conditionalFormatting>
  <conditionalFormatting sqref="H31">
    <cfRule type="cellIs" dxfId="263" priority="13" operator="notEqual">
      <formula>SUM(H20:H30)</formula>
    </cfRule>
  </conditionalFormatting>
  <conditionalFormatting sqref="K31">
    <cfRule type="cellIs" dxfId="262" priority="12" operator="notEqual">
      <formula>SUM(K20:K30)</formula>
    </cfRule>
  </conditionalFormatting>
  <conditionalFormatting sqref="N31">
    <cfRule type="cellIs" dxfId="261" priority="11" operator="notEqual">
      <formula>SUM(N20:N30)</formula>
    </cfRule>
  </conditionalFormatting>
  <conditionalFormatting sqref="H43">
    <cfRule type="cellIs" dxfId="260" priority="10" operator="notEqual">
      <formula>SUM(H32:H42)</formula>
    </cfRule>
  </conditionalFormatting>
  <conditionalFormatting sqref="K43">
    <cfRule type="cellIs" dxfId="259" priority="9" operator="notEqual">
      <formula>SUM(K32:K42)</formula>
    </cfRule>
  </conditionalFormatting>
  <conditionalFormatting sqref="N43">
    <cfRule type="cellIs" dxfId="258" priority="8" operator="notEqual">
      <formula>SUM(N32:N42)</formula>
    </cfRule>
  </conditionalFormatting>
  <conditionalFormatting sqref="H55">
    <cfRule type="cellIs" dxfId="257" priority="7" operator="notEqual">
      <formula>SUM(H44:H54)</formula>
    </cfRule>
  </conditionalFormatting>
  <conditionalFormatting sqref="K55">
    <cfRule type="cellIs" dxfId="256" priority="6" operator="notEqual">
      <formula>SUM(K44:K54)</formula>
    </cfRule>
  </conditionalFormatting>
  <conditionalFormatting sqref="N55">
    <cfRule type="cellIs" dxfId="255" priority="5" operator="notEqual">
      <formula>SUM(N44:N54)</formula>
    </cfRule>
  </conditionalFormatting>
  <conditionalFormatting sqref="H67">
    <cfRule type="cellIs" dxfId="254" priority="4" operator="notEqual">
      <formula>SUM(H56:H66)</formula>
    </cfRule>
  </conditionalFormatting>
  <conditionalFormatting sqref="K67">
    <cfRule type="cellIs" dxfId="253" priority="3" operator="notEqual">
      <formula>SUM(K56:K66)</formula>
    </cfRule>
  </conditionalFormatting>
  <conditionalFormatting sqref="N67">
    <cfRule type="cellIs" dxfId="252" priority="2" operator="notEqual">
      <formula>SUM(N56:N66)</formula>
    </cfRule>
  </conditionalFormatting>
  <conditionalFormatting sqref="D32:D43">
    <cfRule type="cellIs" dxfId="2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71</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7</v>
      </c>
      <c r="E8" s="53">
        <v>0.22580600000000001</v>
      </c>
      <c r="F8" s="44">
        <v>42908.265488999998</v>
      </c>
      <c r="G8" s="66">
        <v>0.28571400000000002</v>
      </c>
      <c r="H8" s="43">
        <v>2</v>
      </c>
      <c r="I8" s="44">
        <v>47775.021373000003</v>
      </c>
      <c r="J8" s="74">
        <v>0.5</v>
      </c>
      <c r="K8" s="44">
        <v>5</v>
      </c>
      <c r="L8" s="44">
        <v>40961.563134999997</v>
      </c>
      <c r="M8" s="66">
        <v>0.2</v>
      </c>
      <c r="N8" s="43">
        <v>0</v>
      </c>
      <c r="O8" s="44">
        <v>0</v>
      </c>
      <c r="P8" s="74">
        <v>0</v>
      </c>
    </row>
    <row r="9" spans="1:16" ht="15" customHeight="1" x14ac:dyDescent="0.2">
      <c r="A9" s="120"/>
      <c r="B9" s="123"/>
      <c r="C9" s="84" t="s">
        <v>47</v>
      </c>
      <c r="D9" s="44">
        <v>79</v>
      </c>
      <c r="E9" s="53">
        <v>0.45142900000000002</v>
      </c>
      <c r="F9" s="44">
        <v>84375.276417999994</v>
      </c>
      <c r="G9" s="66">
        <v>8.8608000000000006E-2</v>
      </c>
      <c r="H9" s="43">
        <v>31</v>
      </c>
      <c r="I9" s="44">
        <v>93640.936065999995</v>
      </c>
      <c r="J9" s="74">
        <v>0.16128999999999999</v>
      </c>
      <c r="K9" s="44">
        <v>48</v>
      </c>
      <c r="L9" s="44">
        <v>78391.204563000007</v>
      </c>
      <c r="M9" s="66">
        <v>4.1667000000000003E-2</v>
      </c>
      <c r="N9" s="43">
        <v>0</v>
      </c>
      <c r="O9" s="44">
        <v>0</v>
      </c>
      <c r="P9" s="74">
        <v>0</v>
      </c>
    </row>
    <row r="10" spans="1:16" ht="15" customHeight="1" x14ac:dyDescent="0.2">
      <c r="A10" s="120"/>
      <c r="B10" s="123"/>
      <c r="C10" s="84" t="s">
        <v>48</v>
      </c>
      <c r="D10" s="44">
        <v>566</v>
      </c>
      <c r="E10" s="53">
        <v>0.314444</v>
      </c>
      <c r="F10" s="44">
        <v>96632.175354999999</v>
      </c>
      <c r="G10" s="66">
        <v>0.17844499999999999</v>
      </c>
      <c r="H10" s="43">
        <v>242</v>
      </c>
      <c r="I10" s="44">
        <v>106610.133672</v>
      </c>
      <c r="J10" s="74">
        <v>0.27685999999999999</v>
      </c>
      <c r="K10" s="44">
        <v>324</v>
      </c>
      <c r="L10" s="44">
        <v>89179.502785999997</v>
      </c>
      <c r="M10" s="66">
        <v>0.104938</v>
      </c>
      <c r="N10" s="43">
        <v>0</v>
      </c>
      <c r="O10" s="44">
        <v>0</v>
      </c>
      <c r="P10" s="74">
        <v>0</v>
      </c>
    </row>
    <row r="11" spans="1:16" ht="15" customHeight="1" x14ac:dyDescent="0.2">
      <c r="A11" s="120"/>
      <c r="B11" s="123"/>
      <c r="C11" s="84" t="s">
        <v>49</v>
      </c>
      <c r="D11" s="44">
        <v>1175</v>
      </c>
      <c r="E11" s="53">
        <v>0.202377</v>
      </c>
      <c r="F11" s="44">
        <v>107829.534205</v>
      </c>
      <c r="G11" s="66">
        <v>0.31744699999999998</v>
      </c>
      <c r="H11" s="43">
        <v>491</v>
      </c>
      <c r="I11" s="44">
        <v>122817.386465</v>
      </c>
      <c r="J11" s="74">
        <v>0.46435799999999999</v>
      </c>
      <c r="K11" s="44">
        <v>684</v>
      </c>
      <c r="L11" s="44">
        <v>97070.710433</v>
      </c>
      <c r="M11" s="66">
        <v>0.21198800000000001</v>
      </c>
      <c r="N11" s="43">
        <v>0</v>
      </c>
      <c r="O11" s="44">
        <v>0</v>
      </c>
      <c r="P11" s="74">
        <v>0</v>
      </c>
    </row>
    <row r="12" spans="1:16" ht="15" customHeight="1" x14ac:dyDescent="0.2">
      <c r="A12" s="120"/>
      <c r="B12" s="123"/>
      <c r="C12" s="84" t="s">
        <v>50</v>
      </c>
      <c r="D12" s="44">
        <v>1038</v>
      </c>
      <c r="E12" s="53">
        <v>0.155552</v>
      </c>
      <c r="F12" s="44">
        <v>130236.111995</v>
      </c>
      <c r="G12" s="66">
        <v>0.53179200000000004</v>
      </c>
      <c r="H12" s="43">
        <v>420</v>
      </c>
      <c r="I12" s="44">
        <v>151080.57550499999</v>
      </c>
      <c r="J12" s="74">
        <v>0.704762</v>
      </c>
      <c r="K12" s="44">
        <v>618</v>
      </c>
      <c r="L12" s="44">
        <v>116069.971745</v>
      </c>
      <c r="M12" s="66">
        <v>0.41423900000000002</v>
      </c>
      <c r="N12" s="43">
        <v>0</v>
      </c>
      <c r="O12" s="44">
        <v>0</v>
      </c>
      <c r="P12" s="74">
        <v>0</v>
      </c>
    </row>
    <row r="13" spans="1:16" ht="15" customHeight="1" x14ac:dyDescent="0.2">
      <c r="A13" s="120"/>
      <c r="B13" s="123"/>
      <c r="C13" s="84" t="s">
        <v>51</v>
      </c>
      <c r="D13" s="44">
        <v>839</v>
      </c>
      <c r="E13" s="53">
        <v>0.13971700000000001</v>
      </c>
      <c r="F13" s="44">
        <v>142451.03946999999</v>
      </c>
      <c r="G13" s="66">
        <v>0.72348000000000001</v>
      </c>
      <c r="H13" s="43">
        <v>320</v>
      </c>
      <c r="I13" s="44">
        <v>157736.59927199999</v>
      </c>
      <c r="J13" s="74">
        <v>0.83437499999999998</v>
      </c>
      <c r="K13" s="44">
        <v>519</v>
      </c>
      <c r="L13" s="44">
        <v>133026.416856</v>
      </c>
      <c r="M13" s="66">
        <v>0.65510599999999997</v>
      </c>
      <c r="N13" s="43">
        <v>0</v>
      </c>
      <c r="O13" s="44">
        <v>0</v>
      </c>
      <c r="P13" s="74">
        <v>0</v>
      </c>
    </row>
    <row r="14" spans="1:16" s="3" customFormat="1" ht="15" customHeight="1" x14ac:dyDescent="0.2">
      <c r="A14" s="120"/>
      <c r="B14" s="123"/>
      <c r="C14" s="84" t="s">
        <v>52</v>
      </c>
      <c r="D14" s="35">
        <v>615</v>
      </c>
      <c r="E14" s="55">
        <v>0.123444</v>
      </c>
      <c r="F14" s="35">
        <v>145944.55460900001</v>
      </c>
      <c r="G14" s="68">
        <v>0.75284600000000002</v>
      </c>
      <c r="H14" s="43">
        <v>236</v>
      </c>
      <c r="I14" s="44">
        <v>157361.72083400001</v>
      </c>
      <c r="J14" s="74">
        <v>0.83898300000000003</v>
      </c>
      <c r="K14" s="35">
        <v>379</v>
      </c>
      <c r="L14" s="35">
        <v>138835.18461200001</v>
      </c>
      <c r="M14" s="68">
        <v>0.69920800000000005</v>
      </c>
      <c r="N14" s="43">
        <v>0</v>
      </c>
      <c r="O14" s="44">
        <v>0</v>
      </c>
      <c r="P14" s="74">
        <v>0</v>
      </c>
    </row>
    <row r="15" spans="1:16" ht="15" customHeight="1" x14ac:dyDescent="0.2">
      <c r="A15" s="120"/>
      <c r="B15" s="123"/>
      <c r="C15" s="84" t="s">
        <v>53</v>
      </c>
      <c r="D15" s="44">
        <v>451</v>
      </c>
      <c r="E15" s="53">
        <v>0.103251</v>
      </c>
      <c r="F15" s="44">
        <v>155310.16792099999</v>
      </c>
      <c r="G15" s="66">
        <v>0.873614</v>
      </c>
      <c r="H15" s="43">
        <v>148</v>
      </c>
      <c r="I15" s="44">
        <v>149878.79886400001</v>
      </c>
      <c r="J15" s="74">
        <v>0.69594599999999995</v>
      </c>
      <c r="K15" s="44">
        <v>303</v>
      </c>
      <c r="L15" s="44">
        <v>157963.11386300001</v>
      </c>
      <c r="M15" s="66">
        <v>0.96039600000000003</v>
      </c>
      <c r="N15" s="43">
        <v>0</v>
      </c>
      <c r="O15" s="44">
        <v>0</v>
      </c>
      <c r="P15" s="74">
        <v>0</v>
      </c>
    </row>
    <row r="16" spans="1:16" ht="15" customHeight="1" x14ac:dyDescent="0.2">
      <c r="A16" s="120"/>
      <c r="B16" s="123"/>
      <c r="C16" s="84" t="s">
        <v>54</v>
      </c>
      <c r="D16" s="44">
        <v>350</v>
      </c>
      <c r="E16" s="53">
        <v>9.5186000000000007E-2</v>
      </c>
      <c r="F16" s="44">
        <v>149622.42206400001</v>
      </c>
      <c r="G16" s="66">
        <v>0.62</v>
      </c>
      <c r="H16" s="43">
        <v>138</v>
      </c>
      <c r="I16" s="44">
        <v>135121.92743700001</v>
      </c>
      <c r="J16" s="74">
        <v>0.37681199999999998</v>
      </c>
      <c r="K16" s="44">
        <v>212</v>
      </c>
      <c r="L16" s="44">
        <v>159061.42328300001</v>
      </c>
      <c r="M16" s="66">
        <v>0.77830200000000005</v>
      </c>
      <c r="N16" s="43">
        <v>0</v>
      </c>
      <c r="O16" s="44">
        <v>0</v>
      </c>
      <c r="P16" s="74">
        <v>0</v>
      </c>
    </row>
    <row r="17" spans="1:16" ht="15" customHeight="1" x14ac:dyDescent="0.2">
      <c r="A17" s="120"/>
      <c r="B17" s="123"/>
      <c r="C17" s="84" t="s">
        <v>55</v>
      </c>
      <c r="D17" s="44">
        <v>381</v>
      </c>
      <c r="E17" s="53">
        <v>0.124307</v>
      </c>
      <c r="F17" s="44">
        <v>150203.13954800001</v>
      </c>
      <c r="G17" s="66">
        <v>0.45144400000000001</v>
      </c>
      <c r="H17" s="43">
        <v>201</v>
      </c>
      <c r="I17" s="44">
        <v>136425.58103500001</v>
      </c>
      <c r="J17" s="74">
        <v>0.223881</v>
      </c>
      <c r="K17" s="44">
        <v>180</v>
      </c>
      <c r="L17" s="44">
        <v>165588.07988800001</v>
      </c>
      <c r="M17" s="66">
        <v>0.70555599999999996</v>
      </c>
      <c r="N17" s="43">
        <v>0</v>
      </c>
      <c r="O17" s="44">
        <v>0</v>
      </c>
      <c r="P17" s="74">
        <v>0</v>
      </c>
    </row>
    <row r="18" spans="1:16" s="3" customFormat="1" ht="15" customHeight="1" x14ac:dyDescent="0.2">
      <c r="A18" s="120"/>
      <c r="B18" s="123"/>
      <c r="C18" s="84" t="s">
        <v>56</v>
      </c>
      <c r="D18" s="35">
        <v>522</v>
      </c>
      <c r="E18" s="55">
        <v>0.102453</v>
      </c>
      <c r="F18" s="35">
        <v>162761.40304999999</v>
      </c>
      <c r="G18" s="68">
        <v>0.33141799999999999</v>
      </c>
      <c r="H18" s="43">
        <v>218</v>
      </c>
      <c r="I18" s="44">
        <v>142647.65640800001</v>
      </c>
      <c r="J18" s="74">
        <v>0.10091700000000001</v>
      </c>
      <c r="K18" s="35">
        <v>304</v>
      </c>
      <c r="L18" s="35">
        <v>177185.07663</v>
      </c>
      <c r="M18" s="68">
        <v>0.49671100000000001</v>
      </c>
      <c r="N18" s="43">
        <v>0</v>
      </c>
      <c r="O18" s="44">
        <v>0</v>
      </c>
      <c r="P18" s="74">
        <v>0</v>
      </c>
    </row>
    <row r="19" spans="1:16" s="3" customFormat="1" ht="15" customHeight="1" x14ac:dyDescent="0.2">
      <c r="A19" s="121"/>
      <c r="B19" s="124"/>
      <c r="C19" s="85" t="s">
        <v>9</v>
      </c>
      <c r="D19" s="46">
        <v>6023</v>
      </c>
      <c r="E19" s="54">
        <v>0.14451600000000001</v>
      </c>
      <c r="F19" s="46">
        <v>132395.56833800001</v>
      </c>
      <c r="G19" s="67">
        <v>0.50821799999999995</v>
      </c>
      <c r="H19" s="87">
        <v>2447</v>
      </c>
      <c r="I19" s="46">
        <v>138747.83280100001</v>
      </c>
      <c r="J19" s="75">
        <v>0.52472399999999997</v>
      </c>
      <c r="K19" s="46">
        <v>3576</v>
      </c>
      <c r="L19" s="46">
        <v>128048.814664</v>
      </c>
      <c r="M19" s="67">
        <v>0.49692399999999998</v>
      </c>
      <c r="N19" s="87">
        <v>0</v>
      </c>
      <c r="O19" s="46">
        <v>0</v>
      </c>
      <c r="P19" s="75">
        <v>0</v>
      </c>
    </row>
    <row r="20" spans="1:16" ht="15" customHeight="1" x14ac:dyDescent="0.2">
      <c r="A20" s="119">
        <v>2</v>
      </c>
      <c r="B20" s="122" t="s">
        <v>57</v>
      </c>
      <c r="C20" s="84" t="s">
        <v>46</v>
      </c>
      <c r="D20" s="44">
        <v>6</v>
      </c>
      <c r="E20" s="53">
        <v>0.193548</v>
      </c>
      <c r="F20" s="44">
        <v>29589.333332999999</v>
      </c>
      <c r="G20" s="66">
        <v>0.16666700000000001</v>
      </c>
      <c r="H20" s="43">
        <v>2</v>
      </c>
      <c r="I20" s="44">
        <v>7244.5</v>
      </c>
      <c r="J20" s="74">
        <v>0</v>
      </c>
      <c r="K20" s="44">
        <v>4</v>
      </c>
      <c r="L20" s="44">
        <v>40761.75</v>
      </c>
      <c r="M20" s="66">
        <v>0.25</v>
      </c>
      <c r="N20" s="43">
        <v>0</v>
      </c>
      <c r="O20" s="44">
        <v>0</v>
      </c>
      <c r="P20" s="74">
        <v>0</v>
      </c>
    </row>
    <row r="21" spans="1:16" ht="15" customHeight="1" x14ac:dyDescent="0.2">
      <c r="A21" s="120"/>
      <c r="B21" s="123"/>
      <c r="C21" s="84" t="s">
        <v>47</v>
      </c>
      <c r="D21" s="44">
        <v>37</v>
      </c>
      <c r="E21" s="53">
        <v>0.21142900000000001</v>
      </c>
      <c r="F21" s="44">
        <v>123838.810811</v>
      </c>
      <c r="G21" s="66">
        <v>5.4053999999999998E-2</v>
      </c>
      <c r="H21" s="43">
        <v>15</v>
      </c>
      <c r="I21" s="44">
        <v>122910.06666700001</v>
      </c>
      <c r="J21" s="74">
        <v>6.6667000000000004E-2</v>
      </c>
      <c r="K21" s="44">
        <v>22</v>
      </c>
      <c r="L21" s="44">
        <v>124472.045455</v>
      </c>
      <c r="M21" s="66">
        <v>4.5455000000000002E-2</v>
      </c>
      <c r="N21" s="43">
        <v>0</v>
      </c>
      <c r="O21" s="44">
        <v>0</v>
      </c>
      <c r="P21" s="74">
        <v>0</v>
      </c>
    </row>
    <row r="22" spans="1:16" ht="15" customHeight="1" x14ac:dyDescent="0.2">
      <c r="A22" s="120"/>
      <c r="B22" s="123"/>
      <c r="C22" s="84" t="s">
        <v>48</v>
      </c>
      <c r="D22" s="44">
        <v>212</v>
      </c>
      <c r="E22" s="53">
        <v>0.11777799999999999</v>
      </c>
      <c r="F22" s="44">
        <v>138336.962264</v>
      </c>
      <c r="G22" s="66">
        <v>9.9057000000000006E-2</v>
      </c>
      <c r="H22" s="43">
        <v>93</v>
      </c>
      <c r="I22" s="44">
        <v>140955.043011</v>
      </c>
      <c r="J22" s="74">
        <v>8.6022000000000001E-2</v>
      </c>
      <c r="K22" s="44">
        <v>119</v>
      </c>
      <c r="L22" s="44">
        <v>136290.89916</v>
      </c>
      <c r="M22" s="66">
        <v>0.10924399999999999</v>
      </c>
      <c r="N22" s="43">
        <v>0</v>
      </c>
      <c r="O22" s="44">
        <v>0</v>
      </c>
      <c r="P22" s="74">
        <v>0</v>
      </c>
    </row>
    <row r="23" spans="1:16" ht="15" customHeight="1" x14ac:dyDescent="0.2">
      <c r="A23" s="120"/>
      <c r="B23" s="123"/>
      <c r="C23" s="84" t="s">
        <v>49</v>
      </c>
      <c r="D23" s="44">
        <v>198</v>
      </c>
      <c r="E23" s="53">
        <v>3.4103000000000001E-2</v>
      </c>
      <c r="F23" s="44">
        <v>142691.19696999999</v>
      </c>
      <c r="G23" s="66">
        <v>0.16161600000000001</v>
      </c>
      <c r="H23" s="43">
        <v>86</v>
      </c>
      <c r="I23" s="44">
        <v>149501.62790699999</v>
      </c>
      <c r="J23" s="74">
        <v>0.18604699999999999</v>
      </c>
      <c r="K23" s="44">
        <v>112</v>
      </c>
      <c r="L23" s="44">
        <v>137461.758929</v>
      </c>
      <c r="M23" s="66">
        <v>0.14285700000000001</v>
      </c>
      <c r="N23" s="43">
        <v>0</v>
      </c>
      <c r="O23" s="44">
        <v>0</v>
      </c>
      <c r="P23" s="74">
        <v>0</v>
      </c>
    </row>
    <row r="24" spans="1:16" ht="15" customHeight="1" x14ac:dyDescent="0.2">
      <c r="A24" s="120"/>
      <c r="B24" s="123"/>
      <c r="C24" s="84" t="s">
        <v>50</v>
      </c>
      <c r="D24" s="44">
        <v>122</v>
      </c>
      <c r="E24" s="53">
        <v>1.8283000000000001E-2</v>
      </c>
      <c r="F24" s="44">
        <v>171817.10655699999</v>
      </c>
      <c r="G24" s="66">
        <v>0.311475</v>
      </c>
      <c r="H24" s="43">
        <v>52</v>
      </c>
      <c r="I24" s="44">
        <v>175405.096154</v>
      </c>
      <c r="J24" s="74">
        <v>0.36538500000000002</v>
      </c>
      <c r="K24" s="44">
        <v>70</v>
      </c>
      <c r="L24" s="44">
        <v>169151.742857</v>
      </c>
      <c r="M24" s="66">
        <v>0.27142899999999998</v>
      </c>
      <c r="N24" s="43">
        <v>0</v>
      </c>
      <c r="O24" s="44">
        <v>0</v>
      </c>
      <c r="P24" s="74">
        <v>0</v>
      </c>
    </row>
    <row r="25" spans="1:16" ht="15" customHeight="1" x14ac:dyDescent="0.2">
      <c r="A25" s="120"/>
      <c r="B25" s="123"/>
      <c r="C25" s="84" t="s">
        <v>51</v>
      </c>
      <c r="D25" s="44">
        <v>77</v>
      </c>
      <c r="E25" s="53">
        <v>1.2822999999999999E-2</v>
      </c>
      <c r="F25" s="44">
        <v>177653.59740299999</v>
      </c>
      <c r="G25" s="66">
        <v>0.38961000000000001</v>
      </c>
      <c r="H25" s="43">
        <v>28</v>
      </c>
      <c r="I25" s="44">
        <v>177681.357143</v>
      </c>
      <c r="J25" s="74">
        <v>0.42857099999999998</v>
      </c>
      <c r="K25" s="44">
        <v>49</v>
      </c>
      <c r="L25" s="44">
        <v>177637.73469400001</v>
      </c>
      <c r="M25" s="66">
        <v>0.36734699999999998</v>
      </c>
      <c r="N25" s="43">
        <v>0</v>
      </c>
      <c r="O25" s="44">
        <v>0</v>
      </c>
      <c r="P25" s="74">
        <v>0</v>
      </c>
    </row>
    <row r="26" spans="1:16" s="3" customFormat="1" ht="15" customHeight="1" x14ac:dyDescent="0.2">
      <c r="A26" s="120"/>
      <c r="B26" s="123"/>
      <c r="C26" s="84" t="s">
        <v>52</v>
      </c>
      <c r="D26" s="35">
        <v>55</v>
      </c>
      <c r="E26" s="55">
        <v>1.1039999999999999E-2</v>
      </c>
      <c r="F26" s="35">
        <v>214850.54545500001</v>
      </c>
      <c r="G26" s="68">
        <v>0.63636400000000004</v>
      </c>
      <c r="H26" s="43">
        <v>14</v>
      </c>
      <c r="I26" s="44">
        <v>241175.5</v>
      </c>
      <c r="J26" s="74">
        <v>0.71428599999999998</v>
      </c>
      <c r="K26" s="35">
        <v>41</v>
      </c>
      <c r="L26" s="35">
        <v>205861.53658499999</v>
      </c>
      <c r="M26" s="68">
        <v>0.60975599999999996</v>
      </c>
      <c r="N26" s="43">
        <v>0</v>
      </c>
      <c r="O26" s="44">
        <v>0</v>
      </c>
      <c r="P26" s="74">
        <v>0</v>
      </c>
    </row>
    <row r="27" spans="1:16" ht="15" customHeight="1" x14ac:dyDescent="0.2">
      <c r="A27" s="120"/>
      <c r="B27" s="123"/>
      <c r="C27" s="84" t="s">
        <v>53</v>
      </c>
      <c r="D27" s="44">
        <v>36</v>
      </c>
      <c r="E27" s="53">
        <v>8.2419999999999993E-3</v>
      </c>
      <c r="F27" s="44">
        <v>209670.11111100001</v>
      </c>
      <c r="G27" s="66">
        <v>0.55555600000000005</v>
      </c>
      <c r="H27" s="43">
        <v>14</v>
      </c>
      <c r="I27" s="44">
        <v>256719.142857</v>
      </c>
      <c r="J27" s="74">
        <v>0.71428599999999998</v>
      </c>
      <c r="K27" s="44">
        <v>22</v>
      </c>
      <c r="L27" s="44">
        <v>179729.81818199999</v>
      </c>
      <c r="M27" s="66">
        <v>0.45454499999999998</v>
      </c>
      <c r="N27" s="43">
        <v>0</v>
      </c>
      <c r="O27" s="44">
        <v>0</v>
      </c>
      <c r="P27" s="74">
        <v>0</v>
      </c>
    </row>
    <row r="28" spans="1:16" ht="15" customHeight="1" x14ac:dyDescent="0.2">
      <c r="A28" s="120"/>
      <c r="B28" s="123"/>
      <c r="C28" s="84" t="s">
        <v>54</v>
      </c>
      <c r="D28" s="44">
        <v>17</v>
      </c>
      <c r="E28" s="53">
        <v>4.6230000000000004E-3</v>
      </c>
      <c r="F28" s="44">
        <v>225963.11764700001</v>
      </c>
      <c r="G28" s="66">
        <v>0.41176499999999999</v>
      </c>
      <c r="H28" s="43">
        <v>6</v>
      </c>
      <c r="I28" s="44">
        <v>186756.83333299999</v>
      </c>
      <c r="J28" s="74">
        <v>0.16666700000000001</v>
      </c>
      <c r="K28" s="44">
        <v>11</v>
      </c>
      <c r="L28" s="44">
        <v>247348.36363599999</v>
      </c>
      <c r="M28" s="66">
        <v>0.54545500000000002</v>
      </c>
      <c r="N28" s="43">
        <v>0</v>
      </c>
      <c r="O28" s="44">
        <v>0</v>
      </c>
      <c r="P28" s="74">
        <v>0</v>
      </c>
    </row>
    <row r="29" spans="1:16" ht="15" customHeight="1" x14ac:dyDescent="0.2">
      <c r="A29" s="120"/>
      <c r="B29" s="123"/>
      <c r="C29" s="84" t="s">
        <v>55</v>
      </c>
      <c r="D29" s="44">
        <v>13</v>
      </c>
      <c r="E29" s="53">
        <v>4.241E-3</v>
      </c>
      <c r="F29" s="44">
        <v>192983.153846</v>
      </c>
      <c r="G29" s="66">
        <v>0.230769</v>
      </c>
      <c r="H29" s="43">
        <v>5</v>
      </c>
      <c r="I29" s="44">
        <v>199144.2</v>
      </c>
      <c r="J29" s="74">
        <v>0.2</v>
      </c>
      <c r="K29" s="44">
        <v>8</v>
      </c>
      <c r="L29" s="44">
        <v>189132.5</v>
      </c>
      <c r="M29" s="66">
        <v>0.25</v>
      </c>
      <c r="N29" s="43">
        <v>0</v>
      </c>
      <c r="O29" s="44">
        <v>0</v>
      </c>
      <c r="P29" s="74">
        <v>0</v>
      </c>
    </row>
    <row r="30" spans="1:16" s="3" customFormat="1" ht="15" customHeight="1" x14ac:dyDescent="0.2">
      <c r="A30" s="120"/>
      <c r="B30" s="123"/>
      <c r="C30" s="84" t="s">
        <v>56</v>
      </c>
      <c r="D30" s="35">
        <v>23</v>
      </c>
      <c r="E30" s="55">
        <v>4.5139999999999998E-3</v>
      </c>
      <c r="F30" s="35">
        <v>161411.26087</v>
      </c>
      <c r="G30" s="68">
        <v>8.6957000000000007E-2</v>
      </c>
      <c r="H30" s="43">
        <v>19</v>
      </c>
      <c r="I30" s="44">
        <v>138350.31578899999</v>
      </c>
      <c r="J30" s="74">
        <v>5.2631999999999998E-2</v>
      </c>
      <c r="K30" s="35">
        <v>4</v>
      </c>
      <c r="L30" s="35">
        <v>270950.75</v>
      </c>
      <c r="M30" s="68">
        <v>0.25</v>
      </c>
      <c r="N30" s="43">
        <v>0</v>
      </c>
      <c r="O30" s="44">
        <v>0</v>
      </c>
      <c r="P30" s="74">
        <v>0</v>
      </c>
    </row>
    <row r="31" spans="1:16" s="3" customFormat="1" ht="15" customHeight="1" x14ac:dyDescent="0.2">
      <c r="A31" s="121"/>
      <c r="B31" s="124"/>
      <c r="C31" s="85" t="s">
        <v>9</v>
      </c>
      <c r="D31" s="46">
        <v>796</v>
      </c>
      <c r="E31" s="54">
        <v>1.9099000000000001E-2</v>
      </c>
      <c r="F31" s="46">
        <v>158804.51758799999</v>
      </c>
      <c r="G31" s="67">
        <v>0.23995</v>
      </c>
      <c r="H31" s="87">
        <v>334</v>
      </c>
      <c r="I31" s="46">
        <v>160585.88323400001</v>
      </c>
      <c r="J31" s="75">
        <v>0.23652699999999999</v>
      </c>
      <c r="K31" s="46">
        <v>462</v>
      </c>
      <c r="L31" s="46">
        <v>157516.69047599999</v>
      </c>
      <c r="M31" s="67">
        <v>0.242424</v>
      </c>
      <c r="N31" s="87">
        <v>0</v>
      </c>
      <c r="O31" s="46">
        <v>0</v>
      </c>
      <c r="P31" s="75">
        <v>0</v>
      </c>
    </row>
    <row r="32" spans="1:16" ht="15" customHeight="1" x14ac:dyDescent="0.2">
      <c r="A32" s="119">
        <v>3</v>
      </c>
      <c r="B32" s="122" t="s">
        <v>58</v>
      </c>
      <c r="C32" s="84" t="s">
        <v>46</v>
      </c>
      <c r="D32" s="44">
        <v>-1</v>
      </c>
      <c r="E32" s="44">
        <v>0</v>
      </c>
      <c r="F32" s="44">
        <v>-13318.932155</v>
      </c>
      <c r="G32" s="66">
        <v>-0.119048</v>
      </c>
      <c r="H32" s="43">
        <v>0</v>
      </c>
      <c r="I32" s="44">
        <v>-40530.521373000003</v>
      </c>
      <c r="J32" s="74">
        <v>-0.5</v>
      </c>
      <c r="K32" s="44">
        <v>-1</v>
      </c>
      <c r="L32" s="44">
        <v>-199.81313499999999</v>
      </c>
      <c r="M32" s="66">
        <v>0.05</v>
      </c>
      <c r="N32" s="43">
        <v>0</v>
      </c>
      <c r="O32" s="44">
        <v>0</v>
      </c>
      <c r="P32" s="74">
        <v>0</v>
      </c>
    </row>
    <row r="33" spans="1:16" ht="15" customHeight="1" x14ac:dyDescent="0.2">
      <c r="A33" s="120"/>
      <c r="B33" s="123"/>
      <c r="C33" s="84" t="s">
        <v>47</v>
      </c>
      <c r="D33" s="44">
        <v>-42</v>
      </c>
      <c r="E33" s="44">
        <v>0</v>
      </c>
      <c r="F33" s="44">
        <v>39463.534392000001</v>
      </c>
      <c r="G33" s="66">
        <v>-3.4554000000000001E-2</v>
      </c>
      <c r="H33" s="43">
        <v>-16</v>
      </c>
      <c r="I33" s="44">
        <v>29269.130601000001</v>
      </c>
      <c r="J33" s="74">
        <v>-9.4624E-2</v>
      </c>
      <c r="K33" s="44">
        <v>-26</v>
      </c>
      <c r="L33" s="44">
        <v>46080.840892</v>
      </c>
      <c r="M33" s="66">
        <v>3.7880000000000001E-3</v>
      </c>
      <c r="N33" s="43">
        <v>0</v>
      </c>
      <c r="O33" s="44">
        <v>0</v>
      </c>
      <c r="P33" s="74">
        <v>0</v>
      </c>
    </row>
    <row r="34" spans="1:16" ht="15" customHeight="1" x14ac:dyDescent="0.2">
      <c r="A34" s="120"/>
      <c r="B34" s="123"/>
      <c r="C34" s="84" t="s">
        <v>48</v>
      </c>
      <c r="D34" s="44">
        <v>-354</v>
      </c>
      <c r="E34" s="44">
        <v>0</v>
      </c>
      <c r="F34" s="44">
        <v>41704.786909000002</v>
      </c>
      <c r="G34" s="66">
        <v>-7.9389000000000001E-2</v>
      </c>
      <c r="H34" s="43">
        <v>-149</v>
      </c>
      <c r="I34" s="44">
        <v>34344.909338999998</v>
      </c>
      <c r="J34" s="74">
        <v>-0.19083800000000001</v>
      </c>
      <c r="K34" s="44">
        <v>-205</v>
      </c>
      <c r="L34" s="44">
        <v>47111.396374000004</v>
      </c>
      <c r="M34" s="66">
        <v>4.3049999999999998E-3</v>
      </c>
      <c r="N34" s="43">
        <v>0</v>
      </c>
      <c r="O34" s="44">
        <v>0</v>
      </c>
      <c r="P34" s="74">
        <v>0</v>
      </c>
    </row>
    <row r="35" spans="1:16" ht="15" customHeight="1" x14ac:dyDescent="0.2">
      <c r="A35" s="120"/>
      <c r="B35" s="123"/>
      <c r="C35" s="84" t="s">
        <v>49</v>
      </c>
      <c r="D35" s="44">
        <v>-977</v>
      </c>
      <c r="E35" s="44">
        <v>0</v>
      </c>
      <c r="F35" s="44">
        <v>34861.662765000001</v>
      </c>
      <c r="G35" s="66">
        <v>-0.155831</v>
      </c>
      <c r="H35" s="43">
        <v>-405</v>
      </c>
      <c r="I35" s="44">
        <v>26684.241441999999</v>
      </c>
      <c r="J35" s="74">
        <v>-0.278312</v>
      </c>
      <c r="K35" s="44">
        <v>-572</v>
      </c>
      <c r="L35" s="44">
        <v>40391.048496000003</v>
      </c>
      <c r="M35" s="66">
        <v>-6.9130999999999998E-2</v>
      </c>
      <c r="N35" s="43">
        <v>0</v>
      </c>
      <c r="O35" s="44">
        <v>0</v>
      </c>
      <c r="P35" s="74">
        <v>0</v>
      </c>
    </row>
    <row r="36" spans="1:16" ht="15" customHeight="1" x14ac:dyDescent="0.2">
      <c r="A36" s="120"/>
      <c r="B36" s="123"/>
      <c r="C36" s="84" t="s">
        <v>50</v>
      </c>
      <c r="D36" s="44">
        <v>-916</v>
      </c>
      <c r="E36" s="44">
        <v>0</v>
      </c>
      <c r="F36" s="44">
        <v>41580.994563</v>
      </c>
      <c r="G36" s="66">
        <v>-0.22031600000000001</v>
      </c>
      <c r="H36" s="43">
        <v>-368</v>
      </c>
      <c r="I36" s="44">
        <v>24324.520648000002</v>
      </c>
      <c r="J36" s="74">
        <v>-0.33937699999999998</v>
      </c>
      <c r="K36" s="44">
        <v>-548</v>
      </c>
      <c r="L36" s="44">
        <v>53081.771113000003</v>
      </c>
      <c r="M36" s="66">
        <v>-0.14281099999999999</v>
      </c>
      <c r="N36" s="43">
        <v>0</v>
      </c>
      <c r="O36" s="44">
        <v>0</v>
      </c>
      <c r="P36" s="74">
        <v>0</v>
      </c>
    </row>
    <row r="37" spans="1:16" ht="15" customHeight="1" x14ac:dyDescent="0.2">
      <c r="A37" s="120"/>
      <c r="B37" s="123"/>
      <c r="C37" s="84" t="s">
        <v>51</v>
      </c>
      <c r="D37" s="44">
        <v>-762</v>
      </c>
      <c r="E37" s="44">
        <v>0</v>
      </c>
      <c r="F37" s="44">
        <v>35202.557932000003</v>
      </c>
      <c r="G37" s="66">
        <v>-0.33387</v>
      </c>
      <c r="H37" s="43">
        <v>-292</v>
      </c>
      <c r="I37" s="44">
        <v>19944.757870000001</v>
      </c>
      <c r="J37" s="74">
        <v>-0.405804</v>
      </c>
      <c r="K37" s="44">
        <v>-470</v>
      </c>
      <c r="L37" s="44">
        <v>44611.317838000003</v>
      </c>
      <c r="M37" s="66">
        <v>-0.28775899999999999</v>
      </c>
      <c r="N37" s="43">
        <v>0</v>
      </c>
      <c r="O37" s="44">
        <v>0</v>
      </c>
      <c r="P37" s="74">
        <v>0</v>
      </c>
    </row>
    <row r="38" spans="1:16" s="3" customFormat="1" ht="15" customHeight="1" x14ac:dyDescent="0.2">
      <c r="A38" s="120"/>
      <c r="B38" s="123"/>
      <c r="C38" s="84" t="s">
        <v>52</v>
      </c>
      <c r="D38" s="35">
        <v>-560</v>
      </c>
      <c r="E38" s="35">
        <v>0</v>
      </c>
      <c r="F38" s="35">
        <v>68905.990844999993</v>
      </c>
      <c r="G38" s="68">
        <v>-0.116482</v>
      </c>
      <c r="H38" s="43">
        <v>-222</v>
      </c>
      <c r="I38" s="44">
        <v>83813.779165999993</v>
      </c>
      <c r="J38" s="74">
        <v>-0.124697</v>
      </c>
      <c r="K38" s="35">
        <v>-338</v>
      </c>
      <c r="L38" s="35">
        <v>67026.351972999997</v>
      </c>
      <c r="M38" s="68">
        <v>-8.9452000000000004E-2</v>
      </c>
      <c r="N38" s="43">
        <v>0</v>
      </c>
      <c r="O38" s="44">
        <v>0</v>
      </c>
      <c r="P38" s="74">
        <v>0</v>
      </c>
    </row>
    <row r="39" spans="1:16" ht="15" customHeight="1" x14ac:dyDescent="0.2">
      <c r="A39" s="120"/>
      <c r="B39" s="123"/>
      <c r="C39" s="84" t="s">
        <v>53</v>
      </c>
      <c r="D39" s="44">
        <v>-415</v>
      </c>
      <c r="E39" s="44">
        <v>0</v>
      </c>
      <c r="F39" s="44">
        <v>54359.943189999998</v>
      </c>
      <c r="G39" s="66">
        <v>-0.31805899999999998</v>
      </c>
      <c r="H39" s="43">
        <v>-134</v>
      </c>
      <c r="I39" s="44">
        <v>106840.343993</v>
      </c>
      <c r="J39" s="74">
        <v>1.8339999999999999E-2</v>
      </c>
      <c r="K39" s="44">
        <v>-281</v>
      </c>
      <c r="L39" s="44">
        <v>21766.704319</v>
      </c>
      <c r="M39" s="66">
        <v>-0.50585100000000005</v>
      </c>
      <c r="N39" s="43">
        <v>0</v>
      </c>
      <c r="O39" s="44">
        <v>0</v>
      </c>
      <c r="P39" s="74">
        <v>0</v>
      </c>
    </row>
    <row r="40" spans="1:16" ht="15" customHeight="1" x14ac:dyDescent="0.2">
      <c r="A40" s="120"/>
      <c r="B40" s="123"/>
      <c r="C40" s="84" t="s">
        <v>54</v>
      </c>
      <c r="D40" s="44">
        <v>-333</v>
      </c>
      <c r="E40" s="44">
        <v>0</v>
      </c>
      <c r="F40" s="44">
        <v>76340.695582999993</v>
      </c>
      <c r="G40" s="66">
        <v>-0.208235</v>
      </c>
      <c r="H40" s="43">
        <v>-132</v>
      </c>
      <c r="I40" s="44">
        <v>51634.905895999997</v>
      </c>
      <c r="J40" s="74">
        <v>-0.210145</v>
      </c>
      <c r="K40" s="44">
        <v>-201</v>
      </c>
      <c r="L40" s="44">
        <v>88286.940354000006</v>
      </c>
      <c r="M40" s="66">
        <v>-0.232847</v>
      </c>
      <c r="N40" s="43">
        <v>0</v>
      </c>
      <c r="O40" s="44">
        <v>0</v>
      </c>
      <c r="P40" s="74">
        <v>0</v>
      </c>
    </row>
    <row r="41" spans="1:16" ht="15" customHeight="1" x14ac:dyDescent="0.2">
      <c r="A41" s="120"/>
      <c r="B41" s="123"/>
      <c r="C41" s="84" t="s">
        <v>55</v>
      </c>
      <c r="D41" s="44">
        <v>-368</v>
      </c>
      <c r="E41" s="44">
        <v>0</v>
      </c>
      <c r="F41" s="44">
        <v>42780.014298000002</v>
      </c>
      <c r="G41" s="66">
        <v>-0.22067400000000001</v>
      </c>
      <c r="H41" s="43">
        <v>-196</v>
      </c>
      <c r="I41" s="44">
        <v>62718.618965000001</v>
      </c>
      <c r="J41" s="74">
        <v>-2.3880999999999999E-2</v>
      </c>
      <c r="K41" s="44">
        <v>-172</v>
      </c>
      <c r="L41" s="44">
        <v>23544.420112</v>
      </c>
      <c r="M41" s="66">
        <v>-0.45555600000000002</v>
      </c>
      <c r="N41" s="43">
        <v>0</v>
      </c>
      <c r="O41" s="44">
        <v>0</v>
      </c>
      <c r="P41" s="74">
        <v>0</v>
      </c>
    </row>
    <row r="42" spans="1:16" s="3" customFormat="1" ht="15" customHeight="1" x14ac:dyDescent="0.2">
      <c r="A42" s="120"/>
      <c r="B42" s="123"/>
      <c r="C42" s="84" t="s">
        <v>56</v>
      </c>
      <c r="D42" s="35">
        <v>-499</v>
      </c>
      <c r="E42" s="35">
        <v>0</v>
      </c>
      <c r="F42" s="35">
        <v>-1350.1421809999999</v>
      </c>
      <c r="G42" s="68">
        <v>-0.24446100000000001</v>
      </c>
      <c r="H42" s="43">
        <v>-199</v>
      </c>
      <c r="I42" s="44">
        <v>-4297.3406180000002</v>
      </c>
      <c r="J42" s="74">
        <v>-4.8286000000000003E-2</v>
      </c>
      <c r="K42" s="35">
        <v>-300</v>
      </c>
      <c r="L42" s="35">
        <v>93765.673370000004</v>
      </c>
      <c r="M42" s="68">
        <v>-0.24671100000000001</v>
      </c>
      <c r="N42" s="43">
        <v>0</v>
      </c>
      <c r="O42" s="44">
        <v>0</v>
      </c>
      <c r="P42" s="74">
        <v>0</v>
      </c>
    </row>
    <row r="43" spans="1:16" s="3" customFormat="1" ht="15" customHeight="1" x14ac:dyDescent="0.2">
      <c r="A43" s="121"/>
      <c r="B43" s="124"/>
      <c r="C43" s="85" t="s">
        <v>9</v>
      </c>
      <c r="D43" s="46">
        <v>-5227</v>
      </c>
      <c r="E43" s="46">
        <v>0</v>
      </c>
      <c r="F43" s="46">
        <v>26408.949249000001</v>
      </c>
      <c r="G43" s="67">
        <v>-0.26826899999999998</v>
      </c>
      <c r="H43" s="87">
        <v>-2113</v>
      </c>
      <c r="I43" s="46">
        <v>21838.050433</v>
      </c>
      <c r="J43" s="75">
        <v>-0.28819699999999998</v>
      </c>
      <c r="K43" s="46">
        <v>-3114</v>
      </c>
      <c r="L43" s="46">
        <v>29467.875811999998</v>
      </c>
      <c r="M43" s="67">
        <v>-0.2545</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4</v>
      </c>
      <c r="E45" s="53">
        <v>2.2856999999999999E-2</v>
      </c>
      <c r="F45" s="44">
        <v>116322.75</v>
      </c>
      <c r="G45" s="66">
        <v>0</v>
      </c>
      <c r="H45" s="43">
        <v>1</v>
      </c>
      <c r="I45" s="44">
        <v>153221</v>
      </c>
      <c r="J45" s="74">
        <v>0</v>
      </c>
      <c r="K45" s="44">
        <v>3</v>
      </c>
      <c r="L45" s="44">
        <v>104023.333333</v>
      </c>
      <c r="M45" s="66">
        <v>0</v>
      </c>
      <c r="N45" s="43">
        <v>0</v>
      </c>
      <c r="O45" s="44">
        <v>0</v>
      </c>
      <c r="P45" s="74">
        <v>0</v>
      </c>
    </row>
    <row r="46" spans="1:16" ht="15" customHeight="1" x14ac:dyDescent="0.2">
      <c r="A46" s="120"/>
      <c r="B46" s="123"/>
      <c r="C46" s="84" t="s">
        <v>48</v>
      </c>
      <c r="D46" s="44">
        <v>69</v>
      </c>
      <c r="E46" s="53">
        <v>3.8332999999999999E-2</v>
      </c>
      <c r="F46" s="44">
        <v>142809.02898599999</v>
      </c>
      <c r="G46" s="66">
        <v>0.202899</v>
      </c>
      <c r="H46" s="43">
        <v>26</v>
      </c>
      <c r="I46" s="44">
        <v>133902.38461499999</v>
      </c>
      <c r="J46" s="74">
        <v>7.6923000000000005E-2</v>
      </c>
      <c r="K46" s="44">
        <v>43</v>
      </c>
      <c r="L46" s="44">
        <v>148194.44185999999</v>
      </c>
      <c r="M46" s="66">
        <v>0.27906999999999998</v>
      </c>
      <c r="N46" s="43">
        <v>0</v>
      </c>
      <c r="O46" s="44">
        <v>0</v>
      </c>
      <c r="P46" s="74">
        <v>0</v>
      </c>
    </row>
    <row r="47" spans="1:16" ht="15" customHeight="1" x14ac:dyDescent="0.2">
      <c r="A47" s="120"/>
      <c r="B47" s="123"/>
      <c r="C47" s="84" t="s">
        <v>49</v>
      </c>
      <c r="D47" s="44">
        <v>208</v>
      </c>
      <c r="E47" s="53">
        <v>3.5825000000000003E-2</v>
      </c>
      <c r="F47" s="44">
        <v>163256.903846</v>
      </c>
      <c r="G47" s="66">
        <v>0.394231</v>
      </c>
      <c r="H47" s="43">
        <v>83</v>
      </c>
      <c r="I47" s="44">
        <v>162948.42168699999</v>
      </c>
      <c r="J47" s="74">
        <v>0.42168699999999998</v>
      </c>
      <c r="K47" s="44">
        <v>125</v>
      </c>
      <c r="L47" s="44">
        <v>163461.736</v>
      </c>
      <c r="M47" s="66">
        <v>0.376</v>
      </c>
      <c r="N47" s="43">
        <v>0</v>
      </c>
      <c r="O47" s="44">
        <v>0</v>
      </c>
      <c r="P47" s="74">
        <v>0</v>
      </c>
    </row>
    <row r="48" spans="1:16" ht="15" customHeight="1" x14ac:dyDescent="0.2">
      <c r="A48" s="120"/>
      <c r="B48" s="123"/>
      <c r="C48" s="84" t="s">
        <v>50</v>
      </c>
      <c r="D48" s="44">
        <v>197</v>
      </c>
      <c r="E48" s="53">
        <v>2.9522E-2</v>
      </c>
      <c r="F48" s="44">
        <v>204377.41624399999</v>
      </c>
      <c r="G48" s="66">
        <v>0.62944199999999995</v>
      </c>
      <c r="H48" s="43">
        <v>71</v>
      </c>
      <c r="I48" s="44">
        <v>216312.619718</v>
      </c>
      <c r="J48" s="74">
        <v>0.71831</v>
      </c>
      <c r="K48" s="44">
        <v>126</v>
      </c>
      <c r="L48" s="44">
        <v>197652.02381000001</v>
      </c>
      <c r="M48" s="66">
        <v>0.57936500000000002</v>
      </c>
      <c r="N48" s="43">
        <v>0</v>
      </c>
      <c r="O48" s="44">
        <v>0</v>
      </c>
      <c r="P48" s="74">
        <v>0</v>
      </c>
    </row>
    <row r="49" spans="1:16" ht="15" customHeight="1" x14ac:dyDescent="0.2">
      <c r="A49" s="120"/>
      <c r="B49" s="123"/>
      <c r="C49" s="84" t="s">
        <v>51</v>
      </c>
      <c r="D49" s="44">
        <v>156</v>
      </c>
      <c r="E49" s="53">
        <v>2.5978000000000001E-2</v>
      </c>
      <c r="F49" s="44">
        <v>211993.37820499999</v>
      </c>
      <c r="G49" s="66">
        <v>0.769231</v>
      </c>
      <c r="H49" s="43">
        <v>56</v>
      </c>
      <c r="I49" s="44">
        <v>222244.410714</v>
      </c>
      <c r="J49" s="74">
        <v>0.82142899999999996</v>
      </c>
      <c r="K49" s="44">
        <v>100</v>
      </c>
      <c r="L49" s="44">
        <v>206252.79999999999</v>
      </c>
      <c r="M49" s="66">
        <v>0.74</v>
      </c>
      <c r="N49" s="43">
        <v>0</v>
      </c>
      <c r="O49" s="44">
        <v>0</v>
      </c>
      <c r="P49" s="74">
        <v>0</v>
      </c>
    </row>
    <row r="50" spans="1:16" s="3" customFormat="1" ht="15" customHeight="1" x14ac:dyDescent="0.2">
      <c r="A50" s="120"/>
      <c r="B50" s="123"/>
      <c r="C50" s="84" t="s">
        <v>52</v>
      </c>
      <c r="D50" s="35">
        <v>89</v>
      </c>
      <c r="E50" s="55">
        <v>1.7864000000000001E-2</v>
      </c>
      <c r="F50" s="35">
        <v>242027.05618000001</v>
      </c>
      <c r="G50" s="68">
        <v>0.91011200000000003</v>
      </c>
      <c r="H50" s="43">
        <v>37</v>
      </c>
      <c r="I50" s="44">
        <v>232253.86486500001</v>
      </c>
      <c r="J50" s="74">
        <v>0.72972999999999999</v>
      </c>
      <c r="K50" s="35">
        <v>52</v>
      </c>
      <c r="L50" s="35">
        <v>248981.057692</v>
      </c>
      <c r="M50" s="68">
        <v>1.038462</v>
      </c>
      <c r="N50" s="43">
        <v>0</v>
      </c>
      <c r="O50" s="44">
        <v>0</v>
      </c>
      <c r="P50" s="74">
        <v>0</v>
      </c>
    </row>
    <row r="51" spans="1:16" ht="15" customHeight="1" x14ac:dyDescent="0.2">
      <c r="A51" s="120"/>
      <c r="B51" s="123"/>
      <c r="C51" s="84" t="s">
        <v>53</v>
      </c>
      <c r="D51" s="44">
        <v>74</v>
      </c>
      <c r="E51" s="53">
        <v>1.6941000000000001E-2</v>
      </c>
      <c r="F51" s="44">
        <v>260716.54054099999</v>
      </c>
      <c r="G51" s="66">
        <v>0.89189200000000002</v>
      </c>
      <c r="H51" s="43">
        <v>29</v>
      </c>
      <c r="I51" s="44">
        <v>252556.51724099999</v>
      </c>
      <c r="J51" s="74">
        <v>0.72413799999999995</v>
      </c>
      <c r="K51" s="44">
        <v>45</v>
      </c>
      <c r="L51" s="44">
        <v>265975.22222200001</v>
      </c>
      <c r="M51" s="66">
        <v>1</v>
      </c>
      <c r="N51" s="43">
        <v>0</v>
      </c>
      <c r="O51" s="44">
        <v>0</v>
      </c>
      <c r="P51" s="74">
        <v>0</v>
      </c>
    </row>
    <row r="52" spans="1:16" ht="15" customHeight="1" x14ac:dyDescent="0.2">
      <c r="A52" s="120"/>
      <c r="B52" s="123"/>
      <c r="C52" s="84" t="s">
        <v>54</v>
      </c>
      <c r="D52" s="44">
        <v>31</v>
      </c>
      <c r="E52" s="53">
        <v>8.4309999999999993E-3</v>
      </c>
      <c r="F52" s="44">
        <v>278886.67741900001</v>
      </c>
      <c r="G52" s="66">
        <v>0.80645199999999995</v>
      </c>
      <c r="H52" s="43">
        <v>11</v>
      </c>
      <c r="I52" s="44">
        <v>255539.272727</v>
      </c>
      <c r="J52" s="74">
        <v>0.81818199999999996</v>
      </c>
      <c r="K52" s="44">
        <v>20</v>
      </c>
      <c r="L52" s="44">
        <v>291727.75</v>
      </c>
      <c r="M52" s="66">
        <v>0.8</v>
      </c>
      <c r="N52" s="43">
        <v>0</v>
      </c>
      <c r="O52" s="44">
        <v>0</v>
      </c>
      <c r="P52" s="74">
        <v>0</v>
      </c>
    </row>
    <row r="53" spans="1:16" ht="15" customHeight="1" x14ac:dyDescent="0.2">
      <c r="A53" s="120"/>
      <c r="B53" s="123"/>
      <c r="C53" s="84" t="s">
        <v>55</v>
      </c>
      <c r="D53" s="44">
        <v>14</v>
      </c>
      <c r="E53" s="53">
        <v>4.568E-3</v>
      </c>
      <c r="F53" s="44">
        <v>270380.857143</v>
      </c>
      <c r="G53" s="66">
        <v>0.57142899999999996</v>
      </c>
      <c r="H53" s="43">
        <v>2</v>
      </c>
      <c r="I53" s="44">
        <v>158550</v>
      </c>
      <c r="J53" s="74">
        <v>0</v>
      </c>
      <c r="K53" s="44">
        <v>12</v>
      </c>
      <c r="L53" s="44">
        <v>289019.33333300002</v>
      </c>
      <c r="M53" s="66">
        <v>0.66666700000000001</v>
      </c>
      <c r="N53" s="43">
        <v>0</v>
      </c>
      <c r="O53" s="44">
        <v>0</v>
      </c>
      <c r="P53" s="74">
        <v>0</v>
      </c>
    </row>
    <row r="54" spans="1:16" s="3" customFormat="1" ht="15" customHeight="1" x14ac:dyDescent="0.2">
      <c r="A54" s="120"/>
      <c r="B54" s="123"/>
      <c r="C54" s="84" t="s">
        <v>56</v>
      </c>
      <c r="D54" s="35">
        <v>9</v>
      </c>
      <c r="E54" s="55">
        <v>1.766E-3</v>
      </c>
      <c r="F54" s="35">
        <v>432309.22222200001</v>
      </c>
      <c r="G54" s="68">
        <v>0.77777799999999997</v>
      </c>
      <c r="H54" s="43">
        <v>5</v>
      </c>
      <c r="I54" s="44">
        <v>262026</v>
      </c>
      <c r="J54" s="74">
        <v>0</v>
      </c>
      <c r="K54" s="35">
        <v>4</v>
      </c>
      <c r="L54" s="35">
        <v>645163.25</v>
      </c>
      <c r="M54" s="68">
        <v>1.75</v>
      </c>
      <c r="N54" s="43">
        <v>0</v>
      </c>
      <c r="O54" s="44">
        <v>0</v>
      </c>
      <c r="P54" s="74">
        <v>0</v>
      </c>
    </row>
    <row r="55" spans="1:16" s="3" customFormat="1" ht="15" customHeight="1" x14ac:dyDescent="0.2">
      <c r="A55" s="121"/>
      <c r="B55" s="124"/>
      <c r="C55" s="85" t="s">
        <v>9</v>
      </c>
      <c r="D55" s="46">
        <v>851</v>
      </c>
      <c r="E55" s="54">
        <v>2.0419E-2</v>
      </c>
      <c r="F55" s="46">
        <v>205364.16216199999</v>
      </c>
      <c r="G55" s="67">
        <v>0.61927100000000002</v>
      </c>
      <c r="H55" s="87">
        <v>321</v>
      </c>
      <c r="I55" s="46">
        <v>203485.91588799999</v>
      </c>
      <c r="J55" s="75">
        <v>0.59501599999999999</v>
      </c>
      <c r="K55" s="46">
        <v>530</v>
      </c>
      <c r="L55" s="46">
        <v>206501.74150900001</v>
      </c>
      <c r="M55" s="67">
        <v>0.63396200000000003</v>
      </c>
      <c r="N55" s="87">
        <v>0</v>
      </c>
      <c r="O55" s="46">
        <v>0</v>
      </c>
      <c r="P55" s="75">
        <v>0</v>
      </c>
    </row>
    <row r="56" spans="1:16" ht="15" customHeight="1" x14ac:dyDescent="0.2">
      <c r="A56" s="119">
        <v>5</v>
      </c>
      <c r="B56" s="122" t="s">
        <v>60</v>
      </c>
      <c r="C56" s="84" t="s">
        <v>46</v>
      </c>
      <c r="D56" s="44">
        <v>31</v>
      </c>
      <c r="E56" s="53">
        <v>1</v>
      </c>
      <c r="F56" s="44">
        <v>59026.967742000001</v>
      </c>
      <c r="G56" s="66">
        <v>0.16128999999999999</v>
      </c>
      <c r="H56" s="43">
        <v>16</v>
      </c>
      <c r="I56" s="44">
        <v>68428.875</v>
      </c>
      <c r="J56" s="74">
        <v>0.25</v>
      </c>
      <c r="K56" s="44">
        <v>15</v>
      </c>
      <c r="L56" s="44">
        <v>48998.266667000004</v>
      </c>
      <c r="M56" s="66">
        <v>6.6667000000000004E-2</v>
      </c>
      <c r="N56" s="43">
        <v>0</v>
      </c>
      <c r="O56" s="44">
        <v>0</v>
      </c>
      <c r="P56" s="74">
        <v>0</v>
      </c>
    </row>
    <row r="57" spans="1:16" ht="15" customHeight="1" x14ac:dyDescent="0.2">
      <c r="A57" s="120"/>
      <c r="B57" s="123"/>
      <c r="C57" s="84" t="s">
        <v>47</v>
      </c>
      <c r="D57" s="44">
        <v>175</v>
      </c>
      <c r="E57" s="53">
        <v>1</v>
      </c>
      <c r="F57" s="44">
        <v>118429.948571</v>
      </c>
      <c r="G57" s="66">
        <v>0.16</v>
      </c>
      <c r="H57" s="43">
        <v>59</v>
      </c>
      <c r="I57" s="44">
        <v>132819.47457600001</v>
      </c>
      <c r="J57" s="74">
        <v>0.237288</v>
      </c>
      <c r="K57" s="44">
        <v>116</v>
      </c>
      <c r="L57" s="44">
        <v>111111.137931</v>
      </c>
      <c r="M57" s="66">
        <v>0.12069000000000001</v>
      </c>
      <c r="N57" s="43">
        <v>0</v>
      </c>
      <c r="O57" s="44">
        <v>0</v>
      </c>
      <c r="P57" s="74">
        <v>0</v>
      </c>
    </row>
    <row r="58" spans="1:16" ht="15" customHeight="1" x14ac:dyDescent="0.2">
      <c r="A58" s="120"/>
      <c r="B58" s="123"/>
      <c r="C58" s="84" t="s">
        <v>48</v>
      </c>
      <c r="D58" s="44">
        <v>1800</v>
      </c>
      <c r="E58" s="53">
        <v>1</v>
      </c>
      <c r="F58" s="44">
        <v>122294.466111</v>
      </c>
      <c r="G58" s="66">
        <v>0.10222199999999999</v>
      </c>
      <c r="H58" s="43">
        <v>755</v>
      </c>
      <c r="I58" s="44">
        <v>130362.58145699999</v>
      </c>
      <c r="J58" s="74">
        <v>0.135099</v>
      </c>
      <c r="K58" s="44">
        <v>1045</v>
      </c>
      <c r="L58" s="44">
        <v>116465.349282</v>
      </c>
      <c r="M58" s="66">
        <v>7.8468999999999997E-2</v>
      </c>
      <c r="N58" s="43">
        <v>0</v>
      </c>
      <c r="O58" s="44">
        <v>0</v>
      </c>
      <c r="P58" s="74">
        <v>0</v>
      </c>
    </row>
    <row r="59" spans="1:16" ht="15" customHeight="1" x14ac:dyDescent="0.2">
      <c r="A59" s="120"/>
      <c r="B59" s="123"/>
      <c r="C59" s="84" t="s">
        <v>49</v>
      </c>
      <c r="D59" s="44">
        <v>5806</v>
      </c>
      <c r="E59" s="53">
        <v>1</v>
      </c>
      <c r="F59" s="44">
        <v>132296.83258700001</v>
      </c>
      <c r="G59" s="66">
        <v>0.22476699999999999</v>
      </c>
      <c r="H59" s="43">
        <v>2359</v>
      </c>
      <c r="I59" s="44">
        <v>148587.67147100001</v>
      </c>
      <c r="J59" s="74">
        <v>0.32980100000000001</v>
      </c>
      <c r="K59" s="44">
        <v>3447</v>
      </c>
      <c r="L59" s="44">
        <v>121147.981723</v>
      </c>
      <c r="M59" s="66">
        <v>0.152887</v>
      </c>
      <c r="N59" s="43">
        <v>0</v>
      </c>
      <c r="O59" s="44">
        <v>0</v>
      </c>
      <c r="P59" s="74">
        <v>0</v>
      </c>
    </row>
    <row r="60" spans="1:16" ht="15" customHeight="1" x14ac:dyDescent="0.2">
      <c r="A60" s="120"/>
      <c r="B60" s="123"/>
      <c r="C60" s="84" t="s">
        <v>50</v>
      </c>
      <c r="D60" s="44">
        <v>6673</v>
      </c>
      <c r="E60" s="53">
        <v>1</v>
      </c>
      <c r="F60" s="44">
        <v>156582.72366300001</v>
      </c>
      <c r="G60" s="66">
        <v>0.45316899999999999</v>
      </c>
      <c r="H60" s="43">
        <v>2610</v>
      </c>
      <c r="I60" s="44">
        <v>179497.49731800001</v>
      </c>
      <c r="J60" s="74">
        <v>0.57356300000000005</v>
      </c>
      <c r="K60" s="44">
        <v>4063</v>
      </c>
      <c r="L60" s="44">
        <v>141862.67462500001</v>
      </c>
      <c r="M60" s="66">
        <v>0.37583100000000003</v>
      </c>
      <c r="N60" s="43">
        <v>0</v>
      </c>
      <c r="O60" s="44">
        <v>0</v>
      </c>
      <c r="P60" s="74">
        <v>0</v>
      </c>
    </row>
    <row r="61" spans="1:16" ht="15" customHeight="1" x14ac:dyDescent="0.2">
      <c r="A61" s="120"/>
      <c r="B61" s="123"/>
      <c r="C61" s="84" t="s">
        <v>51</v>
      </c>
      <c r="D61" s="44">
        <v>6005</v>
      </c>
      <c r="E61" s="53">
        <v>1</v>
      </c>
      <c r="F61" s="44">
        <v>179219.29358900001</v>
      </c>
      <c r="G61" s="66">
        <v>0.67910099999999995</v>
      </c>
      <c r="H61" s="43">
        <v>2280</v>
      </c>
      <c r="I61" s="44">
        <v>196824.212719</v>
      </c>
      <c r="J61" s="74">
        <v>0.70877199999999996</v>
      </c>
      <c r="K61" s="44">
        <v>3725</v>
      </c>
      <c r="L61" s="44">
        <v>168443.66523499999</v>
      </c>
      <c r="M61" s="66">
        <v>0.66093999999999997</v>
      </c>
      <c r="N61" s="43">
        <v>0</v>
      </c>
      <c r="O61" s="44">
        <v>0</v>
      </c>
      <c r="P61" s="74">
        <v>0</v>
      </c>
    </row>
    <row r="62" spans="1:16" s="3" customFormat="1" ht="15" customHeight="1" x14ac:dyDescent="0.2">
      <c r="A62" s="120"/>
      <c r="B62" s="123"/>
      <c r="C62" s="84" t="s">
        <v>52</v>
      </c>
      <c r="D62" s="35">
        <v>4982</v>
      </c>
      <c r="E62" s="55">
        <v>1</v>
      </c>
      <c r="F62" s="35">
        <v>193979.23805700001</v>
      </c>
      <c r="G62" s="68">
        <v>0.83500600000000003</v>
      </c>
      <c r="H62" s="43">
        <v>1972</v>
      </c>
      <c r="I62" s="44">
        <v>201187.31845799999</v>
      </c>
      <c r="J62" s="74">
        <v>0.729209</v>
      </c>
      <c r="K62" s="35">
        <v>3010</v>
      </c>
      <c r="L62" s="35">
        <v>189256.86777400001</v>
      </c>
      <c r="M62" s="68">
        <v>0.90431899999999998</v>
      </c>
      <c r="N62" s="43">
        <v>0</v>
      </c>
      <c r="O62" s="44">
        <v>0</v>
      </c>
      <c r="P62" s="74">
        <v>0</v>
      </c>
    </row>
    <row r="63" spans="1:16" ht="15" customHeight="1" x14ac:dyDescent="0.2">
      <c r="A63" s="120"/>
      <c r="B63" s="123"/>
      <c r="C63" s="84" t="s">
        <v>53</v>
      </c>
      <c r="D63" s="44">
        <v>4368</v>
      </c>
      <c r="E63" s="53">
        <v>1</v>
      </c>
      <c r="F63" s="44">
        <v>199910.64995399999</v>
      </c>
      <c r="G63" s="66">
        <v>0.85851599999999995</v>
      </c>
      <c r="H63" s="43">
        <v>1874</v>
      </c>
      <c r="I63" s="44">
        <v>194074.62379899999</v>
      </c>
      <c r="J63" s="74">
        <v>0.61632900000000002</v>
      </c>
      <c r="K63" s="44">
        <v>2494</v>
      </c>
      <c r="L63" s="44">
        <v>204295.85966300001</v>
      </c>
      <c r="M63" s="66">
        <v>1.040497</v>
      </c>
      <c r="N63" s="43">
        <v>0</v>
      </c>
      <c r="O63" s="44">
        <v>0</v>
      </c>
      <c r="P63" s="74">
        <v>0</v>
      </c>
    </row>
    <row r="64" spans="1:16" ht="15" customHeight="1" x14ac:dyDescent="0.2">
      <c r="A64" s="120"/>
      <c r="B64" s="123"/>
      <c r="C64" s="84" t="s">
        <v>54</v>
      </c>
      <c r="D64" s="44">
        <v>3677</v>
      </c>
      <c r="E64" s="53">
        <v>1</v>
      </c>
      <c r="F64" s="44">
        <v>204504.56513500001</v>
      </c>
      <c r="G64" s="66">
        <v>0.78107199999999999</v>
      </c>
      <c r="H64" s="43">
        <v>1502</v>
      </c>
      <c r="I64" s="44">
        <v>193112.37882799999</v>
      </c>
      <c r="J64" s="74">
        <v>0.47936099999999998</v>
      </c>
      <c r="K64" s="44">
        <v>2175</v>
      </c>
      <c r="L64" s="44">
        <v>212371.72091999999</v>
      </c>
      <c r="M64" s="66">
        <v>0.989425</v>
      </c>
      <c r="N64" s="43">
        <v>0</v>
      </c>
      <c r="O64" s="44">
        <v>0</v>
      </c>
      <c r="P64" s="74">
        <v>0</v>
      </c>
    </row>
    <row r="65" spans="1:16" ht="15" customHeight="1" x14ac:dyDescent="0.2">
      <c r="A65" s="120"/>
      <c r="B65" s="123"/>
      <c r="C65" s="84" t="s">
        <v>55</v>
      </c>
      <c r="D65" s="44">
        <v>3065</v>
      </c>
      <c r="E65" s="53">
        <v>1</v>
      </c>
      <c r="F65" s="44">
        <v>201010.774878</v>
      </c>
      <c r="G65" s="66">
        <v>0.54877699999999996</v>
      </c>
      <c r="H65" s="43">
        <v>1303</v>
      </c>
      <c r="I65" s="44">
        <v>180462.79969300001</v>
      </c>
      <c r="J65" s="74">
        <v>0.25326199999999999</v>
      </c>
      <c r="K65" s="44">
        <v>1762</v>
      </c>
      <c r="L65" s="44">
        <v>216206.014188</v>
      </c>
      <c r="M65" s="66">
        <v>0.76731000000000005</v>
      </c>
      <c r="N65" s="43">
        <v>0</v>
      </c>
      <c r="O65" s="44">
        <v>0</v>
      </c>
      <c r="P65" s="74">
        <v>0</v>
      </c>
    </row>
    <row r="66" spans="1:16" s="3" customFormat="1" ht="15" customHeight="1" x14ac:dyDescent="0.2">
      <c r="A66" s="120"/>
      <c r="B66" s="123"/>
      <c r="C66" s="84" t="s">
        <v>56</v>
      </c>
      <c r="D66" s="35">
        <v>5095</v>
      </c>
      <c r="E66" s="55">
        <v>1</v>
      </c>
      <c r="F66" s="35">
        <v>215501.56270899999</v>
      </c>
      <c r="G66" s="68">
        <v>0.33719300000000002</v>
      </c>
      <c r="H66" s="43">
        <v>2203</v>
      </c>
      <c r="I66" s="44">
        <v>181699.77666800001</v>
      </c>
      <c r="J66" s="74">
        <v>8.4884000000000001E-2</v>
      </c>
      <c r="K66" s="35">
        <v>2892</v>
      </c>
      <c r="L66" s="35">
        <v>241250.295297</v>
      </c>
      <c r="M66" s="68">
        <v>0.52939099999999994</v>
      </c>
      <c r="N66" s="43">
        <v>0</v>
      </c>
      <c r="O66" s="44">
        <v>0</v>
      </c>
      <c r="P66" s="74">
        <v>0</v>
      </c>
    </row>
    <row r="67" spans="1:16" s="3" customFormat="1" ht="15" customHeight="1" x14ac:dyDescent="0.2">
      <c r="A67" s="121"/>
      <c r="B67" s="124"/>
      <c r="C67" s="85" t="s">
        <v>9</v>
      </c>
      <c r="D67" s="46">
        <v>41677</v>
      </c>
      <c r="E67" s="54">
        <v>1</v>
      </c>
      <c r="F67" s="46">
        <v>178456.82162800001</v>
      </c>
      <c r="G67" s="67">
        <v>0.54720800000000003</v>
      </c>
      <c r="H67" s="87">
        <v>16933</v>
      </c>
      <c r="I67" s="46">
        <v>180773.67365499999</v>
      </c>
      <c r="J67" s="75">
        <v>0.46306000000000003</v>
      </c>
      <c r="K67" s="46">
        <v>24744</v>
      </c>
      <c r="L67" s="46">
        <v>176871.336041</v>
      </c>
      <c r="M67" s="67">
        <v>0.60479300000000003</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50" priority="30" operator="notEqual">
      <formula>H8+K8+N8</formula>
    </cfRule>
  </conditionalFormatting>
  <conditionalFormatting sqref="D20:D30">
    <cfRule type="cellIs" dxfId="249" priority="29" operator="notEqual">
      <formula>H20+K20+N20</formula>
    </cfRule>
  </conditionalFormatting>
  <conditionalFormatting sqref="D32:D42">
    <cfRule type="cellIs" dxfId="248" priority="28" operator="notEqual">
      <formula>H32+K32+N32</formula>
    </cfRule>
  </conditionalFormatting>
  <conditionalFormatting sqref="D44:D54">
    <cfRule type="cellIs" dxfId="247" priority="27" operator="notEqual">
      <formula>H44+K44+N44</formula>
    </cfRule>
  </conditionalFormatting>
  <conditionalFormatting sqref="D56:D66">
    <cfRule type="cellIs" dxfId="246" priority="26" operator="notEqual">
      <formula>H56+K56+N56</formula>
    </cfRule>
  </conditionalFormatting>
  <conditionalFormatting sqref="D19">
    <cfRule type="cellIs" dxfId="245" priority="25" operator="notEqual">
      <formula>SUM(D8:D18)</formula>
    </cfRule>
  </conditionalFormatting>
  <conditionalFormatting sqref="D31">
    <cfRule type="cellIs" dxfId="244" priority="24" operator="notEqual">
      <formula>H31+K31+N31</formula>
    </cfRule>
  </conditionalFormatting>
  <conditionalFormatting sqref="D31">
    <cfRule type="cellIs" dxfId="243" priority="23" operator="notEqual">
      <formula>SUM(D20:D30)</formula>
    </cfRule>
  </conditionalFormatting>
  <conditionalFormatting sqref="D43">
    <cfRule type="cellIs" dxfId="242" priority="22" operator="notEqual">
      <formula>H43+K43+N43</formula>
    </cfRule>
  </conditionalFormatting>
  <conditionalFormatting sqref="D43">
    <cfRule type="cellIs" dxfId="241" priority="21" operator="notEqual">
      <formula>SUM(D32:D42)</formula>
    </cfRule>
  </conditionalFormatting>
  <conditionalFormatting sqref="D55">
    <cfRule type="cellIs" dxfId="240" priority="20" operator="notEqual">
      <formula>H55+K55+N55</formula>
    </cfRule>
  </conditionalFormatting>
  <conditionalFormatting sqref="D55">
    <cfRule type="cellIs" dxfId="239" priority="19" operator="notEqual">
      <formula>SUM(D44:D54)</formula>
    </cfRule>
  </conditionalFormatting>
  <conditionalFormatting sqref="D67">
    <cfRule type="cellIs" dxfId="238" priority="18" operator="notEqual">
      <formula>H67+K67+N67</formula>
    </cfRule>
  </conditionalFormatting>
  <conditionalFormatting sqref="D67">
    <cfRule type="cellIs" dxfId="237" priority="17" operator="notEqual">
      <formula>SUM(D56:D66)</formula>
    </cfRule>
  </conditionalFormatting>
  <conditionalFormatting sqref="H19">
    <cfRule type="cellIs" dxfId="236" priority="16" operator="notEqual">
      <formula>SUM(H8:H18)</formula>
    </cfRule>
  </conditionalFormatting>
  <conditionalFormatting sqref="K19">
    <cfRule type="cellIs" dxfId="235" priority="15" operator="notEqual">
      <formula>SUM(K8:K18)</formula>
    </cfRule>
  </conditionalFormatting>
  <conditionalFormatting sqref="N19">
    <cfRule type="cellIs" dxfId="234" priority="14" operator="notEqual">
      <formula>SUM(N8:N18)</formula>
    </cfRule>
  </conditionalFormatting>
  <conditionalFormatting sqref="H31">
    <cfRule type="cellIs" dxfId="233" priority="13" operator="notEqual">
      <formula>SUM(H20:H30)</formula>
    </cfRule>
  </conditionalFormatting>
  <conditionalFormatting sqref="K31">
    <cfRule type="cellIs" dxfId="232" priority="12" operator="notEqual">
      <formula>SUM(K20:K30)</formula>
    </cfRule>
  </conditionalFormatting>
  <conditionalFormatting sqref="N31">
    <cfRule type="cellIs" dxfId="231" priority="11" operator="notEqual">
      <formula>SUM(N20:N30)</formula>
    </cfRule>
  </conditionalFormatting>
  <conditionalFormatting sqref="H43">
    <cfRule type="cellIs" dxfId="230" priority="10" operator="notEqual">
      <formula>SUM(H32:H42)</formula>
    </cfRule>
  </conditionalFormatting>
  <conditionalFormatting sqref="K43">
    <cfRule type="cellIs" dxfId="229" priority="9" operator="notEqual">
      <formula>SUM(K32:K42)</formula>
    </cfRule>
  </conditionalFormatting>
  <conditionalFormatting sqref="N43">
    <cfRule type="cellIs" dxfId="228" priority="8" operator="notEqual">
      <formula>SUM(N32:N42)</formula>
    </cfRule>
  </conditionalFormatting>
  <conditionalFormatting sqref="H55">
    <cfRule type="cellIs" dxfId="227" priority="7" operator="notEqual">
      <formula>SUM(H44:H54)</formula>
    </cfRule>
  </conditionalFormatting>
  <conditionalFormatting sqref="K55">
    <cfRule type="cellIs" dxfId="226" priority="6" operator="notEqual">
      <formula>SUM(K44:K54)</formula>
    </cfRule>
  </conditionalFormatting>
  <conditionalFormatting sqref="N55">
    <cfRule type="cellIs" dxfId="225" priority="5" operator="notEqual">
      <formula>SUM(N44:N54)</formula>
    </cfRule>
  </conditionalFormatting>
  <conditionalFormatting sqref="H67">
    <cfRule type="cellIs" dxfId="224" priority="4" operator="notEqual">
      <formula>SUM(H56:H66)</formula>
    </cfRule>
  </conditionalFormatting>
  <conditionalFormatting sqref="K67">
    <cfRule type="cellIs" dxfId="223" priority="3" operator="notEqual">
      <formula>SUM(K56:K66)</formula>
    </cfRule>
  </conditionalFormatting>
  <conditionalFormatting sqref="N67">
    <cfRule type="cellIs" dxfId="222" priority="2" operator="notEqual">
      <formula>SUM(N56:N66)</formula>
    </cfRule>
  </conditionalFormatting>
  <conditionalFormatting sqref="D32:D43">
    <cfRule type="cellIs" dxfId="2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72</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6</v>
      </c>
      <c r="E8" s="53">
        <v>0.31578899999999999</v>
      </c>
      <c r="F8" s="44">
        <v>66344.911930000002</v>
      </c>
      <c r="G8" s="66">
        <v>0.33333299999999999</v>
      </c>
      <c r="H8" s="43">
        <v>1</v>
      </c>
      <c r="I8" s="44">
        <v>81544.949523000003</v>
      </c>
      <c r="J8" s="74">
        <v>0</v>
      </c>
      <c r="K8" s="44">
        <v>5</v>
      </c>
      <c r="L8" s="44">
        <v>63304.904411000003</v>
      </c>
      <c r="M8" s="66">
        <v>0.4</v>
      </c>
      <c r="N8" s="43">
        <v>0</v>
      </c>
      <c r="O8" s="44">
        <v>0</v>
      </c>
      <c r="P8" s="74">
        <v>0</v>
      </c>
    </row>
    <row r="9" spans="1:16" ht="15" customHeight="1" x14ac:dyDescent="0.2">
      <c r="A9" s="120"/>
      <c r="B9" s="123"/>
      <c r="C9" s="84" t="s">
        <v>47</v>
      </c>
      <c r="D9" s="44">
        <v>36</v>
      </c>
      <c r="E9" s="53">
        <v>0.40449400000000002</v>
      </c>
      <c r="F9" s="44">
        <v>90824.925673000005</v>
      </c>
      <c r="G9" s="66">
        <v>0.16666700000000001</v>
      </c>
      <c r="H9" s="43">
        <v>11</v>
      </c>
      <c r="I9" s="44">
        <v>111317.91607799999</v>
      </c>
      <c r="J9" s="74">
        <v>0.36363600000000001</v>
      </c>
      <c r="K9" s="44">
        <v>25</v>
      </c>
      <c r="L9" s="44">
        <v>81808.009894999996</v>
      </c>
      <c r="M9" s="66">
        <v>0.08</v>
      </c>
      <c r="N9" s="43">
        <v>0</v>
      </c>
      <c r="O9" s="44">
        <v>0</v>
      </c>
      <c r="P9" s="74">
        <v>0</v>
      </c>
    </row>
    <row r="10" spans="1:16" ht="15" customHeight="1" x14ac:dyDescent="0.2">
      <c r="A10" s="120"/>
      <c r="B10" s="123"/>
      <c r="C10" s="84" t="s">
        <v>48</v>
      </c>
      <c r="D10" s="44">
        <v>240</v>
      </c>
      <c r="E10" s="53">
        <v>0.28436</v>
      </c>
      <c r="F10" s="44">
        <v>92016.649917000002</v>
      </c>
      <c r="G10" s="66">
        <v>0.120833</v>
      </c>
      <c r="H10" s="43">
        <v>100</v>
      </c>
      <c r="I10" s="44">
        <v>103353.241316</v>
      </c>
      <c r="J10" s="74">
        <v>0.19</v>
      </c>
      <c r="K10" s="44">
        <v>140</v>
      </c>
      <c r="L10" s="44">
        <v>83919.084631999998</v>
      </c>
      <c r="M10" s="66">
        <v>7.1429000000000006E-2</v>
      </c>
      <c r="N10" s="43">
        <v>0</v>
      </c>
      <c r="O10" s="44">
        <v>0</v>
      </c>
      <c r="P10" s="74">
        <v>0</v>
      </c>
    </row>
    <row r="11" spans="1:16" ht="15" customHeight="1" x14ac:dyDescent="0.2">
      <c r="A11" s="120"/>
      <c r="B11" s="123"/>
      <c r="C11" s="84" t="s">
        <v>49</v>
      </c>
      <c r="D11" s="44">
        <v>488</v>
      </c>
      <c r="E11" s="53">
        <v>0.202154</v>
      </c>
      <c r="F11" s="44">
        <v>103355.56700900001</v>
      </c>
      <c r="G11" s="66">
        <v>0.23975399999999999</v>
      </c>
      <c r="H11" s="43">
        <v>194</v>
      </c>
      <c r="I11" s="44">
        <v>122607.095021</v>
      </c>
      <c r="J11" s="74">
        <v>0.39690700000000001</v>
      </c>
      <c r="K11" s="44">
        <v>294</v>
      </c>
      <c r="L11" s="44">
        <v>90652.177775999997</v>
      </c>
      <c r="M11" s="66">
        <v>0.13605400000000001</v>
      </c>
      <c r="N11" s="43">
        <v>0</v>
      </c>
      <c r="O11" s="44">
        <v>0</v>
      </c>
      <c r="P11" s="74">
        <v>0</v>
      </c>
    </row>
    <row r="12" spans="1:16" ht="15" customHeight="1" x14ac:dyDescent="0.2">
      <c r="A12" s="120"/>
      <c r="B12" s="123"/>
      <c r="C12" s="84" t="s">
        <v>50</v>
      </c>
      <c r="D12" s="44">
        <v>494</v>
      </c>
      <c r="E12" s="53">
        <v>0.17111199999999999</v>
      </c>
      <c r="F12" s="44">
        <v>122163.055213</v>
      </c>
      <c r="G12" s="66">
        <v>0.47975699999999999</v>
      </c>
      <c r="H12" s="43">
        <v>193</v>
      </c>
      <c r="I12" s="44">
        <v>134337.790847</v>
      </c>
      <c r="J12" s="74">
        <v>0.53886000000000001</v>
      </c>
      <c r="K12" s="44">
        <v>301</v>
      </c>
      <c r="L12" s="44">
        <v>114356.66326099999</v>
      </c>
      <c r="M12" s="66">
        <v>0.44185999999999998</v>
      </c>
      <c r="N12" s="43">
        <v>0</v>
      </c>
      <c r="O12" s="44">
        <v>0</v>
      </c>
      <c r="P12" s="74">
        <v>0</v>
      </c>
    </row>
    <row r="13" spans="1:16" ht="15" customHeight="1" x14ac:dyDescent="0.2">
      <c r="A13" s="120"/>
      <c r="B13" s="123"/>
      <c r="C13" s="84" t="s">
        <v>51</v>
      </c>
      <c r="D13" s="44">
        <v>379</v>
      </c>
      <c r="E13" s="53">
        <v>0.13898099999999999</v>
      </c>
      <c r="F13" s="44">
        <v>138844.18783499999</v>
      </c>
      <c r="G13" s="66">
        <v>0.68865399999999999</v>
      </c>
      <c r="H13" s="43">
        <v>160</v>
      </c>
      <c r="I13" s="44">
        <v>158675.87713400001</v>
      </c>
      <c r="J13" s="74">
        <v>0.85</v>
      </c>
      <c r="K13" s="44">
        <v>219</v>
      </c>
      <c r="L13" s="44">
        <v>124355.28241099999</v>
      </c>
      <c r="M13" s="66">
        <v>0.57077599999999995</v>
      </c>
      <c r="N13" s="43">
        <v>0</v>
      </c>
      <c r="O13" s="44">
        <v>0</v>
      </c>
      <c r="P13" s="74">
        <v>0</v>
      </c>
    </row>
    <row r="14" spans="1:16" s="3" customFormat="1" ht="15" customHeight="1" x14ac:dyDescent="0.2">
      <c r="A14" s="120"/>
      <c r="B14" s="123"/>
      <c r="C14" s="84" t="s">
        <v>52</v>
      </c>
      <c r="D14" s="35">
        <v>284</v>
      </c>
      <c r="E14" s="55">
        <v>0.116872</v>
      </c>
      <c r="F14" s="35">
        <v>144044.466866</v>
      </c>
      <c r="G14" s="68">
        <v>0.778169</v>
      </c>
      <c r="H14" s="43">
        <v>96</v>
      </c>
      <c r="I14" s="44">
        <v>152011.62184800001</v>
      </c>
      <c r="J14" s="74">
        <v>0.67708299999999999</v>
      </c>
      <c r="K14" s="35">
        <v>188</v>
      </c>
      <c r="L14" s="35">
        <v>139976.132407</v>
      </c>
      <c r="M14" s="68">
        <v>0.82978700000000005</v>
      </c>
      <c r="N14" s="43">
        <v>0</v>
      </c>
      <c r="O14" s="44">
        <v>0</v>
      </c>
      <c r="P14" s="74">
        <v>0</v>
      </c>
    </row>
    <row r="15" spans="1:16" ht="15" customHeight="1" x14ac:dyDescent="0.2">
      <c r="A15" s="120"/>
      <c r="B15" s="123"/>
      <c r="C15" s="84" t="s">
        <v>53</v>
      </c>
      <c r="D15" s="44">
        <v>190</v>
      </c>
      <c r="E15" s="53">
        <v>9.6447000000000005E-2</v>
      </c>
      <c r="F15" s="44">
        <v>151115.91392600001</v>
      </c>
      <c r="G15" s="66">
        <v>0.78947400000000001</v>
      </c>
      <c r="H15" s="43">
        <v>72</v>
      </c>
      <c r="I15" s="44">
        <v>153589.515942</v>
      </c>
      <c r="J15" s="74">
        <v>0.76388900000000004</v>
      </c>
      <c r="K15" s="44">
        <v>118</v>
      </c>
      <c r="L15" s="44">
        <v>149606.597442</v>
      </c>
      <c r="M15" s="66">
        <v>0.80508500000000005</v>
      </c>
      <c r="N15" s="43">
        <v>0</v>
      </c>
      <c r="O15" s="44">
        <v>0</v>
      </c>
      <c r="P15" s="74">
        <v>0</v>
      </c>
    </row>
    <row r="16" spans="1:16" ht="15" customHeight="1" x14ac:dyDescent="0.2">
      <c r="A16" s="120"/>
      <c r="B16" s="123"/>
      <c r="C16" s="84" t="s">
        <v>54</v>
      </c>
      <c r="D16" s="44">
        <v>178</v>
      </c>
      <c r="E16" s="53">
        <v>0.108207</v>
      </c>
      <c r="F16" s="44">
        <v>152694.005576</v>
      </c>
      <c r="G16" s="66">
        <v>0.64606699999999995</v>
      </c>
      <c r="H16" s="43">
        <v>75</v>
      </c>
      <c r="I16" s="44">
        <v>132805.03438500001</v>
      </c>
      <c r="J16" s="74">
        <v>0.24</v>
      </c>
      <c r="K16" s="44">
        <v>103</v>
      </c>
      <c r="L16" s="44">
        <v>167176.266152</v>
      </c>
      <c r="M16" s="66">
        <v>0.94174800000000003</v>
      </c>
      <c r="N16" s="43">
        <v>0</v>
      </c>
      <c r="O16" s="44">
        <v>0</v>
      </c>
      <c r="P16" s="74">
        <v>0</v>
      </c>
    </row>
    <row r="17" spans="1:16" ht="15" customHeight="1" x14ac:dyDescent="0.2">
      <c r="A17" s="120"/>
      <c r="B17" s="123"/>
      <c r="C17" s="84" t="s">
        <v>55</v>
      </c>
      <c r="D17" s="44">
        <v>146</v>
      </c>
      <c r="E17" s="53">
        <v>0.10847</v>
      </c>
      <c r="F17" s="44">
        <v>154632.67353199999</v>
      </c>
      <c r="G17" s="66">
        <v>0.49315100000000001</v>
      </c>
      <c r="H17" s="43">
        <v>77</v>
      </c>
      <c r="I17" s="44">
        <v>144680.42333300001</v>
      </c>
      <c r="J17" s="74">
        <v>0.32467499999999999</v>
      </c>
      <c r="K17" s="44">
        <v>69</v>
      </c>
      <c r="L17" s="44">
        <v>165738.80781100001</v>
      </c>
      <c r="M17" s="66">
        <v>0.68115899999999996</v>
      </c>
      <c r="N17" s="43">
        <v>0</v>
      </c>
      <c r="O17" s="44">
        <v>0</v>
      </c>
      <c r="P17" s="74">
        <v>0</v>
      </c>
    </row>
    <row r="18" spans="1:16" s="3" customFormat="1" ht="15" customHeight="1" x14ac:dyDescent="0.2">
      <c r="A18" s="120"/>
      <c r="B18" s="123"/>
      <c r="C18" s="84" t="s">
        <v>56</v>
      </c>
      <c r="D18" s="35">
        <v>245</v>
      </c>
      <c r="E18" s="55">
        <v>0.101702</v>
      </c>
      <c r="F18" s="35">
        <v>163159.16793299999</v>
      </c>
      <c r="G18" s="68">
        <v>0.34285700000000002</v>
      </c>
      <c r="H18" s="43">
        <v>98</v>
      </c>
      <c r="I18" s="44">
        <v>133933.26926</v>
      </c>
      <c r="J18" s="74">
        <v>7.1429000000000006E-2</v>
      </c>
      <c r="K18" s="35">
        <v>147</v>
      </c>
      <c r="L18" s="35">
        <v>182643.10038300001</v>
      </c>
      <c r="M18" s="68">
        <v>0.52381</v>
      </c>
      <c r="N18" s="43">
        <v>0</v>
      </c>
      <c r="O18" s="44">
        <v>0</v>
      </c>
      <c r="P18" s="74">
        <v>0</v>
      </c>
    </row>
    <row r="19" spans="1:16" s="3" customFormat="1" ht="15" customHeight="1" x14ac:dyDescent="0.2">
      <c r="A19" s="121"/>
      <c r="B19" s="124"/>
      <c r="C19" s="85" t="s">
        <v>9</v>
      </c>
      <c r="D19" s="46">
        <v>2686</v>
      </c>
      <c r="E19" s="54">
        <v>0.14302400000000001</v>
      </c>
      <c r="F19" s="46">
        <v>129750.680435</v>
      </c>
      <c r="G19" s="67">
        <v>0.48175699999999999</v>
      </c>
      <c r="H19" s="87">
        <v>1077</v>
      </c>
      <c r="I19" s="46">
        <v>136137.66757200001</v>
      </c>
      <c r="J19" s="75">
        <v>0.47353800000000001</v>
      </c>
      <c r="K19" s="46">
        <v>1609</v>
      </c>
      <c r="L19" s="46">
        <v>125475.487678</v>
      </c>
      <c r="M19" s="67">
        <v>0.487259</v>
      </c>
      <c r="N19" s="87">
        <v>0</v>
      </c>
      <c r="O19" s="46">
        <v>0</v>
      </c>
      <c r="P19" s="75">
        <v>0</v>
      </c>
    </row>
    <row r="20" spans="1:16" ht="15" customHeight="1" x14ac:dyDescent="0.2">
      <c r="A20" s="119">
        <v>2</v>
      </c>
      <c r="B20" s="122" t="s">
        <v>57</v>
      </c>
      <c r="C20" s="84" t="s">
        <v>46</v>
      </c>
      <c r="D20" s="44">
        <v>8</v>
      </c>
      <c r="E20" s="53">
        <v>0.42105300000000001</v>
      </c>
      <c r="F20" s="44">
        <v>15148.375</v>
      </c>
      <c r="G20" s="66">
        <v>0</v>
      </c>
      <c r="H20" s="43">
        <v>4</v>
      </c>
      <c r="I20" s="44">
        <v>5000</v>
      </c>
      <c r="J20" s="74">
        <v>0</v>
      </c>
      <c r="K20" s="44">
        <v>4</v>
      </c>
      <c r="L20" s="44">
        <v>25296.75</v>
      </c>
      <c r="M20" s="66">
        <v>0</v>
      </c>
      <c r="N20" s="43">
        <v>0</v>
      </c>
      <c r="O20" s="44">
        <v>0</v>
      </c>
      <c r="P20" s="74">
        <v>0</v>
      </c>
    </row>
    <row r="21" spans="1:16" ht="15" customHeight="1" x14ac:dyDescent="0.2">
      <c r="A21" s="120"/>
      <c r="B21" s="123"/>
      <c r="C21" s="84" t="s">
        <v>47</v>
      </c>
      <c r="D21" s="44">
        <v>21</v>
      </c>
      <c r="E21" s="53">
        <v>0.235955</v>
      </c>
      <c r="F21" s="44">
        <v>129104.142857</v>
      </c>
      <c r="G21" s="66">
        <v>9.5238000000000003E-2</v>
      </c>
      <c r="H21" s="43">
        <v>10</v>
      </c>
      <c r="I21" s="44">
        <v>139121.4</v>
      </c>
      <c r="J21" s="74">
        <v>0.2</v>
      </c>
      <c r="K21" s="44">
        <v>11</v>
      </c>
      <c r="L21" s="44">
        <v>119997.545455</v>
      </c>
      <c r="M21" s="66">
        <v>0</v>
      </c>
      <c r="N21" s="43">
        <v>0</v>
      </c>
      <c r="O21" s="44">
        <v>0</v>
      </c>
      <c r="P21" s="74">
        <v>0</v>
      </c>
    </row>
    <row r="22" spans="1:16" ht="15" customHeight="1" x14ac:dyDescent="0.2">
      <c r="A22" s="120"/>
      <c r="B22" s="123"/>
      <c r="C22" s="84" t="s">
        <v>48</v>
      </c>
      <c r="D22" s="44">
        <v>103</v>
      </c>
      <c r="E22" s="53">
        <v>0.12203799999999999</v>
      </c>
      <c r="F22" s="44">
        <v>132294.76699</v>
      </c>
      <c r="G22" s="66">
        <v>5.8251999999999998E-2</v>
      </c>
      <c r="H22" s="43">
        <v>44</v>
      </c>
      <c r="I22" s="44">
        <v>138582.88636400001</v>
      </c>
      <c r="J22" s="74">
        <v>4.5455000000000002E-2</v>
      </c>
      <c r="K22" s="44">
        <v>59</v>
      </c>
      <c r="L22" s="44">
        <v>127605.322034</v>
      </c>
      <c r="M22" s="66">
        <v>6.7796999999999996E-2</v>
      </c>
      <c r="N22" s="43">
        <v>0</v>
      </c>
      <c r="O22" s="44">
        <v>0</v>
      </c>
      <c r="P22" s="74">
        <v>0</v>
      </c>
    </row>
    <row r="23" spans="1:16" ht="15" customHeight="1" x14ac:dyDescent="0.2">
      <c r="A23" s="120"/>
      <c r="B23" s="123"/>
      <c r="C23" s="84" t="s">
        <v>49</v>
      </c>
      <c r="D23" s="44">
        <v>98</v>
      </c>
      <c r="E23" s="53">
        <v>4.0597000000000001E-2</v>
      </c>
      <c r="F23" s="44">
        <v>152608.47959199999</v>
      </c>
      <c r="G23" s="66">
        <v>0.27550999999999998</v>
      </c>
      <c r="H23" s="43">
        <v>39</v>
      </c>
      <c r="I23" s="44">
        <v>154734.641026</v>
      </c>
      <c r="J23" s="74">
        <v>0.25641000000000003</v>
      </c>
      <c r="K23" s="44">
        <v>59</v>
      </c>
      <c r="L23" s="44">
        <v>151203.05084700001</v>
      </c>
      <c r="M23" s="66">
        <v>0.288136</v>
      </c>
      <c r="N23" s="43">
        <v>0</v>
      </c>
      <c r="O23" s="44">
        <v>0</v>
      </c>
      <c r="P23" s="74">
        <v>0</v>
      </c>
    </row>
    <row r="24" spans="1:16" ht="15" customHeight="1" x14ac:dyDescent="0.2">
      <c r="A24" s="120"/>
      <c r="B24" s="123"/>
      <c r="C24" s="84" t="s">
        <v>50</v>
      </c>
      <c r="D24" s="44">
        <v>57</v>
      </c>
      <c r="E24" s="53">
        <v>1.9744000000000001E-2</v>
      </c>
      <c r="F24" s="44">
        <v>184400.912281</v>
      </c>
      <c r="G24" s="66">
        <v>0.491228</v>
      </c>
      <c r="H24" s="43">
        <v>22</v>
      </c>
      <c r="I24" s="44">
        <v>214992.81818199999</v>
      </c>
      <c r="J24" s="74">
        <v>0.81818199999999996</v>
      </c>
      <c r="K24" s="44">
        <v>35</v>
      </c>
      <c r="L24" s="44">
        <v>165171.714286</v>
      </c>
      <c r="M24" s="66">
        <v>0.28571400000000002</v>
      </c>
      <c r="N24" s="43">
        <v>0</v>
      </c>
      <c r="O24" s="44">
        <v>0</v>
      </c>
      <c r="P24" s="74">
        <v>0</v>
      </c>
    </row>
    <row r="25" spans="1:16" ht="15" customHeight="1" x14ac:dyDescent="0.2">
      <c r="A25" s="120"/>
      <c r="B25" s="123"/>
      <c r="C25" s="84" t="s">
        <v>51</v>
      </c>
      <c r="D25" s="44">
        <v>45</v>
      </c>
      <c r="E25" s="53">
        <v>1.6501999999999999E-2</v>
      </c>
      <c r="F25" s="44">
        <v>202197.62222200001</v>
      </c>
      <c r="G25" s="66">
        <v>0.6</v>
      </c>
      <c r="H25" s="43">
        <v>20</v>
      </c>
      <c r="I25" s="44">
        <v>194477.75</v>
      </c>
      <c r="J25" s="74">
        <v>0.5</v>
      </c>
      <c r="K25" s="44">
        <v>25</v>
      </c>
      <c r="L25" s="44">
        <v>208373.52</v>
      </c>
      <c r="M25" s="66">
        <v>0.68</v>
      </c>
      <c r="N25" s="43">
        <v>0</v>
      </c>
      <c r="O25" s="44">
        <v>0</v>
      </c>
      <c r="P25" s="74">
        <v>0</v>
      </c>
    </row>
    <row r="26" spans="1:16" s="3" customFormat="1" ht="15" customHeight="1" x14ac:dyDescent="0.2">
      <c r="A26" s="120"/>
      <c r="B26" s="123"/>
      <c r="C26" s="84" t="s">
        <v>52</v>
      </c>
      <c r="D26" s="35">
        <v>33</v>
      </c>
      <c r="E26" s="55">
        <v>1.358E-2</v>
      </c>
      <c r="F26" s="35">
        <v>186602.48484799999</v>
      </c>
      <c r="G26" s="68">
        <v>0.45454499999999998</v>
      </c>
      <c r="H26" s="43">
        <v>11</v>
      </c>
      <c r="I26" s="44">
        <v>177211.54545500001</v>
      </c>
      <c r="J26" s="74">
        <v>0.272727</v>
      </c>
      <c r="K26" s="35">
        <v>22</v>
      </c>
      <c r="L26" s="35">
        <v>191297.95454499999</v>
      </c>
      <c r="M26" s="68">
        <v>0.54545500000000002</v>
      </c>
      <c r="N26" s="43">
        <v>0</v>
      </c>
      <c r="O26" s="44">
        <v>0</v>
      </c>
      <c r="P26" s="74">
        <v>0</v>
      </c>
    </row>
    <row r="27" spans="1:16" ht="15" customHeight="1" x14ac:dyDescent="0.2">
      <c r="A27" s="120"/>
      <c r="B27" s="123"/>
      <c r="C27" s="84" t="s">
        <v>53</v>
      </c>
      <c r="D27" s="44">
        <v>14</v>
      </c>
      <c r="E27" s="53">
        <v>7.1069999999999996E-3</v>
      </c>
      <c r="F27" s="44">
        <v>191855.571429</v>
      </c>
      <c r="G27" s="66">
        <v>0.42857099999999998</v>
      </c>
      <c r="H27" s="43">
        <v>7</v>
      </c>
      <c r="I27" s="44">
        <v>197509.714286</v>
      </c>
      <c r="J27" s="74">
        <v>0.28571400000000002</v>
      </c>
      <c r="K27" s="44">
        <v>7</v>
      </c>
      <c r="L27" s="44">
        <v>186201.428571</v>
      </c>
      <c r="M27" s="66">
        <v>0.57142899999999996</v>
      </c>
      <c r="N27" s="43">
        <v>0</v>
      </c>
      <c r="O27" s="44">
        <v>0</v>
      </c>
      <c r="P27" s="74">
        <v>0</v>
      </c>
    </row>
    <row r="28" spans="1:16" ht="15" customHeight="1" x14ac:dyDescent="0.2">
      <c r="A28" s="120"/>
      <c r="B28" s="123"/>
      <c r="C28" s="84" t="s">
        <v>54</v>
      </c>
      <c r="D28" s="44">
        <v>8</v>
      </c>
      <c r="E28" s="53">
        <v>4.8630000000000001E-3</v>
      </c>
      <c r="F28" s="44">
        <v>308026.25</v>
      </c>
      <c r="G28" s="66">
        <v>0.5</v>
      </c>
      <c r="H28" s="43">
        <v>3</v>
      </c>
      <c r="I28" s="44">
        <v>194905</v>
      </c>
      <c r="J28" s="74">
        <v>0.33333299999999999</v>
      </c>
      <c r="K28" s="44">
        <v>5</v>
      </c>
      <c r="L28" s="44">
        <v>375899</v>
      </c>
      <c r="M28" s="66">
        <v>0.6</v>
      </c>
      <c r="N28" s="43">
        <v>0</v>
      </c>
      <c r="O28" s="44">
        <v>0</v>
      </c>
      <c r="P28" s="74">
        <v>0</v>
      </c>
    </row>
    <row r="29" spans="1:16" ht="15" customHeight="1" x14ac:dyDescent="0.2">
      <c r="A29" s="120"/>
      <c r="B29" s="123"/>
      <c r="C29" s="84" t="s">
        <v>55</v>
      </c>
      <c r="D29" s="44">
        <v>5</v>
      </c>
      <c r="E29" s="53">
        <v>3.715E-3</v>
      </c>
      <c r="F29" s="44">
        <v>223118</v>
      </c>
      <c r="G29" s="66">
        <v>0.6</v>
      </c>
      <c r="H29" s="43">
        <v>2</v>
      </c>
      <c r="I29" s="44">
        <v>137107.5</v>
      </c>
      <c r="J29" s="74">
        <v>0.5</v>
      </c>
      <c r="K29" s="44">
        <v>3</v>
      </c>
      <c r="L29" s="44">
        <v>280458.33333300002</v>
      </c>
      <c r="M29" s="66">
        <v>0.66666700000000001</v>
      </c>
      <c r="N29" s="43">
        <v>0</v>
      </c>
      <c r="O29" s="44">
        <v>0</v>
      </c>
      <c r="P29" s="74">
        <v>0</v>
      </c>
    </row>
    <row r="30" spans="1:16" s="3" customFormat="1" ht="15" customHeight="1" x14ac:dyDescent="0.2">
      <c r="A30" s="120"/>
      <c r="B30" s="123"/>
      <c r="C30" s="84" t="s">
        <v>56</v>
      </c>
      <c r="D30" s="35">
        <v>7</v>
      </c>
      <c r="E30" s="55">
        <v>2.9060000000000002E-3</v>
      </c>
      <c r="F30" s="35">
        <v>95870.714286000002</v>
      </c>
      <c r="G30" s="68">
        <v>0.14285700000000001</v>
      </c>
      <c r="H30" s="43">
        <v>7</v>
      </c>
      <c r="I30" s="44">
        <v>95870.714286000002</v>
      </c>
      <c r="J30" s="74">
        <v>0.14285700000000001</v>
      </c>
      <c r="K30" s="35">
        <v>0</v>
      </c>
      <c r="L30" s="35">
        <v>0</v>
      </c>
      <c r="M30" s="68">
        <v>0</v>
      </c>
      <c r="N30" s="43">
        <v>0</v>
      </c>
      <c r="O30" s="44">
        <v>0</v>
      </c>
      <c r="P30" s="74">
        <v>0</v>
      </c>
    </row>
    <row r="31" spans="1:16" s="3" customFormat="1" ht="15" customHeight="1" x14ac:dyDescent="0.2">
      <c r="A31" s="121"/>
      <c r="B31" s="124"/>
      <c r="C31" s="85" t="s">
        <v>9</v>
      </c>
      <c r="D31" s="46">
        <v>399</v>
      </c>
      <c r="E31" s="54">
        <v>2.1246000000000001E-2</v>
      </c>
      <c r="F31" s="46">
        <v>160698.912281</v>
      </c>
      <c r="G31" s="67">
        <v>0.29824600000000001</v>
      </c>
      <c r="H31" s="87">
        <v>169</v>
      </c>
      <c r="I31" s="46">
        <v>159910.23076899999</v>
      </c>
      <c r="J31" s="75">
        <v>0.29585800000000001</v>
      </c>
      <c r="K31" s="46">
        <v>230</v>
      </c>
      <c r="L31" s="46">
        <v>161278.42173900001</v>
      </c>
      <c r="M31" s="67">
        <v>0.3</v>
      </c>
      <c r="N31" s="87">
        <v>0</v>
      </c>
      <c r="O31" s="46">
        <v>0</v>
      </c>
      <c r="P31" s="75">
        <v>0</v>
      </c>
    </row>
    <row r="32" spans="1:16" ht="15" customHeight="1" x14ac:dyDescent="0.2">
      <c r="A32" s="119">
        <v>3</v>
      </c>
      <c r="B32" s="122" t="s">
        <v>58</v>
      </c>
      <c r="C32" s="84" t="s">
        <v>46</v>
      </c>
      <c r="D32" s="44">
        <v>2</v>
      </c>
      <c r="E32" s="44">
        <v>0</v>
      </c>
      <c r="F32" s="44">
        <v>-51196.536930000002</v>
      </c>
      <c r="G32" s="66">
        <v>-0.33333299999999999</v>
      </c>
      <c r="H32" s="43">
        <v>3</v>
      </c>
      <c r="I32" s="44">
        <v>-76544.949523000003</v>
      </c>
      <c r="J32" s="74">
        <v>0</v>
      </c>
      <c r="K32" s="44">
        <v>-1</v>
      </c>
      <c r="L32" s="44">
        <v>-38008.154411000003</v>
      </c>
      <c r="M32" s="66">
        <v>-0.4</v>
      </c>
      <c r="N32" s="43">
        <v>0</v>
      </c>
      <c r="O32" s="44">
        <v>0</v>
      </c>
      <c r="P32" s="74">
        <v>0</v>
      </c>
    </row>
    <row r="33" spans="1:16" ht="15" customHeight="1" x14ac:dyDescent="0.2">
      <c r="A33" s="120"/>
      <c r="B33" s="123"/>
      <c r="C33" s="84" t="s">
        <v>47</v>
      </c>
      <c r="D33" s="44">
        <v>-15</v>
      </c>
      <c r="E33" s="44">
        <v>0</v>
      </c>
      <c r="F33" s="44">
        <v>38279.217184000001</v>
      </c>
      <c r="G33" s="66">
        <v>-7.1429000000000006E-2</v>
      </c>
      <c r="H33" s="43">
        <v>-1</v>
      </c>
      <c r="I33" s="44">
        <v>27803.483921999999</v>
      </c>
      <c r="J33" s="74">
        <v>-0.163636</v>
      </c>
      <c r="K33" s="44">
        <v>-14</v>
      </c>
      <c r="L33" s="44">
        <v>38189.535559000004</v>
      </c>
      <c r="M33" s="66">
        <v>-0.08</v>
      </c>
      <c r="N33" s="43">
        <v>0</v>
      </c>
      <c r="O33" s="44">
        <v>0</v>
      </c>
      <c r="P33" s="74">
        <v>0</v>
      </c>
    </row>
    <row r="34" spans="1:16" ht="15" customHeight="1" x14ac:dyDescent="0.2">
      <c r="A34" s="120"/>
      <c r="B34" s="123"/>
      <c r="C34" s="84" t="s">
        <v>48</v>
      </c>
      <c r="D34" s="44">
        <v>-137</v>
      </c>
      <c r="E34" s="44">
        <v>0</v>
      </c>
      <c r="F34" s="44">
        <v>40278.117074000002</v>
      </c>
      <c r="G34" s="66">
        <v>-6.2580999999999998E-2</v>
      </c>
      <c r="H34" s="43">
        <v>-56</v>
      </c>
      <c r="I34" s="44">
        <v>35229.645047999998</v>
      </c>
      <c r="J34" s="74">
        <v>-0.14454500000000001</v>
      </c>
      <c r="K34" s="44">
        <v>-81</v>
      </c>
      <c r="L34" s="44">
        <v>43686.237401999999</v>
      </c>
      <c r="M34" s="66">
        <v>-3.6319999999999998E-3</v>
      </c>
      <c r="N34" s="43">
        <v>0</v>
      </c>
      <c r="O34" s="44">
        <v>0</v>
      </c>
      <c r="P34" s="74">
        <v>0</v>
      </c>
    </row>
    <row r="35" spans="1:16" ht="15" customHeight="1" x14ac:dyDescent="0.2">
      <c r="A35" s="120"/>
      <c r="B35" s="123"/>
      <c r="C35" s="84" t="s">
        <v>49</v>
      </c>
      <c r="D35" s="44">
        <v>-390</v>
      </c>
      <c r="E35" s="44">
        <v>0</v>
      </c>
      <c r="F35" s="44">
        <v>49252.912582999998</v>
      </c>
      <c r="G35" s="66">
        <v>3.5756000000000003E-2</v>
      </c>
      <c r="H35" s="43">
        <v>-155</v>
      </c>
      <c r="I35" s="44">
        <v>32127.546004</v>
      </c>
      <c r="J35" s="74">
        <v>-0.14049700000000001</v>
      </c>
      <c r="K35" s="44">
        <v>-235</v>
      </c>
      <c r="L35" s="44">
        <v>60550.873071000002</v>
      </c>
      <c r="M35" s="66">
        <v>0.15208099999999999</v>
      </c>
      <c r="N35" s="43">
        <v>0</v>
      </c>
      <c r="O35" s="44">
        <v>0</v>
      </c>
      <c r="P35" s="74">
        <v>0</v>
      </c>
    </row>
    <row r="36" spans="1:16" ht="15" customHeight="1" x14ac:dyDescent="0.2">
      <c r="A36" s="120"/>
      <c r="B36" s="123"/>
      <c r="C36" s="84" t="s">
        <v>50</v>
      </c>
      <c r="D36" s="44">
        <v>-437</v>
      </c>
      <c r="E36" s="44">
        <v>0</v>
      </c>
      <c r="F36" s="44">
        <v>62237.857067999998</v>
      </c>
      <c r="G36" s="66">
        <v>1.1471E-2</v>
      </c>
      <c r="H36" s="43">
        <v>-171</v>
      </c>
      <c r="I36" s="44">
        <v>80655.027335000006</v>
      </c>
      <c r="J36" s="74">
        <v>0.27932200000000001</v>
      </c>
      <c r="K36" s="44">
        <v>-266</v>
      </c>
      <c r="L36" s="44">
        <v>50815.051024</v>
      </c>
      <c r="M36" s="66">
        <v>-0.15614600000000001</v>
      </c>
      <c r="N36" s="43">
        <v>0</v>
      </c>
      <c r="O36" s="44">
        <v>0</v>
      </c>
      <c r="P36" s="74">
        <v>0</v>
      </c>
    </row>
    <row r="37" spans="1:16" ht="15" customHeight="1" x14ac:dyDescent="0.2">
      <c r="A37" s="120"/>
      <c r="B37" s="123"/>
      <c r="C37" s="84" t="s">
        <v>51</v>
      </c>
      <c r="D37" s="44">
        <v>-334</v>
      </c>
      <c r="E37" s="44">
        <v>0</v>
      </c>
      <c r="F37" s="44">
        <v>63353.434388000001</v>
      </c>
      <c r="G37" s="66">
        <v>-8.8653999999999997E-2</v>
      </c>
      <c r="H37" s="43">
        <v>-140</v>
      </c>
      <c r="I37" s="44">
        <v>35801.872865999998</v>
      </c>
      <c r="J37" s="74">
        <v>-0.35</v>
      </c>
      <c r="K37" s="44">
        <v>-194</v>
      </c>
      <c r="L37" s="44">
        <v>84018.237588999997</v>
      </c>
      <c r="M37" s="66">
        <v>0.109224</v>
      </c>
      <c r="N37" s="43">
        <v>0</v>
      </c>
      <c r="O37" s="44">
        <v>0</v>
      </c>
      <c r="P37" s="74">
        <v>0</v>
      </c>
    </row>
    <row r="38" spans="1:16" s="3" customFormat="1" ht="15" customHeight="1" x14ac:dyDescent="0.2">
      <c r="A38" s="120"/>
      <c r="B38" s="123"/>
      <c r="C38" s="84" t="s">
        <v>52</v>
      </c>
      <c r="D38" s="35">
        <v>-251</v>
      </c>
      <c r="E38" s="35">
        <v>0</v>
      </c>
      <c r="F38" s="35">
        <v>42558.017981999998</v>
      </c>
      <c r="G38" s="68">
        <v>-0.32362400000000002</v>
      </c>
      <c r="H38" s="43">
        <v>-85</v>
      </c>
      <c r="I38" s="44">
        <v>25199.923606</v>
      </c>
      <c r="J38" s="74">
        <v>-0.40435599999999999</v>
      </c>
      <c r="K38" s="35">
        <v>-166</v>
      </c>
      <c r="L38" s="35">
        <v>51321.822138000003</v>
      </c>
      <c r="M38" s="68">
        <v>-0.284333</v>
      </c>
      <c r="N38" s="43">
        <v>0</v>
      </c>
      <c r="O38" s="44">
        <v>0</v>
      </c>
      <c r="P38" s="74">
        <v>0</v>
      </c>
    </row>
    <row r="39" spans="1:16" ht="15" customHeight="1" x14ac:dyDescent="0.2">
      <c r="A39" s="120"/>
      <c r="B39" s="123"/>
      <c r="C39" s="84" t="s">
        <v>53</v>
      </c>
      <c r="D39" s="44">
        <v>-176</v>
      </c>
      <c r="E39" s="44">
        <v>0</v>
      </c>
      <c r="F39" s="44">
        <v>40739.657503000002</v>
      </c>
      <c r="G39" s="66">
        <v>-0.360902</v>
      </c>
      <c r="H39" s="43">
        <v>-65</v>
      </c>
      <c r="I39" s="44">
        <v>43920.198343999997</v>
      </c>
      <c r="J39" s="74">
        <v>-0.47817500000000002</v>
      </c>
      <c r="K39" s="44">
        <v>-111</v>
      </c>
      <c r="L39" s="44">
        <v>36594.831129999999</v>
      </c>
      <c r="M39" s="66">
        <v>-0.233656</v>
      </c>
      <c r="N39" s="43">
        <v>0</v>
      </c>
      <c r="O39" s="44">
        <v>0</v>
      </c>
      <c r="P39" s="74">
        <v>0</v>
      </c>
    </row>
    <row r="40" spans="1:16" ht="15" customHeight="1" x14ac:dyDescent="0.2">
      <c r="A40" s="120"/>
      <c r="B40" s="123"/>
      <c r="C40" s="84" t="s">
        <v>54</v>
      </c>
      <c r="D40" s="44">
        <v>-170</v>
      </c>
      <c r="E40" s="44">
        <v>0</v>
      </c>
      <c r="F40" s="44">
        <v>155332.244424</v>
      </c>
      <c r="G40" s="66">
        <v>-0.146067</v>
      </c>
      <c r="H40" s="43">
        <v>-72</v>
      </c>
      <c r="I40" s="44">
        <v>62099.965615000001</v>
      </c>
      <c r="J40" s="74">
        <v>9.3332999999999999E-2</v>
      </c>
      <c r="K40" s="44">
        <v>-98</v>
      </c>
      <c r="L40" s="44">
        <v>208722.733848</v>
      </c>
      <c r="M40" s="66">
        <v>-0.341748</v>
      </c>
      <c r="N40" s="43">
        <v>0</v>
      </c>
      <c r="O40" s="44">
        <v>0</v>
      </c>
      <c r="P40" s="74">
        <v>0</v>
      </c>
    </row>
    <row r="41" spans="1:16" ht="15" customHeight="1" x14ac:dyDescent="0.2">
      <c r="A41" s="120"/>
      <c r="B41" s="123"/>
      <c r="C41" s="84" t="s">
        <v>55</v>
      </c>
      <c r="D41" s="44">
        <v>-141</v>
      </c>
      <c r="E41" s="44">
        <v>0</v>
      </c>
      <c r="F41" s="44">
        <v>68485.326467999999</v>
      </c>
      <c r="G41" s="66">
        <v>0.106849</v>
      </c>
      <c r="H41" s="43">
        <v>-75</v>
      </c>
      <c r="I41" s="44">
        <v>-7572.9233329999997</v>
      </c>
      <c r="J41" s="74">
        <v>0.17532500000000001</v>
      </c>
      <c r="K41" s="44">
        <v>-66</v>
      </c>
      <c r="L41" s="44">
        <v>114719.525522</v>
      </c>
      <c r="M41" s="66">
        <v>-1.4493000000000001E-2</v>
      </c>
      <c r="N41" s="43">
        <v>0</v>
      </c>
      <c r="O41" s="44">
        <v>0</v>
      </c>
      <c r="P41" s="74">
        <v>0</v>
      </c>
    </row>
    <row r="42" spans="1:16" s="3" customFormat="1" ht="15" customHeight="1" x14ac:dyDescent="0.2">
      <c r="A42" s="120"/>
      <c r="B42" s="123"/>
      <c r="C42" s="84" t="s">
        <v>56</v>
      </c>
      <c r="D42" s="35">
        <v>-238</v>
      </c>
      <c r="E42" s="35">
        <v>0</v>
      </c>
      <c r="F42" s="35">
        <v>-67288.453647999995</v>
      </c>
      <c r="G42" s="68">
        <v>-0.2</v>
      </c>
      <c r="H42" s="43">
        <v>-91</v>
      </c>
      <c r="I42" s="44">
        <v>-38062.554973999999</v>
      </c>
      <c r="J42" s="74">
        <v>7.1429000000000006E-2</v>
      </c>
      <c r="K42" s="35">
        <v>-147</v>
      </c>
      <c r="L42" s="35">
        <v>-182643.10038300001</v>
      </c>
      <c r="M42" s="68">
        <v>-0.52381</v>
      </c>
      <c r="N42" s="43">
        <v>0</v>
      </c>
      <c r="O42" s="44">
        <v>0</v>
      </c>
      <c r="P42" s="74">
        <v>0</v>
      </c>
    </row>
    <row r="43" spans="1:16" s="3" customFormat="1" ht="15" customHeight="1" x14ac:dyDescent="0.2">
      <c r="A43" s="121"/>
      <c r="B43" s="124"/>
      <c r="C43" s="85" t="s">
        <v>9</v>
      </c>
      <c r="D43" s="46">
        <v>-2287</v>
      </c>
      <c r="E43" s="46">
        <v>0</v>
      </c>
      <c r="F43" s="46">
        <v>30948.231845999999</v>
      </c>
      <c r="G43" s="67">
        <v>-0.18351200000000001</v>
      </c>
      <c r="H43" s="87">
        <v>-908</v>
      </c>
      <c r="I43" s="46">
        <v>23772.563196999999</v>
      </c>
      <c r="J43" s="75">
        <v>-0.17768</v>
      </c>
      <c r="K43" s="46">
        <v>-1379</v>
      </c>
      <c r="L43" s="46">
        <v>35802.934062</v>
      </c>
      <c r="M43" s="67">
        <v>-0.18725900000000001</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2</v>
      </c>
      <c r="E45" s="53">
        <v>2.2471999999999999E-2</v>
      </c>
      <c r="F45" s="44">
        <v>99694.5</v>
      </c>
      <c r="G45" s="66">
        <v>0</v>
      </c>
      <c r="H45" s="43">
        <v>1</v>
      </c>
      <c r="I45" s="44">
        <v>90659</v>
      </c>
      <c r="J45" s="74">
        <v>0</v>
      </c>
      <c r="K45" s="44">
        <v>1</v>
      </c>
      <c r="L45" s="44">
        <v>108730</v>
      </c>
      <c r="M45" s="66">
        <v>0</v>
      </c>
      <c r="N45" s="43">
        <v>0</v>
      </c>
      <c r="O45" s="44">
        <v>0</v>
      </c>
      <c r="P45" s="74">
        <v>0</v>
      </c>
    </row>
    <row r="46" spans="1:16" ht="15" customHeight="1" x14ac:dyDescent="0.2">
      <c r="A46" s="120"/>
      <c r="B46" s="123"/>
      <c r="C46" s="84" t="s">
        <v>48</v>
      </c>
      <c r="D46" s="44">
        <v>32</v>
      </c>
      <c r="E46" s="53">
        <v>3.7914999999999997E-2</v>
      </c>
      <c r="F46" s="44">
        <v>154965.5625</v>
      </c>
      <c r="G46" s="66">
        <v>0.28125</v>
      </c>
      <c r="H46" s="43">
        <v>13</v>
      </c>
      <c r="I46" s="44">
        <v>179992.538462</v>
      </c>
      <c r="J46" s="74">
        <v>0.461538</v>
      </c>
      <c r="K46" s="44">
        <v>19</v>
      </c>
      <c r="L46" s="44">
        <v>137841.84210499999</v>
      </c>
      <c r="M46" s="66">
        <v>0.15789500000000001</v>
      </c>
      <c r="N46" s="43">
        <v>0</v>
      </c>
      <c r="O46" s="44">
        <v>0</v>
      </c>
      <c r="P46" s="74">
        <v>0</v>
      </c>
    </row>
    <row r="47" spans="1:16" ht="15" customHeight="1" x14ac:dyDescent="0.2">
      <c r="A47" s="120"/>
      <c r="B47" s="123"/>
      <c r="C47" s="84" t="s">
        <v>49</v>
      </c>
      <c r="D47" s="44">
        <v>98</v>
      </c>
      <c r="E47" s="53">
        <v>4.0597000000000001E-2</v>
      </c>
      <c r="F47" s="44">
        <v>167267.5</v>
      </c>
      <c r="G47" s="66">
        <v>0.47959200000000002</v>
      </c>
      <c r="H47" s="43">
        <v>40</v>
      </c>
      <c r="I47" s="44">
        <v>170177.3</v>
      </c>
      <c r="J47" s="74">
        <v>0.5</v>
      </c>
      <c r="K47" s="44">
        <v>58</v>
      </c>
      <c r="L47" s="44">
        <v>165260.74137900001</v>
      </c>
      <c r="M47" s="66">
        <v>0.46551700000000001</v>
      </c>
      <c r="N47" s="43">
        <v>0</v>
      </c>
      <c r="O47" s="44">
        <v>0</v>
      </c>
      <c r="P47" s="74">
        <v>0</v>
      </c>
    </row>
    <row r="48" spans="1:16" ht="15" customHeight="1" x14ac:dyDescent="0.2">
      <c r="A48" s="120"/>
      <c r="B48" s="123"/>
      <c r="C48" s="84" t="s">
        <v>50</v>
      </c>
      <c r="D48" s="44">
        <v>99</v>
      </c>
      <c r="E48" s="53">
        <v>3.4292000000000003E-2</v>
      </c>
      <c r="F48" s="44">
        <v>186924.51515200001</v>
      </c>
      <c r="G48" s="66">
        <v>0.535354</v>
      </c>
      <c r="H48" s="43">
        <v>29</v>
      </c>
      <c r="I48" s="44">
        <v>178663.55172399999</v>
      </c>
      <c r="J48" s="74">
        <v>0.48275899999999999</v>
      </c>
      <c r="K48" s="44">
        <v>70</v>
      </c>
      <c r="L48" s="44">
        <v>190346.91428600001</v>
      </c>
      <c r="M48" s="66">
        <v>0.55714300000000005</v>
      </c>
      <c r="N48" s="43">
        <v>0</v>
      </c>
      <c r="O48" s="44">
        <v>0</v>
      </c>
      <c r="P48" s="74">
        <v>0</v>
      </c>
    </row>
    <row r="49" spans="1:16" ht="15" customHeight="1" x14ac:dyDescent="0.2">
      <c r="A49" s="120"/>
      <c r="B49" s="123"/>
      <c r="C49" s="84" t="s">
        <v>51</v>
      </c>
      <c r="D49" s="44">
        <v>83</v>
      </c>
      <c r="E49" s="53">
        <v>3.0436000000000001E-2</v>
      </c>
      <c r="F49" s="44">
        <v>212612.373494</v>
      </c>
      <c r="G49" s="66">
        <v>0.69879500000000005</v>
      </c>
      <c r="H49" s="43">
        <v>31</v>
      </c>
      <c r="I49" s="44">
        <v>222029.70967700001</v>
      </c>
      <c r="J49" s="74">
        <v>0.61290299999999998</v>
      </c>
      <c r="K49" s="44">
        <v>52</v>
      </c>
      <c r="L49" s="44">
        <v>206998.192308</v>
      </c>
      <c r="M49" s="66">
        <v>0.75</v>
      </c>
      <c r="N49" s="43">
        <v>0</v>
      </c>
      <c r="O49" s="44">
        <v>0</v>
      </c>
      <c r="P49" s="74">
        <v>0</v>
      </c>
    </row>
    <row r="50" spans="1:16" s="3" customFormat="1" ht="15" customHeight="1" x14ac:dyDescent="0.2">
      <c r="A50" s="120"/>
      <c r="B50" s="123"/>
      <c r="C50" s="84" t="s">
        <v>52</v>
      </c>
      <c r="D50" s="35">
        <v>59</v>
      </c>
      <c r="E50" s="55">
        <v>2.4279999999999999E-2</v>
      </c>
      <c r="F50" s="35">
        <v>227096.62711900001</v>
      </c>
      <c r="G50" s="68">
        <v>0.91525400000000001</v>
      </c>
      <c r="H50" s="43">
        <v>24</v>
      </c>
      <c r="I50" s="44">
        <v>224414.875</v>
      </c>
      <c r="J50" s="74">
        <v>1.0416669999999999</v>
      </c>
      <c r="K50" s="35">
        <v>35</v>
      </c>
      <c r="L50" s="35">
        <v>228935.54285699999</v>
      </c>
      <c r="M50" s="68">
        <v>0.82857099999999995</v>
      </c>
      <c r="N50" s="43">
        <v>0</v>
      </c>
      <c r="O50" s="44">
        <v>0</v>
      </c>
      <c r="P50" s="74">
        <v>0</v>
      </c>
    </row>
    <row r="51" spans="1:16" ht="15" customHeight="1" x14ac:dyDescent="0.2">
      <c r="A51" s="120"/>
      <c r="B51" s="123"/>
      <c r="C51" s="84" t="s">
        <v>53</v>
      </c>
      <c r="D51" s="44">
        <v>36</v>
      </c>
      <c r="E51" s="53">
        <v>1.8273999999999999E-2</v>
      </c>
      <c r="F51" s="44">
        <v>216201.22222200001</v>
      </c>
      <c r="G51" s="66">
        <v>0.58333299999999999</v>
      </c>
      <c r="H51" s="43">
        <v>14</v>
      </c>
      <c r="I51" s="44">
        <v>208547.428571</v>
      </c>
      <c r="J51" s="74">
        <v>0.35714299999999999</v>
      </c>
      <c r="K51" s="44">
        <v>22</v>
      </c>
      <c r="L51" s="44">
        <v>221071.81818199999</v>
      </c>
      <c r="M51" s="66">
        <v>0.72727299999999995</v>
      </c>
      <c r="N51" s="43">
        <v>0</v>
      </c>
      <c r="O51" s="44">
        <v>0</v>
      </c>
      <c r="P51" s="74">
        <v>0</v>
      </c>
    </row>
    <row r="52" spans="1:16" ht="15" customHeight="1" x14ac:dyDescent="0.2">
      <c r="A52" s="120"/>
      <c r="B52" s="123"/>
      <c r="C52" s="84" t="s">
        <v>54</v>
      </c>
      <c r="D52" s="44">
        <v>28</v>
      </c>
      <c r="E52" s="53">
        <v>1.7021000000000001E-2</v>
      </c>
      <c r="F52" s="44">
        <v>240510.035714</v>
      </c>
      <c r="G52" s="66">
        <v>0.78571400000000002</v>
      </c>
      <c r="H52" s="43">
        <v>10</v>
      </c>
      <c r="I52" s="44">
        <v>234351.6</v>
      </c>
      <c r="J52" s="74">
        <v>0.8</v>
      </c>
      <c r="K52" s="44">
        <v>18</v>
      </c>
      <c r="L52" s="44">
        <v>243931.38888899999</v>
      </c>
      <c r="M52" s="66">
        <v>0.77777799999999997</v>
      </c>
      <c r="N52" s="43">
        <v>0</v>
      </c>
      <c r="O52" s="44">
        <v>0</v>
      </c>
      <c r="P52" s="74">
        <v>0</v>
      </c>
    </row>
    <row r="53" spans="1:16" ht="15" customHeight="1" x14ac:dyDescent="0.2">
      <c r="A53" s="120"/>
      <c r="B53" s="123"/>
      <c r="C53" s="84" t="s">
        <v>55</v>
      </c>
      <c r="D53" s="44">
        <v>6</v>
      </c>
      <c r="E53" s="53">
        <v>4.4580000000000002E-3</v>
      </c>
      <c r="F53" s="44">
        <v>210418.5</v>
      </c>
      <c r="G53" s="66">
        <v>0.33333299999999999</v>
      </c>
      <c r="H53" s="43">
        <v>2</v>
      </c>
      <c r="I53" s="44">
        <v>196520</v>
      </c>
      <c r="J53" s="74">
        <v>0</v>
      </c>
      <c r="K53" s="44">
        <v>4</v>
      </c>
      <c r="L53" s="44">
        <v>217367.75</v>
      </c>
      <c r="M53" s="66">
        <v>0.5</v>
      </c>
      <c r="N53" s="43">
        <v>0</v>
      </c>
      <c r="O53" s="44">
        <v>0</v>
      </c>
      <c r="P53" s="74">
        <v>0</v>
      </c>
    </row>
    <row r="54" spans="1:16" s="3" customFormat="1" ht="15" customHeight="1" x14ac:dyDescent="0.2">
      <c r="A54" s="120"/>
      <c r="B54" s="123"/>
      <c r="C54" s="84" t="s">
        <v>56</v>
      </c>
      <c r="D54" s="35">
        <v>2</v>
      </c>
      <c r="E54" s="55">
        <v>8.3000000000000001E-4</v>
      </c>
      <c r="F54" s="35">
        <v>288258.5</v>
      </c>
      <c r="G54" s="68">
        <v>0.5</v>
      </c>
      <c r="H54" s="43">
        <v>1</v>
      </c>
      <c r="I54" s="44">
        <v>169989</v>
      </c>
      <c r="J54" s="74">
        <v>0</v>
      </c>
      <c r="K54" s="35">
        <v>1</v>
      </c>
      <c r="L54" s="35">
        <v>406528</v>
      </c>
      <c r="M54" s="68">
        <v>1</v>
      </c>
      <c r="N54" s="43">
        <v>0</v>
      </c>
      <c r="O54" s="44">
        <v>0</v>
      </c>
      <c r="P54" s="74">
        <v>0</v>
      </c>
    </row>
    <row r="55" spans="1:16" s="3" customFormat="1" ht="15" customHeight="1" x14ac:dyDescent="0.2">
      <c r="A55" s="121"/>
      <c r="B55" s="124"/>
      <c r="C55" s="85" t="s">
        <v>9</v>
      </c>
      <c r="D55" s="46">
        <v>445</v>
      </c>
      <c r="E55" s="54">
        <v>2.3695000000000001E-2</v>
      </c>
      <c r="F55" s="46">
        <v>196535.078652</v>
      </c>
      <c r="G55" s="67">
        <v>0.6</v>
      </c>
      <c r="H55" s="87">
        <v>165</v>
      </c>
      <c r="I55" s="46">
        <v>197054.448485</v>
      </c>
      <c r="J55" s="75">
        <v>0.58787900000000004</v>
      </c>
      <c r="K55" s="46">
        <v>280</v>
      </c>
      <c r="L55" s="46">
        <v>196229.02142899999</v>
      </c>
      <c r="M55" s="67">
        <v>0.60714299999999999</v>
      </c>
      <c r="N55" s="87">
        <v>0</v>
      </c>
      <c r="O55" s="46">
        <v>0</v>
      </c>
      <c r="P55" s="75">
        <v>0</v>
      </c>
    </row>
    <row r="56" spans="1:16" ht="15" customHeight="1" x14ac:dyDescent="0.2">
      <c r="A56" s="119">
        <v>5</v>
      </c>
      <c r="B56" s="122" t="s">
        <v>60</v>
      </c>
      <c r="C56" s="84" t="s">
        <v>46</v>
      </c>
      <c r="D56" s="44">
        <v>19</v>
      </c>
      <c r="E56" s="53">
        <v>1</v>
      </c>
      <c r="F56" s="44">
        <v>38512.263158000002</v>
      </c>
      <c r="G56" s="66">
        <v>0.21052599999999999</v>
      </c>
      <c r="H56" s="43">
        <v>11</v>
      </c>
      <c r="I56" s="44">
        <v>48213.727272999997</v>
      </c>
      <c r="J56" s="74">
        <v>0.36363600000000001</v>
      </c>
      <c r="K56" s="44">
        <v>8</v>
      </c>
      <c r="L56" s="44">
        <v>25172.75</v>
      </c>
      <c r="M56" s="66">
        <v>0</v>
      </c>
      <c r="N56" s="43">
        <v>0</v>
      </c>
      <c r="O56" s="44">
        <v>0</v>
      </c>
      <c r="P56" s="74">
        <v>0</v>
      </c>
    </row>
    <row r="57" spans="1:16" ht="15" customHeight="1" x14ac:dyDescent="0.2">
      <c r="A57" s="120"/>
      <c r="B57" s="123"/>
      <c r="C57" s="84" t="s">
        <v>47</v>
      </c>
      <c r="D57" s="44">
        <v>89</v>
      </c>
      <c r="E57" s="53">
        <v>1</v>
      </c>
      <c r="F57" s="44">
        <v>97812.719100999995</v>
      </c>
      <c r="G57" s="66">
        <v>6.7416000000000004E-2</v>
      </c>
      <c r="H57" s="43">
        <v>35</v>
      </c>
      <c r="I57" s="44">
        <v>103159.114286</v>
      </c>
      <c r="J57" s="74">
        <v>0.14285700000000001</v>
      </c>
      <c r="K57" s="44">
        <v>54</v>
      </c>
      <c r="L57" s="44">
        <v>94347.462962999998</v>
      </c>
      <c r="M57" s="66">
        <v>1.8519000000000001E-2</v>
      </c>
      <c r="N57" s="43">
        <v>0</v>
      </c>
      <c r="O57" s="44">
        <v>0</v>
      </c>
      <c r="P57" s="74">
        <v>0</v>
      </c>
    </row>
    <row r="58" spans="1:16" ht="15" customHeight="1" x14ac:dyDescent="0.2">
      <c r="A58" s="120"/>
      <c r="B58" s="123"/>
      <c r="C58" s="84" t="s">
        <v>48</v>
      </c>
      <c r="D58" s="44">
        <v>844</v>
      </c>
      <c r="E58" s="53">
        <v>1</v>
      </c>
      <c r="F58" s="44">
        <v>115851.990521</v>
      </c>
      <c r="G58" s="66">
        <v>6.9904999999999995E-2</v>
      </c>
      <c r="H58" s="43">
        <v>332</v>
      </c>
      <c r="I58" s="44">
        <v>130861.403614</v>
      </c>
      <c r="J58" s="74">
        <v>0.105422</v>
      </c>
      <c r="K58" s="44">
        <v>512</v>
      </c>
      <c r="L58" s="44">
        <v>106119.324219</v>
      </c>
      <c r="M58" s="66">
        <v>4.6875E-2</v>
      </c>
      <c r="N58" s="43">
        <v>0</v>
      </c>
      <c r="O58" s="44">
        <v>0</v>
      </c>
      <c r="P58" s="74">
        <v>0</v>
      </c>
    </row>
    <row r="59" spans="1:16" ht="15" customHeight="1" x14ac:dyDescent="0.2">
      <c r="A59" s="120"/>
      <c r="B59" s="123"/>
      <c r="C59" s="84" t="s">
        <v>49</v>
      </c>
      <c r="D59" s="44">
        <v>2414</v>
      </c>
      <c r="E59" s="53">
        <v>1</v>
      </c>
      <c r="F59" s="44">
        <v>130970.679785</v>
      </c>
      <c r="G59" s="66">
        <v>0.21209600000000001</v>
      </c>
      <c r="H59" s="43">
        <v>960</v>
      </c>
      <c r="I59" s="44">
        <v>146028.13541700001</v>
      </c>
      <c r="J59" s="74">
        <v>0.28020800000000001</v>
      </c>
      <c r="K59" s="44">
        <v>1454</v>
      </c>
      <c r="L59" s="44">
        <v>121029.03094900001</v>
      </c>
      <c r="M59" s="66">
        <v>0.167125</v>
      </c>
      <c r="N59" s="43">
        <v>0</v>
      </c>
      <c r="O59" s="44">
        <v>0</v>
      </c>
      <c r="P59" s="74">
        <v>0</v>
      </c>
    </row>
    <row r="60" spans="1:16" ht="15" customHeight="1" x14ac:dyDescent="0.2">
      <c r="A60" s="120"/>
      <c r="B60" s="123"/>
      <c r="C60" s="84" t="s">
        <v>50</v>
      </c>
      <c r="D60" s="44">
        <v>2887</v>
      </c>
      <c r="E60" s="53">
        <v>1</v>
      </c>
      <c r="F60" s="44">
        <v>154647.540007</v>
      </c>
      <c r="G60" s="66">
        <v>0.43401499999999998</v>
      </c>
      <c r="H60" s="43">
        <v>1060</v>
      </c>
      <c r="I60" s="44">
        <v>177038.99905700001</v>
      </c>
      <c r="J60" s="74">
        <v>0.50660400000000005</v>
      </c>
      <c r="K60" s="44">
        <v>1827</v>
      </c>
      <c r="L60" s="44">
        <v>141656.32676500001</v>
      </c>
      <c r="M60" s="66">
        <v>0.391899</v>
      </c>
      <c r="N60" s="43">
        <v>0</v>
      </c>
      <c r="O60" s="44">
        <v>0</v>
      </c>
      <c r="P60" s="74">
        <v>0</v>
      </c>
    </row>
    <row r="61" spans="1:16" ht="15" customHeight="1" x14ac:dyDescent="0.2">
      <c r="A61" s="120"/>
      <c r="B61" s="123"/>
      <c r="C61" s="84" t="s">
        <v>51</v>
      </c>
      <c r="D61" s="44">
        <v>2727</v>
      </c>
      <c r="E61" s="53">
        <v>1</v>
      </c>
      <c r="F61" s="44">
        <v>177668.17198399999</v>
      </c>
      <c r="G61" s="66">
        <v>0.71360500000000004</v>
      </c>
      <c r="H61" s="43">
        <v>1072</v>
      </c>
      <c r="I61" s="44">
        <v>192654.02145500001</v>
      </c>
      <c r="J61" s="74">
        <v>0.704291</v>
      </c>
      <c r="K61" s="44">
        <v>1655</v>
      </c>
      <c r="L61" s="44">
        <v>167961.32568000001</v>
      </c>
      <c r="M61" s="66">
        <v>0.71963699999999997</v>
      </c>
      <c r="N61" s="43">
        <v>0</v>
      </c>
      <c r="O61" s="44">
        <v>0</v>
      </c>
      <c r="P61" s="74">
        <v>0</v>
      </c>
    </row>
    <row r="62" spans="1:16" s="3" customFormat="1" ht="15" customHeight="1" x14ac:dyDescent="0.2">
      <c r="A62" s="120"/>
      <c r="B62" s="123"/>
      <c r="C62" s="84" t="s">
        <v>52</v>
      </c>
      <c r="D62" s="35">
        <v>2430</v>
      </c>
      <c r="E62" s="55">
        <v>1</v>
      </c>
      <c r="F62" s="35">
        <v>195492.209053</v>
      </c>
      <c r="G62" s="68">
        <v>0.87654299999999996</v>
      </c>
      <c r="H62" s="43">
        <v>937</v>
      </c>
      <c r="I62" s="44">
        <v>208198.49626499999</v>
      </c>
      <c r="J62" s="74">
        <v>0.76627500000000004</v>
      </c>
      <c r="K62" s="35">
        <v>1493</v>
      </c>
      <c r="L62" s="35">
        <v>187517.801072</v>
      </c>
      <c r="M62" s="68">
        <v>0.945747</v>
      </c>
      <c r="N62" s="43">
        <v>0</v>
      </c>
      <c r="O62" s="44">
        <v>0</v>
      </c>
      <c r="P62" s="74">
        <v>0</v>
      </c>
    </row>
    <row r="63" spans="1:16" ht="15" customHeight="1" x14ac:dyDescent="0.2">
      <c r="A63" s="120"/>
      <c r="B63" s="123"/>
      <c r="C63" s="84" t="s">
        <v>53</v>
      </c>
      <c r="D63" s="44">
        <v>1970</v>
      </c>
      <c r="E63" s="53">
        <v>1</v>
      </c>
      <c r="F63" s="44">
        <v>200163.33756300001</v>
      </c>
      <c r="G63" s="66">
        <v>0.89543099999999998</v>
      </c>
      <c r="H63" s="43">
        <v>769</v>
      </c>
      <c r="I63" s="44">
        <v>202558.88816599999</v>
      </c>
      <c r="J63" s="74">
        <v>0.66970099999999999</v>
      </c>
      <c r="K63" s="44">
        <v>1201</v>
      </c>
      <c r="L63" s="44">
        <v>198629.46711100001</v>
      </c>
      <c r="M63" s="66">
        <v>1.0399670000000001</v>
      </c>
      <c r="N63" s="43">
        <v>0</v>
      </c>
      <c r="O63" s="44">
        <v>0</v>
      </c>
      <c r="P63" s="74">
        <v>0</v>
      </c>
    </row>
    <row r="64" spans="1:16" ht="15" customHeight="1" x14ac:dyDescent="0.2">
      <c r="A64" s="120"/>
      <c r="B64" s="123"/>
      <c r="C64" s="84" t="s">
        <v>54</v>
      </c>
      <c r="D64" s="44">
        <v>1645</v>
      </c>
      <c r="E64" s="53">
        <v>1</v>
      </c>
      <c r="F64" s="44">
        <v>203509.06383</v>
      </c>
      <c r="G64" s="66">
        <v>0.77446800000000005</v>
      </c>
      <c r="H64" s="43">
        <v>685</v>
      </c>
      <c r="I64" s="44">
        <v>200241.125547</v>
      </c>
      <c r="J64" s="74">
        <v>0.524088</v>
      </c>
      <c r="K64" s="44">
        <v>960</v>
      </c>
      <c r="L64" s="44">
        <v>205840.87395800001</v>
      </c>
      <c r="M64" s="66">
        <v>0.953125</v>
      </c>
      <c r="N64" s="43">
        <v>0</v>
      </c>
      <c r="O64" s="44">
        <v>0</v>
      </c>
      <c r="P64" s="74">
        <v>0</v>
      </c>
    </row>
    <row r="65" spans="1:16" ht="15" customHeight="1" x14ac:dyDescent="0.2">
      <c r="A65" s="120"/>
      <c r="B65" s="123"/>
      <c r="C65" s="84" t="s">
        <v>55</v>
      </c>
      <c r="D65" s="44">
        <v>1346</v>
      </c>
      <c r="E65" s="53">
        <v>1</v>
      </c>
      <c r="F65" s="44">
        <v>203608.46359599999</v>
      </c>
      <c r="G65" s="66">
        <v>0.62407100000000004</v>
      </c>
      <c r="H65" s="43">
        <v>542</v>
      </c>
      <c r="I65" s="44">
        <v>193402.33948299999</v>
      </c>
      <c r="J65" s="74">
        <v>0.36531400000000003</v>
      </c>
      <c r="K65" s="44">
        <v>804</v>
      </c>
      <c r="L65" s="44">
        <v>210488.71144300001</v>
      </c>
      <c r="M65" s="66">
        <v>0.79850699999999997</v>
      </c>
      <c r="N65" s="43">
        <v>0</v>
      </c>
      <c r="O65" s="44">
        <v>0</v>
      </c>
      <c r="P65" s="74">
        <v>0</v>
      </c>
    </row>
    <row r="66" spans="1:16" s="3" customFormat="1" ht="15" customHeight="1" x14ac:dyDescent="0.2">
      <c r="A66" s="120"/>
      <c r="B66" s="123"/>
      <c r="C66" s="84" t="s">
        <v>56</v>
      </c>
      <c r="D66" s="35">
        <v>2409</v>
      </c>
      <c r="E66" s="55">
        <v>1</v>
      </c>
      <c r="F66" s="35">
        <v>221533.129514</v>
      </c>
      <c r="G66" s="68">
        <v>0.32378600000000002</v>
      </c>
      <c r="H66" s="43">
        <v>1026</v>
      </c>
      <c r="I66" s="44">
        <v>191968.479532</v>
      </c>
      <c r="J66" s="74">
        <v>9.4542000000000001E-2</v>
      </c>
      <c r="K66" s="35">
        <v>1383</v>
      </c>
      <c r="L66" s="35">
        <v>243466.12364400001</v>
      </c>
      <c r="M66" s="68">
        <v>0.49385400000000002</v>
      </c>
      <c r="N66" s="43">
        <v>0</v>
      </c>
      <c r="O66" s="44">
        <v>0</v>
      </c>
      <c r="P66" s="74">
        <v>0</v>
      </c>
    </row>
    <row r="67" spans="1:16" s="3" customFormat="1" ht="15" customHeight="1" x14ac:dyDescent="0.2">
      <c r="A67" s="121"/>
      <c r="B67" s="124"/>
      <c r="C67" s="85" t="s">
        <v>9</v>
      </c>
      <c r="D67" s="46">
        <v>18780</v>
      </c>
      <c r="E67" s="54">
        <v>1</v>
      </c>
      <c r="F67" s="46">
        <v>179244.860117</v>
      </c>
      <c r="G67" s="67">
        <v>0.56272599999999995</v>
      </c>
      <c r="H67" s="87">
        <v>7429</v>
      </c>
      <c r="I67" s="46">
        <v>184649.21806399999</v>
      </c>
      <c r="J67" s="75">
        <v>0.47005000000000002</v>
      </c>
      <c r="K67" s="46">
        <v>11351</v>
      </c>
      <c r="L67" s="46">
        <v>175707.817109</v>
      </c>
      <c r="M67" s="67">
        <v>0.62338099999999996</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20" priority="30" operator="notEqual">
      <formula>H8+K8+N8</formula>
    </cfRule>
  </conditionalFormatting>
  <conditionalFormatting sqref="D20:D30">
    <cfRule type="cellIs" dxfId="219" priority="29" operator="notEqual">
      <formula>H20+K20+N20</formula>
    </cfRule>
  </conditionalFormatting>
  <conditionalFormatting sqref="D32:D42">
    <cfRule type="cellIs" dxfId="218" priority="28" operator="notEqual">
      <formula>H32+K32+N32</formula>
    </cfRule>
  </conditionalFormatting>
  <conditionalFormatting sqref="D44:D54">
    <cfRule type="cellIs" dxfId="217" priority="27" operator="notEqual">
      <formula>H44+K44+N44</formula>
    </cfRule>
  </conditionalFormatting>
  <conditionalFormatting sqref="D56:D66">
    <cfRule type="cellIs" dxfId="216" priority="26" operator="notEqual">
      <formula>H56+K56+N56</formula>
    </cfRule>
  </conditionalFormatting>
  <conditionalFormatting sqref="D19">
    <cfRule type="cellIs" dxfId="215" priority="25" operator="notEqual">
      <formula>SUM(D8:D18)</formula>
    </cfRule>
  </conditionalFormatting>
  <conditionalFormatting sqref="D31">
    <cfRule type="cellIs" dxfId="214" priority="24" operator="notEqual">
      <formula>H31+K31+N31</formula>
    </cfRule>
  </conditionalFormatting>
  <conditionalFormatting sqref="D31">
    <cfRule type="cellIs" dxfId="213" priority="23" operator="notEqual">
      <formula>SUM(D20:D30)</formula>
    </cfRule>
  </conditionalFormatting>
  <conditionalFormatting sqref="D43">
    <cfRule type="cellIs" dxfId="212" priority="22" operator="notEqual">
      <formula>H43+K43+N43</formula>
    </cfRule>
  </conditionalFormatting>
  <conditionalFormatting sqref="D43">
    <cfRule type="cellIs" dxfId="211" priority="21" operator="notEqual">
      <formula>SUM(D32:D42)</formula>
    </cfRule>
  </conditionalFormatting>
  <conditionalFormatting sqref="D55">
    <cfRule type="cellIs" dxfId="210" priority="20" operator="notEqual">
      <formula>H55+K55+N55</formula>
    </cfRule>
  </conditionalFormatting>
  <conditionalFormatting sqref="D55">
    <cfRule type="cellIs" dxfId="209" priority="19" operator="notEqual">
      <formula>SUM(D44:D54)</formula>
    </cfRule>
  </conditionalFormatting>
  <conditionalFormatting sqref="D67">
    <cfRule type="cellIs" dxfId="208" priority="18" operator="notEqual">
      <formula>H67+K67+N67</formula>
    </cfRule>
  </conditionalFormatting>
  <conditionalFormatting sqref="D67">
    <cfRule type="cellIs" dxfId="207" priority="17" operator="notEqual">
      <formula>SUM(D56:D66)</formula>
    </cfRule>
  </conditionalFormatting>
  <conditionalFormatting sqref="H19">
    <cfRule type="cellIs" dxfId="206" priority="16" operator="notEqual">
      <formula>SUM(H8:H18)</formula>
    </cfRule>
  </conditionalFormatting>
  <conditionalFormatting sqref="K19">
    <cfRule type="cellIs" dxfId="205" priority="15" operator="notEqual">
      <formula>SUM(K8:K18)</formula>
    </cfRule>
  </conditionalFormatting>
  <conditionalFormatting sqref="N19">
    <cfRule type="cellIs" dxfId="204" priority="14" operator="notEqual">
      <formula>SUM(N8:N18)</formula>
    </cfRule>
  </conditionalFormatting>
  <conditionalFormatting sqref="H31">
    <cfRule type="cellIs" dxfId="203" priority="13" operator="notEqual">
      <formula>SUM(H20:H30)</formula>
    </cfRule>
  </conditionalFormatting>
  <conditionalFormatting sqref="K31">
    <cfRule type="cellIs" dxfId="202" priority="12" operator="notEqual">
      <formula>SUM(K20:K30)</formula>
    </cfRule>
  </conditionalFormatting>
  <conditionalFormatting sqref="N31">
    <cfRule type="cellIs" dxfId="201" priority="11" operator="notEqual">
      <formula>SUM(N20:N30)</formula>
    </cfRule>
  </conditionalFormatting>
  <conditionalFormatting sqref="H43">
    <cfRule type="cellIs" dxfId="200" priority="10" operator="notEqual">
      <formula>SUM(H32:H42)</formula>
    </cfRule>
  </conditionalFormatting>
  <conditionalFormatting sqref="K43">
    <cfRule type="cellIs" dxfId="199" priority="9" operator="notEqual">
      <formula>SUM(K32:K42)</formula>
    </cfRule>
  </conditionalFormatting>
  <conditionalFormatting sqref="N43">
    <cfRule type="cellIs" dxfId="198" priority="8" operator="notEqual">
      <formula>SUM(N32:N42)</formula>
    </cfRule>
  </conditionalFormatting>
  <conditionalFormatting sqref="H55">
    <cfRule type="cellIs" dxfId="197" priority="7" operator="notEqual">
      <formula>SUM(H44:H54)</formula>
    </cfRule>
  </conditionalFormatting>
  <conditionalFormatting sqref="K55">
    <cfRule type="cellIs" dxfId="196" priority="6" operator="notEqual">
      <formula>SUM(K44:K54)</formula>
    </cfRule>
  </conditionalFormatting>
  <conditionalFormatting sqref="N55">
    <cfRule type="cellIs" dxfId="195" priority="5" operator="notEqual">
      <formula>SUM(N44:N54)</formula>
    </cfRule>
  </conditionalFormatting>
  <conditionalFormatting sqref="H67">
    <cfRule type="cellIs" dxfId="194" priority="4" operator="notEqual">
      <formula>SUM(H56:H66)</formula>
    </cfRule>
  </conditionalFormatting>
  <conditionalFormatting sqref="K67">
    <cfRule type="cellIs" dxfId="193" priority="3" operator="notEqual">
      <formula>SUM(K56:K66)</formula>
    </cfRule>
  </conditionalFormatting>
  <conditionalFormatting sqref="N67">
    <cfRule type="cellIs" dxfId="192" priority="2" operator="notEqual">
      <formula>SUM(N56:N66)</formula>
    </cfRule>
  </conditionalFormatting>
  <conditionalFormatting sqref="D32:D43">
    <cfRule type="cellIs" dxfId="1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73</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12</v>
      </c>
      <c r="E8" s="53">
        <v>0.21818199999999999</v>
      </c>
      <c r="F8" s="44">
        <v>66743.749785000007</v>
      </c>
      <c r="G8" s="66">
        <v>0</v>
      </c>
      <c r="H8" s="43">
        <v>7</v>
      </c>
      <c r="I8" s="44">
        <v>52082.358128</v>
      </c>
      <c r="J8" s="74">
        <v>0</v>
      </c>
      <c r="K8" s="44">
        <v>5</v>
      </c>
      <c r="L8" s="44">
        <v>87269.698105000003</v>
      </c>
      <c r="M8" s="66">
        <v>0</v>
      </c>
      <c r="N8" s="43">
        <v>0</v>
      </c>
      <c r="O8" s="44">
        <v>0</v>
      </c>
      <c r="P8" s="74">
        <v>0</v>
      </c>
    </row>
    <row r="9" spans="1:16" ht="15" customHeight="1" x14ac:dyDescent="0.2">
      <c r="A9" s="120"/>
      <c r="B9" s="123"/>
      <c r="C9" s="84" t="s">
        <v>47</v>
      </c>
      <c r="D9" s="44">
        <v>124</v>
      </c>
      <c r="E9" s="53">
        <v>0.34159800000000001</v>
      </c>
      <c r="F9" s="44">
        <v>82646.817664000002</v>
      </c>
      <c r="G9" s="66">
        <v>7.2581000000000007E-2</v>
      </c>
      <c r="H9" s="43">
        <v>25</v>
      </c>
      <c r="I9" s="44">
        <v>88423.529483000006</v>
      </c>
      <c r="J9" s="74">
        <v>0.16</v>
      </c>
      <c r="K9" s="44">
        <v>99</v>
      </c>
      <c r="L9" s="44">
        <v>81188.052053000007</v>
      </c>
      <c r="M9" s="66">
        <v>5.0505000000000001E-2</v>
      </c>
      <c r="N9" s="43">
        <v>0</v>
      </c>
      <c r="O9" s="44">
        <v>0</v>
      </c>
      <c r="P9" s="74">
        <v>0</v>
      </c>
    </row>
    <row r="10" spans="1:16" ht="15" customHeight="1" x14ac:dyDescent="0.2">
      <c r="A10" s="120"/>
      <c r="B10" s="123"/>
      <c r="C10" s="84" t="s">
        <v>48</v>
      </c>
      <c r="D10" s="44">
        <v>838</v>
      </c>
      <c r="E10" s="53">
        <v>0.290468</v>
      </c>
      <c r="F10" s="44">
        <v>89310.368917</v>
      </c>
      <c r="G10" s="66">
        <v>0.13126499999999999</v>
      </c>
      <c r="H10" s="43">
        <v>283</v>
      </c>
      <c r="I10" s="44">
        <v>100926.25412899999</v>
      </c>
      <c r="J10" s="74">
        <v>0.22614799999999999</v>
      </c>
      <c r="K10" s="44">
        <v>555</v>
      </c>
      <c r="L10" s="44">
        <v>83387.313934000005</v>
      </c>
      <c r="M10" s="66">
        <v>8.2882999999999998E-2</v>
      </c>
      <c r="N10" s="43">
        <v>0</v>
      </c>
      <c r="O10" s="44">
        <v>0</v>
      </c>
      <c r="P10" s="74">
        <v>0</v>
      </c>
    </row>
    <row r="11" spans="1:16" ht="15" customHeight="1" x14ac:dyDescent="0.2">
      <c r="A11" s="120"/>
      <c r="B11" s="123"/>
      <c r="C11" s="84" t="s">
        <v>49</v>
      </c>
      <c r="D11" s="44">
        <v>1422</v>
      </c>
      <c r="E11" s="53">
        <v>0.18105399999999999</v>
      </c>
      <c r="F11" s="44">
        <v>105107.59592000001</v>
      </c>
      <c r="G11" s="66">
        <v>0.28270000000000001</v>
      </c>
      <c r="H11" s="43">
        <v>569</v>
      </c>
      <c r="I11" s="44">
        <v>123688.140904</v>
      </c>
      <c r="J11" s="74">
        <v>0.43058000000000002</v>
      </c>
      <c r="K11" s="44">
        <v>853</v>
      </c>
      <c r="L11" s="44">
        <v>92713.305068999995</v>
      </c>
      <c r="M11" s="66">
        <v>0.184056</v>
      </c>
      <c r="N11" s="43">
        <v>0</v>
      </c>
      <c r="O11" s="44">
        <v>0</v>
      </c>
      <c r="P11" s="74">
        <v>0</v>
      </c>
    </row>
    <row r="12" spans="1:16" ht="15" customHeight="1" x14ac:dyDescent="0.2">
      <c r="A12" s="120"/>
      <c r="B12" s="123"/>
      <c r="C12" s="84" t="s">
        <v>50</v>
      </c>
      <c r="D12" s="44">
        <v>1346</v>
      </c>
      <c r="E12" s="53">
        <v>0.147815</v>
      </c>
      <c r="F12" s="44">
        <v>123718.75318</v>
      </c>
      <c r="G12" s="66">
        <v>0.50148599999999999</v>
      </c>
      <c r="H12" s="43">
        <v>483</v>
      </c>
      <c r="I12" s="44">
        <v>147806.85314600001</v>
      </c>
      <c r="J12" s="74">
        <v>0.67908900000000005</v>
      </c>
      <c r="K12" s="44">
        <v>863</v>
      </c>
      <c r="L12" s="44">
        <v>110237.232573</v>
      </c>
      <c r="M12" s="66">
        <v>0.402086</v>
      </c>
      <c r="N12" s="43">
        <v>0</v>
      </c>
      <c r="O12" s="44">
        <v>0</v>
      </c>
      <c r="P12" s="74">
        <v>0</v>
      </c>
    </row>
    <row r="13" spans="1:16" ht="15" customHeight="1" x14ac:dyDescent="0.2">
      <c r="A13" s="120"/>
      <c r="B13" s="123"/>
      <c r="C13" s="84" t="s">
        <v>51</v>
      </c>
      <c r="D13" s="44">
        <v>1117</v>
      </c>
      <c r="E13" s="53">
        <v>0.13084200000000001</v>
      </c>
      <c r="F13" s="44">
        <v>140627.31542900001</v>
      </c>
      <c r="G13" s="66">
        <v>0.71351799999999999</v>
      </c>
      <c r="H13" s="43">
        <v>384</v>
      </c>
      <c r="I13" s="44">
        <v>157524.98105500001</v>
      </c>
      <c r="J13" s="74">
        <v>0.77083299999999999</v>
      </c>
      <c r="K13" s="44">
        <v>733</v>
      </c>
      <c r="L13" s="44">
        <v>131775.05949399999</v>
      </c>
      <c r="M13" s="66">
        <v>0.68349199999999999</v>
      </c>
      <c r="N13" s="43">
        <v>0</v>
      </c>
      <c r="O13" s="44">
        <v>0</v>
      </c>
      <c r="P13" s="74">
        <v>0</v>
      </c>
    </row>
    <row r="14" spans="1:16" s="3" customFormat="1" ht="15" customHeight="1" x14ac:dyDescent="0.2">
      <c r="A14" s="120"/>
      <c r="B14" s="123"/>
      <c r="C14" s="84" t="s">
        <v>52</v>
      </c>
      <c r="D14" s="35">
        <v>844</v>
      </c>
      <c r="E14" s="55">
        <v>0.11655799999999999</v>
      </c>
      <c r="F14" s="35">
        <v>148904.69757399999</v>
      </c>
      <c r="G14" s="68">
        <v>0.82108999999999999</v>
      </c>
      <c r="H14" s="43">
        <v>290</v>
      </c>
      <c r="I14" s="44">
        <v>157190.923477</v>
      </c>
      <c r="J14" s="74">
        <v>0.789655</v>
      </c>
      <c r="K14" s="35">
        <v>554</v>
      </c>
      <c r="L14" s="35">
        <v>144567.142498</v>
      </c>
      <c r="M14" s="68">
        <v>0.83754499999999998</v>
      </c>
      <c r="N14" s="43">
        <v>0</v>
      </c>
      <c r="O14" s="44">
        <v>0</v>
      </c>
      <c r="P14" s="74">
        <v>0</v>
      </c>
    </row>
    <row r="15" spans="1:16" ht="15" customHeight="1" x14ac:dyDescent="0.2">
      <c r="A15" s="120"/>
      <c r="B15" s="123"/>
      <c r="C15" s="84" t="s">
        <v>53</v>
      </c>
      <c r="D15" s="44">
        <v>602</v>
      </c>
      <c r="E15" s="53">
        <v>0.1003</v>
      </c>
      <c r="F15" s="44">
        <v>151133.93484500001</v>
      </c>
      <c r="G15" s="66">
        <v>0.770764</v>
      </c>
      <c r="H15" s="43">
        <v>213</v>
      </c>
      <c r="I15" s="44">
        <v>151495.053614</v>
      </c>
      <c r="J15" s="74">
        <v>0.652582</v>
      </c>
      <c r="K15" s="44">
        <v>389</v>
      </c>
      <c r="L15" s="44">
        <v>150936.20143099999</v>
      </c>
      <c r="M15" s="66">
        <v>0.835476</v>
      </c>
      <c r="N15" s="43">
        <v>0</v>
      </c>
      <c r="O15" s="44">
        <v>0</v>
      </c>
      <c r="P15" s="74">
        <v>0</v>
      </c>
    </row>
    <row r="16" spans="1:16" ht="15" customHeight="1" x14ac:dyDescent="0.2">
      <c r="A16" s="120"/>
      <c r="B16" s="123"/>
      <c r="C16" s="84" t="s">
        <v>54</v>
      </c>
      <c r="D16" s="44">
        <v>448</v>
      </c>
      <c r="E16" s="53">
        <v>9.8396999999999998E-2</v>
      </c>
      <c r="F16" s="44">
        <v>151506.493587</v>
      </c>
      <c r="G16" s="66">
        <v>0.61383900000000002</v>
      </c>
      <c r="H16" s="43">
        <v>159</v>
      </c>
      <c r="I16" s="44">
        <v>139556.48679600001</v>
      </c>
      <c r="J16" s="74">
        <v>0.345912</v>
      </c>
      <c r="K16" s="44">
        <v>289</v>
      </c>
      <c r="L16" s="44">
        <v>158081.06479800001</v>
      </c>
      <c r="M16" s="66">
        <v>0.76124599999999998</v>
      </c>
      <c r="N16" s="43">
        <v>0</v>
      </c>
      <c r="O16" s="44">
        <v>0</v>
      </c>
      <c r="P16" s="74">
        <v>0</v>
      </c>
    </row>
    <row r="17" spans="1:16" ht="15" customHeight="1" x14ac:dyDescent="0.2">
      <c r="A17" s="120"/>
      <c r="B17" s="123"/>
      <c r="C17" s="84" t="s">
        <v>55</v>
      </c>
      <c r="D17" s="44">
        <v>380</v>
      </c>
      <c r="E17" s="53">
        <v>0.108727</v>
      </c>
      <c r="F17" s="44">
        <v>150643.51096099999</v>
      </c>
      <c r="G17" s="66">
        <v>0.44210500000000003</v>
      </c>
      <c r="H17" s="43">
        <v>185</v>
      </c>
      <c r="I17" s="44">
        <v>142057.92815600001</v>
      </c>
      <c r="J17" s="74">
        <v>0.183784</v>
      </c>
      <c r="K17" s="44">
        <v>195</v>
      </c>
      <c r="L17" s="44">
        <v>158788.80746899999</v>
      </c>
      <c r="M17" s="66">
        <v>0.68717899999999998</v>
      </c>
      <c r="N17" s="43">
        <v>0</v>
      </c>
      <c r="O17" s="44">
        <v>0</v>
      </c>
      <c r="P17" s="74">
        <v>0</v>
      </c>
    </row>
    <row r="18" spans="1:16" s="3" customFormat="1" ht="15" customHeight="1" x14ac:dyDescent="0.2">
      <c r="A18" s="120"/>
      <c r="B18" s="123"/>
      <c r="C18" s="84" t="s">
        <v>56</v>
      </c>
      <c r="D18" s="35">
        <v>493</v>
      </c>
      <c r="E18" s="55">
        <v>9.4808000000000003E-2</v>
      </c>
      <c r="F18" s="35">
        <v>176090.913956</v>
      </c>
      <c r="G18" s="68">
        <v>0.352941</v>
      </c>
      <c r="H18" s="43">
        <v>188</v>
      </c>
      <c r="I18" s="44">
        <v>162228.42597099999</v>
      </c>
      <c r="J18" s="74">
        <v>9.5744999999999997E-2</v>
      </c>
      <c r="K18" s="35">
        <v>305</v>
      </c>
      <c r="L18" s="35">
        <v>184635.660649</v>
      </c>
      <c r="M18" s="68">
        <v>0.51147500000000001</v>
      </c>
      <c r="N18" s="43">
        <v>0</v>
      </c>
      <c r="O18" s="44">
        <v>0</v>
      </c>
      <c r="P18" s="74">
        <v>0</v>
      </c>
    </row>
    <row r="19" spans="1:16" s="3" customFormat="1" ht="15" customHeight="1" x14ac:dyDescent="0.2">
      <c r="A19" s="121"/>
      <c r="B19" s="124"/>
      <c r="C19" s="85" t="s">
        <v>9</v>
      </c>
      <c r="D19" s="46">
        <v>7626</v>
      </c>
      <c r="E19" s="54">
        <v>0.13792499999999999</v>
      </c>
      <c r="F19" s="46">
        <v>129497.87981300001</v>
      </c>
      <c r="G19" s="67">
        <v>0.49396800000000002</v>
      </c>
      <c r="H19" s="87">
        <v>2786</v>
      </c>
      <c r="I19" s="46">
        <v>140064.28788700001</v>
      </c>
      <c r="J19" s="75">
        <v>0.50682000000000005</v>
      </c>
      <c r="K19" s="46">
        <v>4840</v>
      </c>
      <c r="L19" s="46">
        <v>123415.64574399999</v>
      </c>
      <c r="M19" s="67">
        <v>0.48657</v>
      </c>
      <c r="N19" s="87">
        <v>0</v>
      </c>
      <c r="O19" s="46">
        <v>0</v>
      </c>
      <c r="P19" s="75">
        <v>0</v>
      </c>
    </row>
    <row r="20" spans="1:16" ht="15" customHeight="1" x14ac:dyDescent="0.2">
      <c r="A20" s="119">
        <v>2</v>
      </c>
      <c r="B20" s="122" t="s">
        <v>57</v>
      </c>
      <c r="C20" s="84" t="s">
        <v>46</v>
      </c>
      <c r="D20" s="44">
        <v>18</v>
      </c>
      <c r="E20" s="53">
        <v>0.32727299999999998</v>
      </c>
      <c r="F20" s="44">
        <v>92320.722221999997</v>
      </c>
      <c r="G20" s="66">
        <v>0.27777800000000002</v>
      </c>
      <c r="H20" s="43">
        <v>10</v>
      </c>
      <c r="I20" s="44">
        <v>105761</v>
      </c>
      <c r="J20" s="74">
        <v>0.3</v>
      </c>
      <c r="K20" s="44">
        <v>8</v>
      </c>
      <c r="L20" s="44">
        <v>75520.375</v>
      </c>
      <c r="M20" s="66">
        <v>0.25</v>
      </c>
      <c r="N20" s="43">
        <v>0</v>
      </c>
      <c r="O20" s="44">
        <v>0</v>
      </c>
      <c r="P20" s="74">
        <v>0</v>
      </c>
    </row>
    <row r="21" spans="1:16" ht="15" customHeight="1" x14ac:dyDescent="0.2">
      <c r="A21" s="120"/>
      <c r="B21" s="123"/>
      <c r="C21" s="84" t="s">
        <v>47</v>
      </c>
      <c r="D21" s="44">
        <v>81</v>
      </c>
      <c r="E21" s="53">
        <v>0.22314000000000001</v>
      </c>
      <c r="F21" s="44">
        <v>118677.197531</v>
      </c>
      <c r="G21" s="66">
        <v>9.8765000000000006E-2</v>
      </c>
      <c r="H21" s="43">
        <v>26</v>
      </c>
      <c r="I21" s="44">
        <v>112944.153846</v>
      </c>
      <c r="J21" s="74">
        <v>7.6923000000000005E-2</v>
      </c>
      <c r="K21" s="44">
        <v>55</v>
      </c>
      <c r="L21" s="44">
        <v>121387.36363599999</v>
      </c>
      <c r="M21" s="66">
        <v>0.10909099999999999</v>
      </c>
      <c r="N21" s="43">
        <v>0</v>
      </c>
      <c r="O21" s="44">
        <v>0</v>
      </c>
      <c r="P21" s="74">
        <v>0</v>
      </c>
    </row>
    <row r="22" spans="1:16" ht="15" customHeight="1" x14ac:dyDescent="0.2">
      <c r="A22" s="120"/>
      <c r="B22" s="123"/>
      <c r="C22" s="84" t="s">
        <v>48</v>
      </c>
      <c r="D22" s="44">
        <v>402</v>
      </c>
      <c r="E22" s="53">
        <v>0.13934099999999999</v>
      </c>
      <c r="F22" s="44">
        <v>125244.90796</v>
      </c>
      <c r="G22" s="66">
        <v>3.7312999999999999E-2</v>
      </c>
      <c r="H22" s="43">
        <v>189</v>
      </c>
      <c r="I22" s="44">
        <v>126369.661376</v>
      </c>
      <c r="J22" s="74">
        <v>3.7037E-2</v>
      </c>
      <c r="K22" s="44">
        <v>213</v>
      </c>
      <c r="L22" s="44">
        <v>124246.887324</v>
      </c>
      <c r="M22" s="66">
        <v>3.7559000000000002E-2</v>
      </c>
      <c r="N22" s="43">
        <v>0</v>
      </c>
      <c r="O22" s="44">
        <v>0</v>
      </c>
      <c r="P22" s="74">
        <v>0</v>
      </c>
    </row>
    <row r="23" spans="1:16" ht="15" customHeight="1" x14ac:dyDescent="0.2">
      <c r="A23" s="120"/>
      <c r="B23" s="123"/>
      <c r="C23" s="84" t="s">
        <v>49</v>
      </c>
      <c r="D23" s="44">
        <v>307</v>
      </c>
      <c r="E23" s="53">
        <v>3.9087999999999998E-2</v>
      </c>
      <c r="F23" s="44">
        <v>134721.12703599999</v>
      </c>
      <c r="G23" s="66">
        <v>0.14657999999999999</v>
      </c>
      <c r="H23" s="43">
        <v>139</v>
      </c>
      <c r="I23" s="44">
        <v>141113.561151</v>
      </c>
      <c r="J23" s="74">
        <v>0.18704999999999999</v>
      </c>
      <c r="K23" s="44">
        <v>168</v>
      </c>
      <c r="L23" s="44">
        <v>129432.14881</v>
      </c>
      <c r="M23" s="66">
        <v>0.113095</v>
      </c>
      <c r="N23" s="43">
        <v>0</v>
      </c>
      <c r="O23" s="44">
        <v>0</v>
      </c>
      <c r="P23" s="74">
        <v>0</v>
      </c>
    </row>
    <row r="24" spans="1:16" ht="15" customHeight="1" x14ac:dyDescent="0.2">
      <c r="A24" s="120"/>
      <c r="B24" s="123"/>
      <c r="C24" s="84" t="s">
        <v>50</v>
      </c>
      <c r="D24" s="44">
        <v>217</v>
      </c>
      <c r="E24" s="53">
        <v>2.383E-2</v>
      </c>
      <c r="F24" s="44">
        <v>156820.50691200001</v>
      </c>
      <c r="G24" s="66">
        <v>0.25806499999999999</v>
      </c>
      <c r="H24" s="43">
        <v>73</v>
      </c>
      <c r="I24" s="44">
        <v>183777.123288</v>
      </c>
      <c r="J24" s="74">
        <v>0.45205499999999998</v>
      </c>
      <c r="K24" s="44">
        <v>144</v>
      </c>
      <c r="L24" s="44">
        <v>143155</v>
      </c>
      <c r="M24" s="66">
        <v>0.159722</v>
      </c>
      <c r="N24" s="43">
        <v>0</v>
      </c>
      <c r="O24" s="44">
        <v>0</v>
      </c>
      <c r="P24" s="74">
        <v>0</v>
      </c>
    </row>
    <row r="25" spans="1:16" ht="15" customHeight="1" x14ac:dyDescent="0.2">
      <c r="A25" s="120"/>
      <c r="B25" s="123"/>
      <c r="C25" s="84" t="s">
        <v>51</v>
      </c>
      <c r="D25" s="44">
        <v>153</v>
      </c>
      <c r="E25" s="53">
        <v>1.7922E-2</v>
      </c>
      <c r="F25" s="44">
        <v>171993.986928</v>
      </c>
      <c r="G25" s="66">
        <v>0.38562099999999999</v>
      </c>
      <c r="H25" s="43">
        <v>53</v>
      </c>
      <c r="I25" s="44">
        <v>189413.132075</v>
      </c>
      <c r="J25" s="74">
        <v>0.54717000000000005</v>
      </c>
      <c r="K25" s="44">
        <v>100</v>
      </c>
      <c r="L25" s="44">
        <v>162761.84</v>
      </c>
      <c r="M25" s="66">
        <v>0.3</v>
      </c>
      <c r="N25" s="43">
        <v>0</v>
      </c>
      <c r="O25" s="44">
        <v>0</v>
      </c>
      <c r="P25" s="74">
        <v>0</v>
      </c>
    </row>
    <row r="26" spans="1:16" s="3" customFormat="1" ht="15" customHeight="1" x14ac:dyDescent="0.2">
      <c r="A26" s="120"/>
      <c r="B26" s="123"/>
      <c r="C26" s="84" t="s">
        <v>52</v>
      </c>
      <c r="D26" s="35">
        <v>142</v>
      </c>
      <c r="E26" s="55">
        <v>1.9611E-2</v>
      </c>
      <c r="F26" s="35">
        <v>183047.33098599999</v>
      </c>
      <c r="G26" s="68">
        <v>0.51408500000000001</v>
      </c>
      <c r="H26" s="43">
        <v>58</v>
      </c>
      <c r="I26" s="44">
        <v>186188.39655199999</v>
      </c>
      <c r="J26" s="74">
        <v>0.39655200000000002</v>
      </c>
      <c r="K26" s="35">
        <v>84</v>
      </c>
      <c r="L26" s="35">
        <v>180878.5</v>
      </c>
      <c r="M26" s="68">
        <v>0.59523800000000004</v>
      </c>
      <c r="N26" s="43">
        <v>0</v>
      </c>
      <c r="O26" s="44">
        <v>0</v>
      </c>
      <c r="P26" s="74">
        <v>0</v>
      </c>
    </row>
    <row r="27" spans="1:16" ht="15" customHeight="1" x14ac:dyDescent="0.2">
      <c r="A27" s="120"/>
      <c r="B27" s="123"/>
      <c r="C27" s="84" t="s">
        <v>53</v>
      </c>
      <c r="D27" s="44">
        <v>67</v>
      </c>
      <c r="E27" s="53">
        <v>1.1162999999999999E-2</v>
      </c>
      <c r="F27" s="44">
        <v>172834.40298499999</v>
      </c>
      <c r="G27" s="66">
        <v>0.19403000000000001</v>
      </c>
      <c r="H27" s="43">
        <v>28</v>
      </c>
      <c r="I27" s="44">
        <v>184159.392857</v>
      </c>
      <c r="J27" s="74">
        <v>0.14285700000000001</v>
      </c>
      <c r="K27" s="44">
        <v>39</v>
      </c>
      <c r="L27" s="44">
        <v>164703.641026</v>
      </c>
      <c r="M27" s="66">
        <v>0.230769</v>
      </c>
      <c r="N27" s="43">
        <v>0</v>
      </c>
      <c r="O27" s="44">
        <v>0</v>
      </c>
      <c r="P27" s="74">
        <v>0</v>
      </c>
    </row>
    <row r="28" spans="1:16" ht="15" customHeight="1" x14ac:dyDescent="0.2">
      <c r="A28" s="120"/>
      <c r="B28" s="123"/>
      <c r="C28" s="84" t="s">
        <v>54</v>
      </c>
      <c r="D28" s="44">
        <v>35</v>
      </c>
      <c r="E28" s="53">
        <v>7.6870000000000003E-3</v>
      </c>
      <c r="F28" s="44">
        <v>219900.37142899999</v>
      </c>
      <c r="G28" s="66">
        <v>0.28571400000000002</v>
      </c>
      <c r="H28" s="43">
        <v>13</v>
      </c>
      <c r="I28" s="44">
        <v>175327.307692</v>
      </c>
      <c r="J28" s="74">
        <v>0</v>
      </c>
      <c r="K28" s="44">
        <v>22</v>
      </c>
      <c r="L28" s="44">
        <v>246239</v>
      </c>
      <c r="M28" s="66">
        <v>0.45454499999999998</v>
      </c>
      <c r="N28" s="43">
        <v>0</v>
      </c>
      <c r="O28" s="44">
        <v>0</v>
      </c>
      <c r="P28" s="74">
        <v>0</v>
      </c>
    </row>
    <row r="29" spans="1:16" ht="15" customHeight="1" x14ac:dyDescent="0.2">
      <c r="A29" s="120"/>
      <c r="B29" s="123"/>
      <c r="C29" s="84" t="s">
        <v>55</v>
      </c>
      <c r="D29" s="44">
        <v>12</v>
      </c>
      <c r="E29" s="53">
        <v>3.4329999999999999E-3</v>
      </c>
      <c r="F29" s="44">
        <v>216894</v>
      </c>
      <c r="G29" s="66">
        <v>8.3333000000000004E-2</v>
      </c>
      <c r="H29" s="43">
        <v>6</v>
      </c>
      <c r="I29" s="44">
        <v>204564.83333299999</v>
      </c>
      <c r="J29" s="74">
        <v>0</v>
      </c>
      <c r="K29" s="44">
        <v>6</v>
      </c>
      <c r="L29" s="44">
        <v>229223.16666700001</v>
      </c>
      <c r="M29" s="66">
        <v>0.16666700000000001</v>
      </c>
      <c r="N29" s="43">
        <v>0</v>
      </c>
      <c r="O29" s="44">
        <v>0</v>
      </c>
      <c r="P29" s="74">
        <v>0</v>
      </c>
    </row>
    <row r="30" spans="1:16" s="3" customFormat="1" ht="15" customHeight="1" x14ac:dyDescent="0.2">
      <c r="A30" s="120"/>
      <c r="B30" s="123"/>
      <c r="C30" s="84" t="s">
        <v>56</v>
      </c>
      <c r="D30" s="35">
        <v>17</v>
      </c>
      <c r="E30" s="55">
        <v>3.2690000000000002E-3</v>
      </c>
      <c r="F30" s="35">
        <v>134916.76470599999</v>
      </c>
      <c r="G30" s="68">
        <v>5.8824000000000001E-2</v>
      </c>
      <c r="H30" s="43">
        <v>15</v>
      </c>
      <c r="I30" s="44">
        <v>116041.13333300001</v>
      </c>
      <c r="J30" s="74">
        <v>0</v>
      </c>
      <c r="K30" s="35">
        <v>2</v>
      </c>
      <c r="L30" s="35">
        <v>276484</v>
      </c>
      <c r="M30" s="68">
        <v>0.5</v>
      </c>
      <c r="N30" s="43">
        <v>0</v>
      </c>
      <c r="O30" s="44">
        <v>0</v>
      </c>
      <c r="P30" s="74">
        <v>0</v>
      </c>
    </row>
    <row r="31" spans="1:16" s="3" customFormat="1" ht="15" customHeight="1" x14ac:dyDescent="0.2">
      <c r="A31" s="121"/>
      <c r="B31" s="124"/>
      <c r="C31" s="85" t="s">
        <v>9</v>
      </c>
      <c r="D31" s="46">
        <v>1451</v>
      </c>
      <c r="E31" s="54">
        <v>2.6242999999999999E-2</v>
      </c>
      <c r="F31" s="46">
        <v>147135.11164700001</v>
      </c>
      <c r="G31" s="67">
        <v>0.197105</v>
      </c>
      <c r="H31" s="87">
        <v>610</v>
      </c>
      <c r="I31" s="46">
        <v>151065.71475399999</v>
      </c>
      <c r="J31" s="75">
        <v>0.20819699999999999</v>
      </c>
      <c r="K31" s="46">
        <v>841</v>
      </c>
      <c r="L31" s="46">
        <v>144284.13912000001</v>
      </c>
      <c r="M31" s="67">
        <v>0.18906100000000001</v>
      </c>
      <c r="N31" s="87">
        <v>0</v>
      </c>
      <c r="O31" s="46">
        <v>0</v>
      </c>
      <c r="P31" s="75">
        <v>0</v>
      </c>
    </row>
    <row r="32" spans="1:16" ht="15" customHeight="1" x14ac:dyDescent="0.2">
      <c r="A32" s="119">
        <v>3</v>
      </c>
      <c r="B32" s="122" t="s">
        <v>58</v>
      </c>
      <c r="C32" s="84" t="s">
        <v>46</v>
      </c>
      <c r="D32" s="44">
        <v>6</v>
      </c>
      <c r="E32" s="44">
        <v>0</v>
      </c>
      <c r="F32" s="44">
        <v>25576.972437</v>
      </c>
      <c r="G32" s="66">
        <v>0.27777800000000002</v>
      </c>
      <c r="H32" s="43">
        <v>3</v>
      </c>
      <c r="I32" s="44">
        <v>53678.641872</v>
      </c>
      <c r="J32" s="74">
        <v>0.3</v>
      </c>
      <c r="K32" s="44">
        <v>3</v>
      </c>
      <c r="L32" s="44">
        <v>-11749.323104999999</v>
      </c>
      <c r="M32" s="66">
        <v>0.25</v>
      </c>
      <c r="N32" s="43">
        <v>0</v>
      </c>
      <c r="O32" s="44">
        <v>0</v>
      </c>
      <c r="P32" s="74">
        <v>0</v>
      </c>
    </row>
    <row r="33" spans="1:16" ht="15" customHeight="1" x14ac:dyDescent="0.2">
      <c r="A33" s="120"/>
      <c r="B33" s="123"/>
      <c r="C33" s="84" t="s">
        <v>47</v>
      </c>
      <c r="D33" s="44">
        <v>-43</v>
      </c>
      <c r="E33" s="44">
        <v>0</v>
      </c>
      <c r="F33" s="44">
        <v>36030.379867000003</v>
      </c>
      <c r="G33" s="66">
        <v>2.6185E-2</v>
      </c>
      <c r="H33" s="43">
        <v>1</v>
      </c>
      <c r="I33" s="44">
        <v>24520.624362999999</v>
      </c>
      <c r="J33" s="74">
        <v>-8.3076999999999998E-2</v>
      </c>
      <c r="K33" s="44">
        <v>-44</v>
      </c>
      <c r="L33" s="44">
        <v>40199.311583000002</v>
      </c>
      <c r="M33" s="66">
        <v>5.8585999999999999E-2</v>
      </c>
      <c r="N33" s="43">
        <v>0</v>
      </c>
      <c r="O33" s="44">
        <v>0</v>
      </c>
      <c r="P33" s="74">
        <v>0</v>
      </c>
    </row>
    <row r="34" spans="1:16" ht="15" customHeight="1" x14ac:dyDescent="0.2">
      <c r="A34" s="120"/>
      <c r="B34" s="123"/>
      <c r="C34" s="84" t="s">
        <v>48</v>
      </c>
      <c r="D34" s="44">
        <v>-436</v>
      </c>
      <c r="E34" s="44">
        <v>0</v>
      </c>
      <c r="F34" s="44">
        <v>35934.539043999997</v>
      </c>
      <c r="G34" s="66">
        <v>-9.3951000000000007E-2</v>
      </c>
      <c r="H34" s="43">
        <v>-94</v>
      </c>
      <c r="I34" s="44">
        <v>25443.407246999999</v>
      </c>
      <c r="J34" s="74">
        <v>-0.189111</v>
      </c>
      <c r="K34" s="44">
        <v>-342</v>
      </c>
      <c r="L34" s="44">
        <v>40859.573389999998</v>
      </c>
      <c r="M34" s="66">
        <v>-4.5324000000000003E-2</v>
      </c>
      <c r="N34" s="43">
        <v>0</v>
      </c>
      <c r="O34" s="44">
        <v>0</v>
      </c>
      <c r="P34" s="74">
        <v>0</v>
      </c>
    </row>
    <row r="35" spans="1:16" ht="15" customHeight="1" x14ac:dyDescent="0.2">
      <c r="A35" s="120"/>
      <c r="B35" s="123"/>
      <c r="C35" s="84" t="s">
        <v>49</v>
      </c>
      <c r="D35" s="44">
        <v>-1115</v>
      </c>
      <c r="E35" s="44">
        <v>0</v>
      </c>
      <c r="F35" s="44">
        <v>29613.531115999998</v>
      </c>
      <c r="G35" s="66">
        <v>-0.13612099999999999</v>
      </c>
      <c r="H35" s="43">
        <v>-430</v>
      </c>
      <c r="I35" s="44">
        <v>17425.420246999998</v>
      </c>
      <c r="J35" s="74">
        <v>-0.24353</v>
      </c>
      <c r="K35" s="44">
        <v>-685</v>
      </c>
      <c r="L35" s="44">
        <v>36718.843740999997</v>
      </c>
      <c r="M35" s="66">
        <v>-7.0960999999999996E-2</v>
      </c>
      <c r="N35" s="43">
        <v>0</v>
      </c>
      <c r="O35" s="44">
        <v>0</v>
      </c>
      <c r="P35" s="74">
        <v>0</v>
      </c>
    </row>
    <row r="36" spans="1:16" ht="15" customHeight="1" x14ac:dyDescent="0.2">
      <c r="A36" s="120"/>
      <c r="B36" s="123"/>
      <c r="C36" s="84" t="s">
        <v>50</v>
      </c>
      <c r="D36" s="44">
        <v>-1129</v>
      </c>
      <c r="E36" s="44">
        <v>0</v>
      </c>
      <c r="F36" s="44">
        <v>33101.753731999997</v>
      </c>
      <c r="G36" s="66">
        <v>-0.243421</v>
      </c>
      <c r="H36" s="43">
        <v>-410</v>
      </c>
      <c r="I36" s="44">
        <v>35970.270142000001</v>
      </c>
      <c r="J36" s="74">
        <v>-0.22703400000000001</v>
      </c>
      <c r="K36" s="44">
        <v>-719</v>
      </c>
      <c r="L36" s="44">
        <v>32917.767426999999</v>
      </c>
      <c r="M36" s="66">
        <v>-0.242364</v>
      </c>
      <c r="N36" s="43">
        <v>0</v>
      </c>
      <c r="O36" s="44">
        <v>0</v>
      </c>
      <c r="P36" s="74">
        <v>0</v>
      </c>
    </row>
    <row r="37" spans="1:16" ht="15" customHeight="1" x14ac:dyDescent="0.2">
      <c r="A37" s="120"/>
      <c r="B37" s="123"/>
      <c r="C37" s="84" t="s">
        <v>51</v>
      </c>
      <c r="D37" s="44">
        <v>-964</v>
      </c>
      <c r="E37" s="44">
        <v>0</v>
      </c>
      <c r="F37" s="44">
        <v>31366.671499</v>
      </c>
      <c r="G37" s="66">
        <v>-0.32789699999999999</v>
      </c>
      <c r="H37" s="43">
        <v>-331</v>
      </c>
      <c r="I37" s="44">
        <v>31888.151020000001</v>
      </c>
      <c r="J37" s="74">
        <v>-0.223664</v>
      </c>
      <c r="K37" s="44">
        <v>-633</v>
      </c>
      <c r="L37" s="44">
        <v>30986.780505999999</v>
      </c>
      <c r="M37" s="66">
        <v>-0.383492</v>
      </c>
      <c r="N37" s="43">
        <v>0</v>
      </c>
      <c r="O37" s="44">
        <v>0</v>
      </c>
      <c r="P37" s="74">
        <v>0</v>
      </c>
    </row>
    <row r="38" spans="1:16" s="3" customFormat="1" ht="15" customHeight="1" x14ac:dyDescent="0.2">
      <c r="A38" s="120"/>
      <c r="B38" s="123"/>
      <c r="C38" s="84" t="s">
        <v>52</v>
      </c>
      <c r="D38" s="35">
        <v>-702</v>
      </c>
      <c r="E38" s="35">
        <v>0</v>
      </c>
      <c r="F38" s="35">
        <v>34142.633412000003</v>
      </c>
      <c r="G38" s="68">
        <v>-0.307006</v>
      </c>
      <c r="H38" s="43">
        <v>-232</v>
      </c>
      <c r="I38" s="44">
        <v>28997.473074000001</v>
      </c>
      <c r="J38" s="74">
        <v>-0.39310299999999998</v>
      </c>
      <c r="K38" s="35">
        <v>-470</v>
      </c>
      <c r="L38" s="35">
        <v>36311.357501999999</v>
      </c>
      <c r="M38" s="68">
        <v>-0.24230699999999999</v>
      </c>
      <c r="N38" s="43">
        <v>0</v>
      </c>
      <c r="O38" s="44">
        <v>0</v>
      </c>
      <c r="P38" s="74">
        <v>0</v>
      </c>
    </row>
    <row r="39" spans="1:16" ht="15" customHeight="1" x14ac:dyDescent="0.2">
      <c r="A39" s="120"/>
      <c r="B39" s="123"/>
      <c r="C39" s="84" t="s">
        <v>53</v>
      </c>
      <c r="D39" s="44">
        <v>-535</v>
      </c>
      <c r="E39" s="44">
        <v>0</v>
      </c>
      <c r="F39" s="44">
        <v>21700.468140000001</v>
      </c>
      <c r="G39" s="66">
        <v>-0.57673399999999997</v>
      </c>
      <c r="H39" s="43">
        <v>-185</v>
      </c>
      <c r="I39" s="44">
        <v>32664.339242999999</v>
      </c>
      <c r="J39" s="74">
        <v>-0.50972499999999998</v>
      </c>
      <c r="K39" s="44">
        <v>-350</v>
      </c>
      <c r="L39" s="44">
        <v>13767.439593999999</v>
      </c>
      <c r="M39" s="66">
        <v>-0.60470599999999997</v>
      </c>
      <c r="N39" s="43">
        <v>0</v>
      </c>
      <c r="O39" s="44">
        <v>0</v>
      </c>
      <c r="P39" s="74">
        <v>0</v>
      </c>
    </row>
    <row r="40" spans="1:16" ht="15" customHeight="1" x14ac:dyDescent="0.2">
      <c r="A40" s="120"/>
      <c r="B40" s="123"/>
      <c r="C40" s="84" t="s">
        <v>54</v>
      </c>
      <c r="D40" s="44">
        <v>-413</v>
      </c>
      <c r="E40" s="44">
        <v>0</v>
      </c>
      <c r="F40" s="44">
        <v>68393.877840999994</v>
      </c>
      <c r="G40" s="66">
        <v>-0.328125</v>
      </c>
      <c r="H40" s="43">
        <v>-146</v>
      </c>
      <c r="I40" s="44">
        <v>35770.820895999997</v>
      </c>
      <c r="J40" s="74">
        <v>-0.345912</v>
      </c>
      <c r="K40" s="44">
        <v>-267</v>
      </c>
      <c r="L40" s="44">
        <v>88157.935201999993</v>
      </c>
      <c r="M40" s="66">
        <v>-0.30669999999999997</v>
      </c>
      <c r="N40" s="43">
        <v>0</v>
      </c>
      <c r="O40" s="44">
        <v>0</v>
      </c>
      <c r="P40" s="74">
        <v>0</v>
      </c>
    </row>
    <row r="41" spans="1:16" ht="15" customHeight="1" x14ac:dyDescent="0.2">
      <c r="A41" s="120"/>
      <c r="B41" s="123"/>
      <c r="C41" s="84" t="s">
        <v>55</v>
      </c>
      <c r="D41" s="44">
        <v>-368</v>
      </c>
      <c r="E41" s="44">
        <v>0</v>
      </c>
      <c r="F41" s="44">
        <v>66250.489038999993</v>
      </c>
      <c r="G41" s="66">
        <v>-0.35877199999999998</v>
      </c>
      <c r="H41" s="43">
        <v>-179</v>
      </c>
      <c r="I41" s="44">
        <v>62506.905178000001</v>
      </c>
      <c r="J41" s="74">
        <v>-0.183784</v>
      </c>
      <c r="K41" s="44">
        <v>-189</v>
      </c>
      <c r="L41" s="44">
        <v>70434.359198000006</v>
      </c>
      <c r="M41" s="66">
        <v>-0.520513</v>
      </c>
      <c r="N41" s="43">
        <v>0</v>
      </c>
      <c r="O41" s="44">
        <v>0</v>
      </c>
      <c r="P41" s="74">
        <v>0</v>
      </c>
    </row>
    <row r="42" spans="1:16" s="3" customFormat="1" ht="15" customHeight="1" x14ac:dyDescent="0.2">
      <c r="A42" s="120"/>
      <c r="B42" s="123"/>
      <c r="C42" s="84" t="s">
        <v>56</v>
      </c>
      <c r="D42" s="35">
        <v>-476</v>
      </c>
      <c r="E42" s="35">
        <v>0</v>
      </c>
      <c r="F42" s="35">
        <v>-41174.149250000002</v>
      </c>
      <c r="G42" s="68">
        <v>-0.29411799999999999</v>
      </c>
      <c r="H42" s="43">
        <v>-173</v>
      </c>
      <c r="I42" s="44">
        <v>-46187.292636999999</v>
      </c>
      <c r="J42" s="74">
        <v>-9.5744999999999997E-2</v>
      </c>
      <c r="K42" s="35">
        <v>-303</v>
      </c>
      <c r="L42" s="35">
        <v>91848.339351000002</v>
      </c>
      <c r="M42" s="68">
        <v>-1.1475000000000001E-2</v>
      </c>
      <c r="N42" s="43">
        <v>0</v>
      </c>
      <c r="O42" s="44">
        <v>0</v>
      </c>
      <c r="P42" s="74">
        <v>0</v>
      </c>
    </row>
    <row r="43" spans="1:16" s="3" customFormat="1" ht="15" customHeight="1" x14ac:dyDescent="0.2">
      <c r="A43" s="121"/>
      <c r="B43" s="124"/>
      <c r="C43" s="85" t="s">
        <v>9</v>
      </c>
      <c r="D43" s="46">
        <v>-6175</v>
      </c>
      <c r="E43" s="46">
        <v>0</v>
      </c>
      <c r="F43" s="46">
        <v>17637.231833999998</v>
      </c>
      <c r="G43" s="67">
        <v>-0.29686299999999999</v>
      </c>
      <c r="H43" s="87">
        <v>-2176</v>
      </c>
      <c r="I43" s="46">
        <v>11001.426868</v>
      </c>
      <c r="J43" s="75">
        <v>-0.29862300000000003</v>
      </c>
      <c r="K43" s="46">
        <v>-3999</v>
      </c>
      <c r="L43" s="46">
        <v>20868.493375999999</v>
      </c>
      <c r="M43" s="67">
        <v>-0.29751</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21</v>
      </c>
      <c r="E45" s="53">
        <v>5.7851E-2</v>
      </c>
      <c r="F45" s="44">
        <v>101806.857143</v>
      </c>
      <c r="G45" s="66">
        <v>4.7619000000000002E-2</v>
      </c>
      <c r="H45" s="43">
        <v>2</v>
      </c>
      <c r="I45" s="44">
        <v>93621</v>
      </c>
      <c r="J45" s="74">
        <v>0</v>
      </c>
      <c r="K45" s="44">
        <v>19</v>
      </c>
      <c r="L45" s="44">
        <v>102668.526316</v>
      </c>
      <c r="M45" s="66">
        <v>5.2631999999999998E-2</v>
      </c>
      <c r="N45" s="43">
        <v>0</v>
      </c>
      <c r="O45" s="44">
        <v>0</v>
      </c>
      <c r="P45" s="74">
        <v>0</v>
      </c>
    </row>
    <row r="46" spans="1:16" ht="15" customHeight="1" x14ac:dyDescent="0.2">
      <c r="A46" s="120"/>
      <c r="B46" s="123"/>
      <c r="C46" s="84" t="s">
        <v>48</v>
      </c>
      <c r="D46" s="44">
        <v>166</v>
      </c>
      <c r="E46" s="53">
        <v>5.7539E-2</v>
      </c>
      <c r="F46" s="44">
        <v>132544.46987999999</v>
      </c>
      <c r="G46" s="66">
        <v>0.108434</v>
      </c>
      <c r="H46" s="43">
        <v>60</v>
      </c>
      <c r="I46" s="44">
        <v>140634.81666700001</v>
      </c>
      <c r="J46" s="74">
        <v>0.11666700000000001</v>
      </c>
      <c r="K46" s="44">
        <v>106</v>
      </c>
      <c r="L46" s="44">
        <v>127965.02830200001</v>
      </c>
      <c r="M46" s="66">
        <v>0.10377400000000001</v>
      </c>
      <c r="N46" s="43">
        <v>0</v>
      </c>
      <c r="O46" s="44">
        <v>0</v>
      </c>
      <c r="P46" s="74">
        <v>0</v>
      </c>
    </row>
    <row r="47" spans="1:16" ht="15" customHeight="1" x14ac:dyDescent="0.2">
      <c r="A47" s="120"/>
      <c r="B47" s="123"/>
      <c r="C47" s="84" t="s">
        <v>49</v>
      </c>
      <c r="D47" s="44">
        <v>421</v>
      </c>
      <c r="E47" s="53">
        <v>5.3602999999999998E-2</v>
      </c>
      <c r="F47" s="44">
        <v>148993.87173399999</v>
      </c>
      <c r="G47" s="66">
        <v>0.327791</v>
      </c>
      <c r="H47" s="43">
        <v>160</v>
      </c>
      <c r="I47" s="44">
        <v>155481.93124999999</v>
      </c>
      <c r="J47" s="74">
        <v>0.34375</v>
      </c>
      <c r="K47" s="44">
        <v>261</v>
      </c>
      <c r="L47" s="44">
        <v>145016.51724099999</v>
      </c>
      <c r="M47" s="66">
        <v>0.31800800000000001</v>
      </c>
      <c r="N47" s="43">
        <v>0</v>
      </c>
      <c r="O47" s="44">
        <v>0</v>
      </c>
      <c r="P47" s="74">
        <v>0</v>
      </c>
    </row>
    <row r="48" spans="1:16" ht="15" customHeight="1" x14ac:dyDescent="0.2">
      <c r="A48" s="120"/>
      <c r="B48" s="123"/>
      <c r="C48" s="84" t="s">
        <v>50</v>
      </c>
      <c r="D48" s="44">
        <v>410</v>
      </c>
      <c r="E48" s="53">
        <v>4.5025000000000003E-2</v>
      </c>
      <c r="F48" s="44">
        <v>190207.68780499999</v>
      </c>
      <c r="G48" s="66">
        <v>0.62439</v>
      </c>
      <c r="H48" s="43">
        <v>158</v>
      </c>
      <c r="I48" s="44">
        <v>201446.303797</v>
      </c>
      <c r="J48" s="74">
        <v>0.65822800000000004</v>
      </c>
      <c r="K48" s="44">
        <v>252</v>
      </c>
      <c r="L48" s="44">
        <v>183161.253968</v>
      </c>
      <c r="M48" s="66">
        <v>0.60317500000000002</v>
      </c>
      <c r="N48" s="43">
        <v>0</v>
      </c>
      <c r="O48" s="44">
        <v>0</v>
      </c>
      <c r="P48" s="74">
        <v>0</v>
      </c>
    </row>
    <row r="49" spans="1:16" ht="15" customHeight="1" x14ac:dyDescent="0.2">
      <c r="A49" s="120"/>
      <c r="B49" s="123"/>
      <c r="C49" s="84" t="s">
        <v>51</v>
      </c>
      <c r="D49" s="44">
        <v>318</v>
      </c>
      <c r="E49" s="53">
        <v>3.7249999999999998E-2</v>
      </c>
      <c r="F49" s="44">
        <v>210031.02830199999</v>
      </c>
      <c r="G49" s="66">
        <v>0.88050300000000004</v>
      </c>
      <c r="H49" s="43">
        <v>115</v>
      </c>
      <c r="I49" s="44">
        <v>210942.77391300001</v>
      </c>
      <c r="J49" s="74">
        <v>0.83478300000000005</v>
      </c>
      <c r="K49" s="44">
        <v>203</v>
      </c>
      <c r="L49" s="44">
        <v>209514.52216699999</v>
      </c>
      <c r="M49" s="66">
        <v>0.90640399999999999</v>
      </c>
      <c r="N49" s="43">
        <v>0</v>
      </c>
      <c r="O49" s="44">
        <v>0</v>
      </c>
      <c r="P49" s="74">
        <v>0</v>
      </c>
    </row>
    <row r="50" spans="1:16" s="3" customFormat="1" ht="15" customHeight="1" x14ac:dyDescent="0.2">
      <c r="A50" s="120"/>
      <c r="B50" s="123"/>
      <c r="C50" s="84" t="s">
        <v>52</v>
      </c>
      <c r="D50" s="35">
        <v>240</v>
      </c>
      <c r="E50" s="55">
        <v>3.3145000000000001E-2</v>
      </c>
      <c r="F50" s="35">
        <v>210424.16666700001</v>
      </c>
      <c r="G50" s="68">
        <v>0.80416699999999997</v>
      </c>
      <c r="H50" s="43">
        <v>76</v>
      </c>
      <c r="I50" s="44">
        <v>223464.921053</v>
      </c>
      <c r="J50" s="74">
        <v>0.93421100000000001</v>
      </c>
      <c r="K50" s="35">
        <v>164</v>
      </c>
      <c r="L50" s="35">
        <v>204380.89024400001</v>
      </c>
      <c r="M50" s="68">
        <v>0.74390199999999995</v>
      </c>
      <c r="N50" s="43">
        <v>0</v>
      </c>
      <c r="O50" s="44">
        <v>0</v>
      </c>
      <c r="P50" s="74">
        <v>0</v>
      </c>
    </row>
    <row r="51" spans="1:16" ht="15" customHeight="1" x14ac:dyDescent="0.2">
      <c r="A51" s="120"/>
      <c r="B51" s="123"/>
      <c r="C51" s="84" t="s">
        <v>53</v>
      </c>
      <c r="D51" s="44">
        <v>145</v>
      </c>
      <c r="E51" s="53">
        <v>2.4159E-2</v>
      </c>
      <c r="F51" s="44">
        <v>212571.365517</v>
      </c>
      <c r="G51" s="66">
        <v>0.77241400000000004</v>
      </c>
      <c r="H51" s="43">
        <v>44</v>
      </c>
      <c r="I51" s="44">
        <v>213179.15909100001</v>
      </c>
      <c r="J51" s="74">
        <v>0.70454499999999998</v>
      </c>
      <c r="K51" s="44">
        <v>101</v>
      </c>
      <c r="L51" s="44">
        <v>212306.58415800001</v>
      </c>
      <c r="M51" s="66">
        <v>0.80198000000000003</v>
      </c>
      <c r="N51" s="43">
        <v>0</v>
      </c>
      <c r="O51" s="44">
        <v>0</v>
      </c>
      <c r="P51" s="74">
        <v>0</v>
      </c>
    </row>
    <row r="52" spans="1:16" ht="15" customHeight="1" x14ac:dyDescent="0.2">
      <c r="A52" s="120"/>
      <c r="B52" s="123"/>
      <c r="C52" s="84" t="s">
        <v>54</v>
      </c>
      <c r="D52" s="44">
        <v>75</v>
      </c>
      <c r="E52" s="53">
        <v>1.6473000000000002E-2</v>
      </c>
      <c r="F52" s="44">
        <v>235681.093333</v>
      </c>
      <c r="G52" s="66">
        <v>0.56000000000000005</v>
      </c>
      <c r="H52" s="43">
        <v>27</v>
      </c>
      <c r="I52" s="44">
        <v>233736.14814800001</v>
      </c>
      <c r="J52" s="74">
        <v>0.37036999999999998</v>
      </c>
      <c r="K52" s="44">
        <v>48</v>
      </c>
      <c r="L52" s="44">
        <v>236775.125</v>
      </c>
      <c r="M52" s="66">
        <v>0.66666700000000001</v>
      </c>
      <c r="N52" s="43">
        <v>0</v>
      </c>
      <c r="O52" s="44">
        <v>0</v>
      </c>
      <c r="P52" s="74">
        <v>0</v>
      </c>
    </row>
    <row r="53" spans="1:16" ht="15" customHeight="1" x14ac:dyDescent="0.2">
      <c r="A53" s="120"/>
      <c r="B53" s="123"/>
      <c r="C53" s="84" t="s">
        <v>55</v>
      </c>
      <c r="D53" s="44">
        <v>22</v>
      </c>
      <c r="E53" s="53">
        <v>6.2950000000000002E-3</v>
      </c>
      <c r="F53" s="44">
        <v>269522.68181799998</v>
      </c>
      <c r="G53" s="66">
        <v>0.72727299999999995</v>
      </c>
      <c r="H53" s="43">
        <v>5</v>
      </c>
      <c r="I53" s="44">
        <v>181197.6</v>
      </c>
      <c r="J53" s="74">
        <v>0.2</v>
      </c>
      <c r="K53" s="44">
        <v>17</v>
      </c>
      <c r="L53" s="44">
        <v>295500.64705899998</v>
      </c>
      <c r="M53" s="66">
        <v>0.88235300000000005</v>
      </c>
      <c r="N53" s="43">
        <v>0</v>
      </c>
      <c r="O53" s="44">
        <v>0</v>
      </c>
      <c r="P53" s="74">
        <v>0</v>
      </c>
    </row>
    <row r="54" spans="1:16" s="3" customFormat="1" ht="15" customHeight="1" x14ac:dyDescent="0.2">
      <c r="A54" s="120"/>
      <c r="B54" s="123"/>
      <c r="C54" s="84" t="s">
        <v>56</v>
      </c>
      <c r="D54" s="35">
        <v>10</v>
      </c>
      <c r="E54" s="55">
        <v>1.923E-3</v>
      </c>
      <c r="F54" s="35">
        <v>391362.4</v>
      </c>
      <c r="G54" s="68">
        <v>0.4</v>
      </c>
      <c r="H54" s="43">
        <v>4</v>
      </c>
      <c r="I54" s="44">
        <v>305408.25</v>
      </c>
      <c r="J54" s="74">
        <v>0.25</v>
      </c>
      <c r="K54" s="35">
        <v>6</v>
      </c>
      <c r="L54" s="35">
        <v>448665.16666699998</v>
      </c>
      <c r="M54" s="68">
        <v>0.5</v>
      </c>
      <c r="N54" s="43">
        <v>0</v>
      </c>
      <c r="O54" s="44">
        <v>0</v>
      </c>
      <c r="P54" s="74">
        <v>0</v>
      </c>
    </row>
    <row r="55" spans="1:16" s="3" customFormat="1" ht="15" customHeight="1" x14ac:dyDescent="0.2">
      <c r="A55" s="121"/>
      <c r="B55" s="124"/>
      <c r="C55" s="85" t="s">
        <v>9</v>
      </c>
      <c r="D55" s="46">
        <v>1828</v>
      </c>
      <c r="E55" s="54">
        <v>3.3061E-2</v>
      </c>
      <c r="F55" s="46">
        <v>186261.27899300001</v>
      </c>
      <c r="G55" s="67">
        <v>0.57986899999999997</v>
      </c>
      <c r="H55" s="87">
        <v>651</v>
      </c>
      <c r="I55" s="46">
        <v>191076.941628</v>
      </c>
      <c r="J55" s="75">
        <v>0.577573</v>
      </c>
      <c r="K55" s="46">
        <v>1177</v>
      </c>
      <c r="L55" s="46">
        <v>183597.730671</v>
      </c>
      <c r="M55" s="67">
        <v>0.58113800000000004</v>
      </c>
      <c r="N55" s="87">
        <v>0</v>
      </c>
      <c r="O55" s="46">
        <v>0</v>
      </c>
      <c r="P55" s="75">
        <v>0</v>
      </c>
    </row>
    <row r="56" spans="1:16" ht="15" customHeight="1" x14ac:dyDescent="0.2">
      <c r="A56" s="119">
        <v>5</v>
      </c>
      <c r="B56" s="122" t="s">
        <v>60</v>
      </c>
      <c r="C56" s="84" t="s">
        <v>46</v>
      </c>
      <c r="D56" s="44">
        <v>55</v>
      </c>
      <c r="E56" s="53">
        <v>1</v>
      </c>
      <c r="F56" s="44">
        <v>83733.090909000006</v>
      </c>
      <c r="G56" s="66">
        <v>0.127273</v>
      </c>
      <c r="H56" s="43">
        <v>34</v>
      </c>
      <c r="I56" s="44">
        <v>101220.88235299999</v>
      </c>
      <c r="J56" s="74">
        <v>0.147059</v>
      </c>
      <c r="K56" s="44">
        <v>21</v>
      </c>
      <c r="L56" s="44">
        <v>55419.523809999999</v>
      </c>
      <c r="M56" s="66">
        <v>9.5238000000000003E-2</v>
      </c>
      <c r="N56" s="43">
        <v>0</v>
      </c>
      <c r="O56" s="44">
        <v>0</v>
      </c>
      <c r="P56" s="74">
        <v>0</v>
      </c>
    </row>
    <row r="57" spans="1:16" ht="15" customHeight="1" x14ac:dyDescent="0.2">
      <c r="A57" s="120"/>
      <c r="B57" s="123"/>
      <c r="C57" s="84" t="s">
        <v>47</v>
      </c>
      <c r="D57" s="44">
        <v>363</v>
      </c>
      <c r="E57" s="53">
        <v>1</v>
      </c>
      <c r="F57" s="44">
        <v>101873.101928</v>
      </c>
      <c r="G57" s="66">
        <v>5.5095999999999999E-2</v>
      </c>
      <c r="H57" s="43">
        <v>98</v>
      </c>
      <c r="I57" s="44">
        <v>112443.31632699999</v>
      </c>
      <c r="J57" s="74">
        <v>7.1429000000000006E-2</v>
      </c>
      <c r="K57" s="44">
        <v>265</v>
      </c>
      <c r="L57" s="44">
        <v>97964.116980999999</v>
      </c>
      <c r="M57" s="66">
        <v>4.9057000000000003E-2</v>
      </c>
      <c r="N57" s="43">
        <v>0</v>
      </c>
      <c r="O57" s="44">
        <v>0</v>
      </c>
      <c r="P57" s="74">
        <v>0</v>
      </c>
    </row>
    <row r="58" spans="1:16" ht="15" customHeight="1" x14ac:dyDescent="0.2">
      <c r="A58" s="120"/>
      <c r="B58" s="123"/>
      <c r="C58" s="84" t="s">
        <v>48</v>
      </c>
      <c r="D58" s="44">
        <v>2885</v>
      </c>
      <c r="E58" s="53">
        <v>1</v>
      </c>
      <c r="F58" s="44">
        <v>111215.05233999999</v>
      </c>
      <c r="G58" s="66">
        <v>8.2149E-2</v>
      </c>
      <c r="H58" s="43">
        <v>990</v>
      </c>
      <c r="I58" s="44">
        <v>127196.44747499999</v>
      </c>
      <c r="J58" s="74">
        <v>0.137374</v>
      </c>
      <c r="K58" s="44">
        <v>1895</v>
      </c>
      <c r="L58" s="44">
        <v>102865.932982</v>
      </c>
      <c r="M58" s="66">
        <v>5.3297999999999998E-2</v>
      </c>
      <c r="N58" s="43">
        <v>0</v>
      </c>
      <c r="O58" s="44">
        <v>0</v>
      </c>
      <c r="P58" s="74">
        <v>0</v>
      </c>
    </row>
    <row r="59" spans="1:16" ht="15" customHeight="1" x14ac:dyDescent="0.2">
      <c r="A59" s="120"/>
      <c r="B59" s="123"/>
      <c r="C59" s="84" t="s">
        <v>49</v>
      </c>
      <c r="D59" s="44">
        <v>7854</v>
      </c>
      <c r="E59" s="53">
        <v>1</v>
      </c>
      <c r="F59" s="44">
        <v>128800.835116</v>
      </c>
      <c r="G59" s="66">
        <v>0.235676</v>
      </c>
      <c r="H59" s="43">
        <v>3008</v>
      </c>
      <c r="I59" s="44">
        <v>149794.94747300001</v>
      </c>
      <c r="J59" s="74">
        <v>0.36635600000000001</v>
      </c>
      <c r="K59" s="44">
        <v>4846</v>
      </c>
      <c r="L59" s="44">
        <v>115769.409203</v>
      </c>
      <c r="M59" s="66">
        <v>0.15456</v>
      </c>
      <c r="N59" s="43">
        <v>0</v>
      </c>
      <c r="O59" s="44">
        <v>0</v>
      </c>
      <c r="P59" s="74">
        <v>0</v>
      </c>
    </row>
    <row r="60" spans="1:16" ht="15" customHeight="1" x14ac:dyDescent="0.2">
      <c r="A60" s="120"/>
      <c r="B60" s="123"/>
      <c r="C60" s="84" t="s">
        <v>50</v>
      </c>
      <c r="D60" s="44">
        <v>9106</v>
      </c>
      <c r="E60" s="53">
        <v>1</v>
      </c>
      <c r="F60" s="44">
        <v>157097.52624599999</v>
      </c>
      <c r="G60" s="66">
        <v>0.48122100000000001</v>
      </c>
      <c r="H60" s="43">
        <v>3397</v>
      </c>
      <c r="I60" s="44">
        <v>183556.89843999999</v>
      </c>
      <c r="J60" s="74">
        <v>0.60730099999999998</v>
      </c>
      <c r="K60" s="44">
        <v>5709</v>
      </c>
      <c r="L60" s="44">
        <v>141353.52776299999</v>
      </c>
      <c r="M60" s="66">
        <v>0.40620099999999998</v>
      </c>
      <c r="N60" s="43">
        <v>0</v>
      </c>
      <c r="O60" s="44">
        <v>0</v>
      </c>
      <c r="P60" s="74">
        <v>0</v>
      </c>
    </row>
    <row r="61" spans="1:16" ht="15" customHeight="1" x14ac:dyDescent="0.2">
      <c r="A61" s="120"/>
      <c r="B61" s="123"/>
      <c r="C61" s="84" t="s">
        <v>51</v>
      </c>
      <c r="D61" s="44">
        <v>8537</v>
      </c>
      <c r="E61" s="53">
        <v>1</v>
      </c>
      <c r="F61" s="44">
        <v>181878.272578</v>
      </c>
      <c r="G61" s="66">
        <v>0.73597299999999999</v>
      </c>
      <c r="H61" s="43">
        <v>3131</v>
      </c>
      <c r="I61" s="44">
        <v>202401.71255200001</v>
      </c>
      <c r="J61" s="74">
        <v>0.74065800000000004</v>
      </c>
      <c r="K61" s="44">
        <v>5406</v>
      </c>
      <c r="L61" s="44">
        <v>169991.68535000001</v>
      </c>
      <c r="M61" s="66">
        <v>0.73325899999999999</v>
      </c>
      <c r="N61" s="43">
        <v>0</v>
      </c>
      <c r="O61" s="44">
        <v>0</v>
      </c>
      <c r="P61" s="74">
        <v>0</v>
      </c>
    </row>
    <row r="62" spans="1:16" s="3" customFormat="1" ht="15" customHeight="1" x14ac:dyDescent="0.2">
      <c r="A62" s="120"/>
      <c r="B62" s="123"/>
      <c r="C62" s="84" t="s">
        <v>52</v>
      </c>
      <c r="D62" s="35">
        <v>7241</v>
      </c>
      <c r="E62" s="55">
        <v>1</v>
      </c>
      <c r="F62" s="35">
        <v>195302.60378400001</v>
      </c>
      <c r="G62" s="68">
        <v>0.87474099999999999</v>
      </c>
      <c r="H62" s="43">
        <v>2655</v>
      </c>
      <c r="I62" s="44">
        <v>204547.53295699999</v>
      </c>
      <c r="J62" s="74">
        <v>0.72052700000000003</v>
      </c>
      <c r="K62" s="35">
        <v>4586</v>
      </c>
      <c r="L62" s="35">
        <v>189950.382468</v>
      </c>
      <c r="M62" s="68">
        <v>0.96402100000000002</v>
      </c>
      <c r="N62" s="43">
        <v>0</v>
      </c>
      <c r="O62" s="44">
        <v>0</v>
      </c>
      <c r="P62" s="74">
        <v>0</v>
      </c>
    </row>
    <row r="63" spans="1:16" ht="15" customHeight="1" x14ac:dyDescent="0.2">
      <c r="A63" s="120"/>
      <c r="B63" s="123"/>
      <c r="C63" s="84" t="s">
        <v>53</v>
      </c>
      <c r="D63" s="44">
        <v>6002</v>
      </c>
      <c r="E63" s="53">
        <v>1</v>
      </c>
      <c r="F63" s="44">
        <v>199937.927191</v>
      </c>
      <c r="G63" s="66">
        <v>0.88737100000000002</v>
      </c>
      <c r="H63" s="43">
        <v>2279</v>
      </c>
      <c r="I63" s="44">
        <v>203186.83062699999</v>
      </c>
      <c r="J63" s="74">
        <v>0.67134700000000003</v>
      </c>
      <c r="K63" s="44">
        <v>3723</v>
      </c>
      <c r="L63" s="44">
        <v>197949.141015</v>
      </c>
      <c r="M63" s="66">
        <v>1.0196080000000001</v>
      </c>
      <c r="N63" s="43">
        <v>0</v>
      </c>
      <c r="O63" s="44">
        <v>0</v>
      </c>
      <c r="P63" s="74">
        <v>0</v>
      </c>
    </row>
    <row r="64" spans="1:16" ht="15" customHeight="1" x14ac:dyDescent="0.2">
      <c r="A64" s="120"/>
      <c r="B64" s="123"/>
      <c r="C64" s="84" t="s">
        <v>54</v>
      </c>
      <c r="D64" s="44">
        <v>4553</v>
      </c>
      <c r="E64" s="53">
        <v>1</v>
      </c>
      <c r="F64" s="44">
        <v>207545.74632100001</v>
      </c>
      <c r="G64" s="66">
        <v>0.79903400000000002</v>
      </c>
      <c r="H64" s="43">
        <v>1696</v>
      </c>
      <c r="I64" s="44">
        <v>200774.23525900001</v>
      </c>
      <c r="J64" s="74">
        <v>0.47228799999999999</v>
      </c>
      <c r="K64" s="44">
        <v>2857</v>
      </c>
      <c r="L64" s="44">
        <v>211565.51627600001</v>
      </c>
      <c r="M64" s="66">
        <v>0.99299999999999999</v>
      </c>
      <c r="N64" s="43">
        <v>0</v>
      </c>
      <c r="O64" s="44">
        <v>0</v>
      </c>
      <c r="P64" s="74">
        <v>0</v>
      </c>
    </row>
    <row r="65" spans="1:16" ht="15" customHeight="1" x14ac:dyDescent="0.2">
      <c r="A65" s="120"/>
      <c r="B65" s="123"/>
      <c r="C65" s="84" t="s">
        <v>55</v>
      </c>
      <c r="D65" s="44">
        <v>3495</v>
      </c>
      <c r="E65" s="53">
        <v>1</v>
      </c>
      <c r="F65" s="44">
        <v>214100.1299</v>
      </c>
      <c r="G65" s="66">
        <v>0.62374799999999997</v>
      </c>
      <c r="H65" s="43">
        <v>1334</v>
      </c>
      <c r="I65" s="44">
        <v>194511.13943000001</v>
      </c>
      <c r="J65" s="74">
        <v>0.26461800000000002</v>
      </c>
      <c r="K65" s="44">
        <v>2161</v>
      </c>
      <c r="L65" s="44">
        <v>226192.54696899999</v>
      </c>
      <c r="M65" s="66">
        <v>0.84544200000000003</v>
      </c>
      <c r="N65" s="43">
        <v>0</v>
      </c>
      <c r="O65" s="44">
        <v>0</v>
      </c>
      <c r="P65" s="74">
        <v>0</v>
      </c>
    </row>
    <row r="66" spans="1:16" s="3" customFormat="1" ht="15" customHeight="1" x14ac:dyDescent="0.2">
      <c r="A66" s="120"/>
      <c r="B66" s="123"/>
      <c r="C66" s="84" t="s">
        <v>56</v>
      </c>
      <c r="D66" s="35">
        <v>5200</v>
      </c>
      <c r="E66" s="55">
        <v>1</v>
      </c>
      <c r="F66" s="35">
        <v>233643.088269</v>
      </c>
      <c r="G66" s="68">
        <v>0.352885</v>
      </c>
      <c r="H66" s="43">
        <v>2143</v>
      </c>
      <c r="I66" s="44">
        <v>200756.312179</v>
      </c>
      <c r="J66" s="74">
        <v>8.2594000000000001E-2</v>
      </c>
      <c r="K66" s="35">
        <v>3057</v>
      </c>
      <c r="L66" s="35">
        <v>256697.18089600001</v>
      </c>
      <c r="M66" s="68">
        <v>0.54236200000000001</v>
      </c>
      <c r="N66" s="43">
        <v>0</v>
      </c>
      <c r="O66" s="44">
        <v>0</v>
      </c>
      <c r="P66" s="74">
        <v>0</v>
      </c>
    </row>
    <row r="67" spans="1:16" s="3" customFormat="1" ht="15" customHeight="1" x14ac:dyDescent="0.2">
      <c r="A67" s="121"/>
      <c r="B67" s="124"/>
      <c r="C67" s="85" t="s">
        <v>9</v>
      </c>
      <c r="D67" s="46">
        <v>55291</v>
      </c>
      <c r="E67" s="54">
        <v>1</v>
      </c>
      <c r="F67" s="46">
        <v>178684.78987499999</v>
      </c>
      <c r="G67" s="67">
        <v>0.58043800000000001</v>
      </c>
      <c r="H67" s="87">
        <v>20765</v>
      </c>
      <c r="I67" s="46">
        <v>187073.41261699999</v>
      </c>
      <c r="J67" s="75">
        <v>0.50113200000000002</v>
      </c>
      <c r="K67" s="46">
        <v>34526</v>
      </c>
      <c r="L67" s="46">
        <v>173639.61374</v>
      </c>
      <c r="M67" s="67">
        <v>0.628135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90" priority="30" operator="notEqual">
      <formula>H8+K8+N8</formula>
    </cfRule>
  </conditionalFormatting>
  <conditionalFormatting sqref="D20:D30">
    <cfRule type="cellIs" dxfId="189" priority="29" operator="notEqual">
      <formula>H20+K20+N20</formula>
    </cfRule>
  </conditionalFormatting>
  <conditionalFormatting sqref="D32:D42">
    <cfRule type="cellIs" dxfId="188" priority="28" operator="notEqual">
      <formula>H32+K32+N32</formula>
    </cfRule>
  </conditionalFormatting>
  <conditionalFormatting sqref="D44:D54">
    <cfRule type="cellIs" dxfId="187" priority="27" operator="notEqual">
      <formula>H44+K44+N44</formula>
    </cfRule>
  </conditionalFormatting>
  <conditionalFormatting sqref="D56:D66">
    <cfRule type="cellIs" dxfId="186" priority="26" operator="notEqual">
      <formula>H56+K56+N56</formula>
    </cfRule>
  </conditionalFormatting>
  <conditionalFormatting sqref="D19">
    <cfRule type="cellIs" dxfId="185" priority="25" operator="notEqual">
      <formula>SUM(D8:D18)</formula>
    </cfRule>
  </conditionalFormatting>
  <conditionalFormatting sqref="D31">
    <cfRule type="cellIs" dxfId="184" priority="24" operator="notEqual">
      <formula>H31+K31+N31</formula>
    </cfRule>
  </conditionalFormatting>
  <conditionalFormatting sqref="D31">
    <cfRule type="cellIs" dxfId="183" priority="23" operator="notEqual">
      <formula>SUM(D20:D30)</formula>
    </cfRule>
  </conditionalFormatting>
  <conditionalFormatting sqref="D43">
    <cfRule type="cellIs" dxfId="182" priority="22" operator="notEqual">
      <formula>H43+K43+N43</formula>
    </cfRule>
  </conditionalFormatting>
  <conditionalFormatting sqref="D43">
    <cfRule type="cellIs" dxfId="181" priority="21" operator="notEqual">
      <formula>SUM(D32:D42)</formula>
    </cfRule>
  </conditionalFormatting>
  <conditionalFormatting sqref="D55">
    <cfRule type="cellIs" dxfId="180" priority="20" operator="notEqual">
      <formula>H55+K55+N55</formula>
    </cfRule>
  </conditionalFormatting>
  <conditionalFormatting sqref="D55">
    <cfRule type="cellIs" dxfId="179" priority="19" operator="notEqual">
      <formula>SUM(D44:D54)</formula>
    </cfRule>
  </conditionalFormatting>
  <conditionalFormatting sqref="D67">
    <cfRule type="cellIs" dxfId="178" priority="18" operator="notEqual">
      <formula>H67+K67+N67</formula>
    </cfRule>
  </conditionalFormatting>
  <conditionalFormatting sqref="D67">
    <cfRule type="cellIs" dxfId="177" priority="17" operator="notEqual">
      <formula>SUM(D56:D66)</formula>
    </cfRule>
  </conditionalFormatting>
  <conditionalFormatting sqref="H19">
    <cfRule type="cellIs" dxfId="176" priority="16" operator="notEqual">
      <formula>SUM(H8:H18)</formula>
    </cfRule>
  </conditionalFormatting>
  <conditionalFormatting sqref="K19">
    <cfRule type="cellIs" dxfId="175" priority="15" operator="notEqual">
      <formula>SUM(K8:K18)</formula>
    </cfRule>
  </conditionalFormatting>
  <conditionalFormatting sqref="N19">
    <cfRule type="cellIs" dxfId="174" priority="14" operator="notEqual">
      <formula>SUM(N8:N18)</formula>
    </cfRule>
  </conditionalFormatting>
  <conditionalFormatting sqref="H31">
    <cfRule type="cellIs" dxfId="173" priority="13" operator="notEqual">
      <formula>SUM(H20:H30)</formula>
    </cfRule>
  </conditionalFormatting>
  <conditionalFormatting sqref="K31">
    <cfRule type="cellIs" dxfId="172" priority="12" operator="notEqual">
      <formula>SUM(K20:K30)</formula>
    </cfRule>
  </conditionalFormatting>
  <conditionalFormatting sqref="N31">
    <cfRule type="cellIs" dxfId="171" priority="11" operator="notEqual">
      <formula>SUM(N20:N30)</formula>
    </cfRule>
  </conditionalFormatting>
  <conditionalFormatting sqref="H43">
    <cfRule type="cellIs" dxfId="170" priority="10" operator="notEqual">
      <formula>SUM(H32:H42)</formula>
    </cfRule>
  </conditionalFormatting>
  <conditionalFormatting sqref="K43">
    <cfRule type="cellIs" dxfId="169" priority="9" operator="notEqual">
      <formula>SUM(K32:K42)</formula>
    </cfRule>
  </conditionalFormatting>
  <conditionalFormatting sqref="N43">
    <cfRule type="cellIs" dxfId="168" priority="8" operator="notEqual">
      <formula>SUM(N32:N42)</formula>
    </cfRule>
  </conditionalFormatting>
  <conditionalFormatting sqref="H55">
    <cfRule type="cellIs" dxfId="167" priority="7" operator="notEqual">
      <formula>SUM(H44:H54)</formula>
    </cfRule>
  </conditionalFormatting>
  <conditionalFormatting sqref="K55">
    <cfRule type="cellIs" dxfId="166" priority="6" operator="notEqual">
      <formula>SUM(K44:K54)</formula>
    </cfRule>
  </conditionalFormatting>
  <conditionalFormatting sqref="N55">
    <cfRule type="cellIs" dxfId="165" priority="5" operator="notEqual">
      <formula>SUM(N44:N54)</formula>
    </cfRule>
  </conditionalFormatting>
  <conditionalFormatting sqref="H67">
    <cfRule type="cellIs" dxfId="164" priority="4" operator="notEqual">
      <formula>SUM(H56:H66)</formula>
    </cfRule>
  </conditionalFormatting>
  <conditionalFormatting sqref="K67">
    <cfRule type="cellIs" dxfId="163" priority="3" operator="notEqual">
      <formula>SUM(K56:K66)</formula>
    </cfRule>
  </conditionalFormatting>
  <conditionalFormatting sqref="N67">
    <cfRule type="cellIs" dxfId="162" priority="2" operator="notEqual">
      <formula>SUM(N56:N66)</formula>
    </cfRule>
  </conditionalFormatting>
  <conditionalFormatting sqref="D32:D43">
    <cfRule type="cellIs" dxfId="1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74</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
      <c r="A9" s="120"/>
      <c r="B9" s="123"/>
      <c r="C9" s="84" t="s">
        <v>47</v>
      </c>
      <c r="D9" s="44">
        <v>8</v>
      </c>
      <c r="E9" s="53">
        <v>1</v>
      </c>
      <c r="F9" s="44">
        <v>102922.13551599999</v>
      </c>
      <c r="G9" s="66">
        <v>0.125</v>
      </c>
      <c r="H9" s="43">
        <v>2</v>
      </c>
      <c r="I9" s="44">
        <v>141128.57905100001</v>
      </c>
      <c r="J9" s="74">
        <v>0</v>
      </c>
      <c r="K9" s="44">
        <v>6</v>
      </c>
      <c r="L9" s="44">
        <v>90186.654337999993</v>
      </c>
      <c r="M9" s="66">
        <v>0.16666700000000001</v>
      </c>
      <c r="N9" s="43">
        <v>0</v>
      </c>
      <c r="O9" s="44">
        <v>0</v>
      </c>
      <c r="P9" s="74">
        <v>0</v>
      </c>
    </row>
    <row r="10" spans="1:16" ht="15" customHeight="1" x14ac:dyDescent="0.2">
      <c r="A10" s="120"/>
      <c r="B10" s="123"/>
      <c r="C10" s="84" t="s">
        <v>48</v>
      </c>
      <c r="D10" s="44">
        <v>43</v>
      </c>
      <c r="E10" s="53">
        <v>0.36440699999999998</v>
      </c>
      <c r="F10" s="44">
        <v>102646.30333</v>
      </c>
      <c r="G10" s="66">
        <v>0.18604699999999999</v>
      </c>
      <c r="H10" s="43">
        <v>23</v>
      </c>
      <c r="I10" s="44">
        <v>106185.590024</v>
      </c>
      <c r="J10" s="74">
        <v>0.217391</v>
      </c>
      <c r="K10" s="44">
        <v>20</v>
      </c>
      <c r="L10" s="44">
        <v>98576.123632000003</v>
      </c>
      <c r="M10" s="66">
        <v>0.15</v>
      </c>
      <c r="N10" s="43">
        <v>0</v>
      </c>
      <c r="O10" s="44">
        <v>0</v>
      </c>
      <c r="P10" s="74">
        <v>0</v>
      </c>
    </row>
    <row r="11" spans="1:16" ht="15" customHeight="1" x14ac:dyDescent="0.2">
      <c r="A11" s="120"/>
      <c r="B11" s="123"/>
      <c r="C11" s="84" t="s">
        <v>49</v>
      </c>
      <c r="D11" s="44">
        <v>118</v>
      </c>
      <c r="E11" s="53">
        <v>0.258772</v>
      </c>
      <c r="F11" s="44">
        <v>118324.519877</v>
      </c>
      <c r="G11" s="66">
        <v>0.36440699999999998</v>
      </c>
      <c r="H11" s="43">
        <v>59</v>
      </c>
      <c r="I11" s="44">
        <v>134624.206298</v>
      </c>
      <c r="J11" s="74">
        <v>0.474576</v>
      </c>
      <c r="K11" s="44">
        <v>59</v>
      </c>
      <c r="L11" s="44">
        <v>102024.833455</v>
      </c>
      <c r="M11" s="66">
        <v>0.25423699999999999</v>
      </c>
      <c r="N11" s="43">
        <v>0</v>
      </c>
      <c r="O11" s="44">
        <v>0</v>
      </c>
      <c r="P11" s="74">
        <v>0</v>
      </c>
    </row>
    <row r="12" spans="1:16" ht="15" customHeight="1" x14ac:dyDescent="0.2">
      <c r="A12" s="120"/>
      <c r="B12" s="123"/>
      <c r="C12" s="84" t="s">
        <v>50</v>
      </c>
      <c r="D12" s="44">
        <v>110</v>
      </c>
      <c r="E12" s="53">
        <v>0.17133999999999999</v>
      </c>
      <c r="F12" s="44">
        <v>135776.315306</v>
      </c>
      <c r="G12" s="66">
        <v>0.47272700000000001</v>
      </c>
      <c r="H12" s="43">
        <v>46</v>
      </c>
      <c r="I12" s="44">
        <v>150469.14558000001</v>
      </c>
      <c r="J12" s="74">
        <v>0.5</v>
      </c>
      <c r="K12" s="44">
        <v>64</v>
      </c>
      <c r="L12" s="44">
        <v>125215.843546</v>
      </c>
      <c r="M12" s="66">
        <v>0.453125</v>
      </c>
      <c r="N12" s="43">
        <v>0</v>
      </c>
      <c r="O12" s="44">
        <v>0</v>
      </c>
      <c r="P12" s="74">
        <v>0</v>
      </c>
    </row>
    <row r="13" spans="1:16" ht="15" customHeight="1" x14ac:dyDescent="0.2">
      <c r="A13" s="120"/>
      <c r="B13" s="123"/>
      <c r="C13" s="84" t="s">
        <v>51</v>
      </c>
      <c r="D13" s="44">
        <v>122</v>
      </c>
      <c r="E13" s="53">
        <v>0.17255999999999999</v>
      </c>
      <c r="F13" s="44">
        <v>168142.215364</v>
      </c>
      <c r="G13" s="66">
        <v>0.89344299999999999</v>
      </c>
      <c r="H13" s="43">
        <v>55</v>
      </c>
      <c r="I13" s="44">
        <v>190925.71905099999</v>
      </c>
      <c r="J13" s="74">
        <v>1.1454549999999999</v>
      </c>
      <c r="K13" s="44">
        <v>67</v>
      </c>
      <c r="L13" s="44">
        <v>149439.339202</v>
      </c>
      <c r="M13" s="66">
        <v>0.68656700000000004</v>
      </c>
      <c r="N13" s="43">
        <v>0</v>
      </c>
      <c r="O13" s="44">
        <v>0</v>
      </c>
      <c r="P13" s="74">
        <v>0</v>
      </c>
    </row>
    <row r="14" spans="1:16" s="3" customFormat="1" ht="15" customHeight="1" x14ac:dyDescent="0.2">
      <c r="A14" s="120"/>
      <c r="B14" s="123"/>
      <c r="C14" s="84" t="s">
        <v>52</v>
      </c>
      <c r="D14" s="35">
        <v>90</v>
      </c>
      <c r="E14" s="55">
        <v>0.129496</v>
      </c>
      <c r="F14" s="35">
        <v>175843.71368799999</v>
      </c>
      <c r="G14" s="68">
        <v>1.0555559999999999</v>
      </c>
      <c r="H14" s="43">
        <v>37</v>
      </c>
      <c r="I14" s="44">
        <v>183721.27061899999</v>
      </c>
      <c r="J14" s="74">
        <v>1</v>
      </c>
      <c r="K14" s="35">
        <v>53</v>
      </c>
      <c r="L14" s="35">
        <v>170344.287152</v>
      </c>
      <c r="M14" s="68">
        <v>1.0943400000000001</v>
      </c>
      <c r="N14" s="43">
        <v>0</v>
      </c>
      <c r="O14" s="44">
        <v>0</v>
      </c>
      <c r="P14" s="74">
        <v>0</v>
      </c>
    </row>
    <row r="15" spans="1:16" ht="15" customHeight="1" x14ac:dyDescent="0.2">
      <c r="A15" s="120"/>
      <c r="B15" s="123"/>
      <c r="C15" s="84" t="s">
        <v>53</v>
      </c>
      <c r="D15" s="44">
        <v>51</v>
      </c>
      <c r="E15" s="53">
        <v>8.9316999999999994E-2</v>
      </c>
      <c r="F15" s="44">
        <v>153128.90629399999</v>
      </c>
      <c r="G15" s="66">
        <v>0.68627499999999997</v>
      </c>
      <c r="H15" s="43">
        <v>18</v>
      </c>
      <c r="I15" s="44">
        <v>157226.89538999999</v>
      </c>
      <c r="J15" s="74">
        <v>0.44444400000000001</v>
      </c>
      <c r="K15" s="44">
        <v>33</v>
      </c>
      <c r="L15" s="44">
        <v>150893.63951499999</v>
      </c>
      <c r="M15" s="66">
        <v>0.81818199999999996</v>
      </c>
      <c r="N15" s="43">
        <v>0</v>
      </c>
      <c r="O15" s="44">
        <v>0</v>
      </c>
      <c r="P15" s="74">
        <v>0</v>
      </c>
    </row>
    <row r="16" spans="1:16" ht="15" customHeight="1" x14ac:dyDescent="0.2">
      <c r="A16" s="120"/>
      <c r="B16" s="123"/>
      <c r="C16" s="84" t="s">
        <v>54</v>
      </c>
      <c r="D16" s="44">
        <v>38</v>
      </c>
      <c r="E16" s="53">
        <v>9.3136999999999998E-2</v>
      </c>
      <c r="F16" s="44">
        <v>171758.459172</v>
      </c>
      <c r="G16" s="66">
        <v>0.71052599999999999</v>
      </c>
      <c r="H16" s="43">
        <v>15</v>
      </c>
      <c r="I16" s="44">
        <v>155519.98269899999</v>
      </c>
      <c r="J16" s="74">
        <v>0.26666699999999999</v>
      </c>
      <c r="K16" s="44">
        <v>23</v>
      </c>
      <c r="L16" s="44">
        <v>182348.76991500001</v>
      </c>
      <c r="M16" s="66">
        <v>1</v>
      </c>
      <c r="N16" s="43">
        <v>0</v>
      </c>
      <c r="O16" s="44">
        <v>0</v>
      </c>
      <c r="P16" s="74">
        <v>0</v>
      </c>
    </row>
    <row r="17" spans="1:16" ht="15" customHeight="1" x14ac:dyDescent="0.2">
      <c r="A17" s="120"/>
      <c r="B17" s="123"/>
      <c r="C17" s="84" t="s">
        <v>55</v>
      </c>
      <c r="D17" s="44">
        <v>41</v>
      </c>
      <c r="E17" s="53">
        <v>0.12615399999999999</v>
      </c>
      <c r="F17" s="44">
        <v>176374.53896599999</v>
      </c>
      <c r="G17" s="66">
        <v>0.68292699999999995</v>
      </c>
      <c r="H17" s="43">
        <v>19</v>
      </c>
      <c r="I17" s="44">
        <v>147674.42706799999</v>
      </c>
      <c r="J17" s="74">
        <v>0.15789500000000001</v>
      </c>
      <c r="K17" s="44">
        <v>22</v>
      </c>
      <c r="L17" s="44">
        <v>201160.99924199999</v>
      </c>
      <c r="M17" s="66">
        <v>1.1363639999999999</v>
      </c>
      <c r="N17" s="43">
        <v>0</v>
      </c>
      <c r="O17" s="44">
        <v>0</v>
      </c>
      <c r="P17" s="74">
        <v>0</v>
      </c>
    </row>
    <row r="18" spans="1:16" s="3" customFormat="1" ht="15" customHeight="1" x14ac:dyDescent="0.2">
      <c r="A18" s="120"/>
      <c r="B18" s="123"/>
      <c r="C18" s="84" t="s">
        <v>56</v>
      </c>
      <c r="D18" s="35">
        <v>44</v>
      </c>
      <c r="E18" s="55">
        <v>0.11398999999999999</v>
      </c>
      <c r="F18" s="35">
        <v>187897.35213000001</v>
      </c>
      <c r="G18" s="68">
        <v>0.61363599999999996</v>
      </c>
      <c r="H18" s="43">
        <v>24</v>
      </c>
      <c r="I18" s="44">
        <v>165944.59734199999</v>
      </c>
      <c r="J18" s="74">
        <v>0.29166700000000001</v>
      </c>
      <c r="K18" s="35">
        <v>20</v>
      </c>
      <c r="L18" s="35">
        <v>214240.657875</v>
      </c>
      <c r="M18" s="68">
        <v>1</v>
      </c>
      <c r="N18" s="43">
        <v>0</v>
      </c>
      <c r="O18" s="44">
        <v>0</v>
      </c>
      <c r="P18" s="74">
        <v>0</v>
      </c>
    </row>
    <row r="19" spans="1:16" s="3" customFormat="1" ht="15" customHeight="1" x14ac:dyDescent="0.2">
      <c r="A19" s="121"/>
      <c r="B19" s="124"/>
      <c r="C19" s="85" t="s">
        <v>9</v>
      </c>
      <c r="D19" s="46">
        <v>665</v>
      </c>
      <c r="E19" s="54">
        <v>0.154006</v>
      </c>
      <c r="F19" s="46">
        <v>150841.16680199999</v>
      </c>
      <c r="G19" s="67">
        <v>0.63909800000000005</v>
      </c>
      <c r="H19" s="87">
        <v>298</v>
      </c>
      <c r="I19" s="46">
        <v>157177.53176400001</v>
      </c>
      <c r="J19" s="75">
        <v>0.59731500000000004</v>
      </c>
      <c r="K19" s="46">
        <v>367</v>
      </c>
      <c r="L19" s="46">
        <v>145696.10751500001</v>
      </c>
      <c r="M19" s="67">
        <v>0.67302499999999998</v>
      </c>
      <c r="N19" s="87">
        <v>0</v>
      </c>
      <c r="O19" s="46">
        <v>0</v>
      </c>
      <c r="P19" s="75">
        <v>0</v>
      </c>
    </row>
    <row r="20" spans="1:16" ht="15" customHeight="1" x14ac:dyDescent="0.2">
      <c r="A20" s="119">
        <v>2</v>
      </c>
      <c r="B20" s="122" t="s">
        <v>57</v>
      </c>
      <c r="C20" s="84" t="s">
        <v>46</v>
      </c>
      <c r="D20" s="44">
        <v>2</v>
      </c>
      <c r="E20" s="53">
        <v>1</v>
      </c>
      <c r="F20" s="44">
        <v>74357</v>
      </c>
      <c r="G20" s="66">
        <v>0.5</v>
      </c>
      <c r="H20" s="43">
        <v>1</v>
      </c>
      <c r="I20" s="44">
        <v>127958</v>
      </c>
      <c r="J20" s="74">
        <v>0</v>
      </c>
      <c r="K20" s="44">
        <v>1</v>
      </c>
      <c r="L20" s="44">
        <v>20756</v>
      </c>
      <c r="M20" s="66">
        <v>1</v>
      </c>
      <c r="N20" s="43">
        <v>0</v>
      </c>
      <c r="O20" s="44">
        <v>0</v>
      </c>
      <c r="P20" s="74">
        <v>0</v>
      </c>
    </row>
    <row r="21" spans="1:16" ht="15" customHeight="1" x14ac:dyDescent="0.2">
      <c r="A21" s="120"/>
      <c r="B21" s="123"/>
      <c r="C21" s="84" t="s">
        <v>47</v>
      </c>
      <c r="D21" s="44">
        <v>4</v>
      </c>
      <c r="E21" s="53">
        <v>0.5</v>
      </c>
      <c r="F21" s="44">
        <v>122120</v>
      </c>
      <c r="G21" s="66">
        <v>0.25</v>
      </c>
      <c r="H21" s="43">
        <v>0</v>
      </c>
      <c r="I21" s="44">
        <v>0</v>
      </c>
      <c r="J21" s="74">
        <v>0</v>
      </c>
      <c r="K21" s="44">
        <v>4</v>
      </c>
      <c r="L21" s="44">
        <v>122120</v>
      </c>
      <c r="M21" s="66">
        <v>0.25</v>
      </c>
      <c r="N21" s="43">
        <v>0</v>
      </c>
      <c r="O21" s="44">
        <v>0</v>
      </c>
      <c r="P21" s="74">
        <v>0</v>
      </c>
    </row>
    <row r="22" spans="1:16" ht="15" customHeight="1" x14ac:dyDescent="0.2">
      <c r="A22" s="120"/>
      <c r="B22" s="123"/>
      <c r="C22" s="84" t="s">
        <v>48</v>
      </c>
      <c r="D22" s="44">
        <v>10</v>
      </c>
      <c r="E22" s="53">
        <v>8.4746000000000002E-2</v>
      </c>
      <c r="F22" s="44">
        <v>173402.6</v>
      </c>
      <c r="G22" s="66">
        <v>0.3</v>
      </c>
      <c r="H22" s="43">
        <v>6</v>
      </c>
      <c r="I22" s="44">
        <v>176379.83333299999</v>
      </c>
      <c r="J22" s="74">
        <v>0.5</v>
      </c>
      <c r="K22" s="44">
        <v>4</v>
      </c>
      <c r="L22" s="44">
        <v>168936.75</v>
      </c>
      <c r="M22" s="66">
        <v>0</v>
      </c>
      <c r="N22" s="43">
        <v>0</v>
      </c>
      <c r="O22" s="44">
        <v>0</v>
      </c>
      <c r="P22" s="74">
        <v>0</v>
      </c>
    </row>
    <row r="23" spans="1:16" ht="15" customHeight="1" x14ac:dyDescent="0.2">
      <c r="A23" s="120"/>
      <c r="B23" s="123"/>
      <c r="C23" s="84" t="s">
        <v>49</v>
      </c>
      <c r="D23" s="44">
        <v>14</v>
      </c>
      <c r="E23" s="53">
        <v>3.0702E-2</v>
      </c>
      <c r="F23" s="44">
        <v>163681.785714</v>
      </c>
      <c r="G23" s="66">
        <v>0.214286</v>
      </c>
      <c r="H23" s="43">
        <v>7</v>
      </c>
      <c r="I23" s="44">
        <v>151881</v>
      </c>
      <c r="J23" s="74">
        <v>0.28571400000000002</v>
      </c>
      <c r="K23" s="44">
        <v>7</v>
      </c>
      <c r="L23" s="44">
        <v>175482.571429</v>
      </c>
      <c r="M23" s="66">
        <v>0.14285700000000001</v>
      </c>
      <c r="N23" s="43">
        <v>0</v>
      </c>
      <c r="O23" s="44">
        <v>0</v>
      </c>
      <c r="P23" s="74">
        <v>0</v>
      </c>
    </row>
    <row r="24" spans="1:16" ht="15" customHeight="1" x14ac:dyDescent="0.2">
      <c r="A24" s="120"/>
      <c r="B24" s="123"/>
      <c r="C24" s="84" t="s">
        <v>50</v>
      </c>
      <c r="D24" s="44">
        <v>12</v>
      </c>
      <c r="E24" s="53">
        <v>1.8692E-2</v>
      </c>
      <c r="F24" s="44">
        <v>182785.5</v>
      </c>
      <c r="G24" s="66">
        <v>0.66666700000000001</v>
      </c>
      <c r="H24" s="43">
        <v>7</v>
      </c>
      <c r="I24" s="44">
        <v>178841.428571</v>
      </c>
      <c r="J24" s="74">
        <v>1</v>
      </c>
      <c r="K24" s="44">
        <v>5</v>
      </c>
      <c r="L24" s="44">
        <v>188307.20000000001</v>
      </c>
      <c r="M24" s="66">
        <v>0.2</v>
      </c>
      <c r="N24" s="43">
        <v>0</v>
      </c>
      <c r="O24" s="44">
        <v>0</v>
      </c>
      <c r="P24" s="74">
        <v>0</v>
      </c>
    </row>
    <row r="25" spans="1:16" ht="15" customHeight="1" x14ac:dyDescent="0.2">
      <c r="A25" s="120"/>
      <c r="B25" s="123"/>
      <c r="C25" s="84" t="s">
        <v>51</v>
      </c>
      <c r="D25" s="44">
        <v>6</v>
      </c>
      <c r="E25" s="53">
        <v>8.4869999999999998E-3</v>
      </c>
      <c r="F25" s="44">
        <v>184179.83333299999</v>
      </c>
      <c r="G25" s="66">
        <v>0.66666700000000001</v>
      </c>
      <c r="H25" s="43">
        <v>3</v>
      </c>
      <c r="I25" s="44">
        <v>140353.66666700001</v>
      </c>
      <c r="J25" s="74">
        <v>0.66666700000000001</v>
      </c>
      <c r="K25" s="44">
        <v>3</v>
      </c>
      <c r="L25" s="44">
        <v>228006</v>
      </c>
      <c r="M25" s="66">
        <v>0.66666700000000001</v>
      </c>
      <c r="N25" s="43">
        <v>0</v>
      </c>
      <c r="O25" s="44">
        <v>0</v>
      </c>
      <c r="P25" s="74">
        <v>0</v>
      </c>
    </row>
    <row r="26" spans="1:16" s="3" customFormat="1" ht="15" customHeight="1" x14ac:dyDescent="0.2">
      <c r="A26" s="120"/>
      <c r="B26" s="123"/>
      <c r="C26" s="84" t="s">
        <v>52</v>
      </c>
      <c r="D26" s="35">
        <v>1</v>
      </c>
      <c r="E26" s="55">
        <v>1.439E-3</v>
      </c>
      <c r="F26" s="35">
        <v>156351</v>
      </c>
      <c r="G26" s="68">
        <v>1</v>
      </c>
      <c r="H26" s="43">
        <v>0</v>
      </c>
      <c r="I26" s="44">
        <v>0</v>
      </c>
      <c r="J26" s="74">
        <v>0</v>
      </c>
      <c r="K26" s="35">
        <v>1</v>
      </c>
      <c r="L26" s="35">
        <v>156351</v>
      </c>
      <c r="M26" s="68">
        <v>1</v>
      </c>
      <c r="N26" s="43">
        <v>0</v>
      </c>
      <c r="O26" s="44">
        <v>0</v>
      </c>
      <c r="P26" s="74">
        <v>0</v>
      </c>
    </row>
    <row r="27" spans="1:16" ht="15" customHeight="1" x14ac:dyDescent="0.2">
      <c r="A27" s="120"/>
      <c r="B27" s="123"/>
      <c r="C27" s="84" t="s">
        <v>53</v>
      </c>
      <c r="D27" s="44">
        <v>2</v>
      </c>
      <c r="E27" s="53">
        <v>3.503E-3</v>
      </c>
      <c r="F27" s="44">
        <v>147595</v>
      </c>
      <c r="G27" s="66">
        <v>0</v>
      </c>
      <c r="H27" s="43">
        <v>0</v>
      </c>
      <c r="I27" s="44">
        <v>0</v>
      </c>
      <c r="J27" s="74">
        <v>0</v>
      </c>
      <c r="K27" s="44">
        <v>2</v>
      </c>
      <c r="L27" s="44">
        <v>147595</v>
      </c>
      <c r="M27" s="66">
        <v>0</v>
      </c>
      <c r="N27" s="43">
        <v>0</v>
      </c>
      <c r="O27" s="44">
        <v>0</v>
      </c>
      <c r="P27" s="74">
        <v>0</v>
      </c>
    </row>
    <row r="28" spans="1:16" ht="15" customHeight="1" x14ac:dyDescent="0.2">
      <c r="A28" s="120"/>
      <c r="B28" s="123"/>
      <c r="C28" s="84" t="s">
        <v>54</v>
      </c>
      <c r="D28" s="44">
        <v>1</v>
      </c>
      <c r="E28" s="53">
        <v>2.4510000000000001E-3</v>
      </c>
      <c r="F28" s="44">
        <v>134814</v>
      </c>
      <c r="G28" s="66">
        <v>0</v>
      </c>
      <c r="H28" s="43">
        <v>0</v>
      </c>
      <c r="I28" s="44">
        <v>0</v>
      </c>
      <c r="J28" s="74">
        <v>0</v>
      </c>
      <c r="K28" s="44">
        <v>1</v>
      </c>
      <c r="L28" s="44">
        <v>134814</v>
      </c>
      <c r="M28" s="66">
        <v>0</v>
      </c>
      <c r="N28" s="43">
        <v>0</v>
      </c>
      <c r="O28" s="44">
        <v>0</v>
      </c>
      <c r="P28" s="74">
        <v>0</v>
      </c>
    </row>
    <row r="29" spans="1:16" ht="15" customHeight="1" x14ac:dyDescent="0.2">
      <c r="A29" s="120"/>
      <c r="B29" s="123"/>
      <c r="C29" s="84" t="s">
        <v>55</v>
      </c>
      <c r="D29" s="44">
        <v>3</v>
      </c>
      <c r="E29" s="53">
        <v>9.2309999999999996E-3</v>
      </c>
      <c r="F29" s="44">
        <v>172374</v>
      </c>
      <c r="G29" s="66">
        <v>0</v>
      </c>
      <c r="H29" s="43">
        <v>1</v>
      </c>
      <c r="I29" s="44">
        <v>132578</v>
      </c>
      <c r="J29" s="74">
        <v>0</v>
      </c>
      <c r="K29" s="44">
        <v>2</v>
      </c>
      <c r="L29" s="44">
        <v>192272</v>
      </c>
      <c r="M29" s="66">
        <v>0</v>
      </c>
      <c r="N29" s="43">
        <v>0</v>
      </c>
      <c r="O29" s="44">
        <v>0</v>
      </c>
      <c r="P29" s="74">
        <v>0</v>
      </c>
    </row>
    <row r="30" spans="1:16" s="3" customFormat="1" ht="15" customHeight="1" x14ac:dyDescent="0.2">
      <c r="A30" s="120"/>
      <c r="B30" s="123"/>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
      <c r="A31" s="121"/>
      <c r="B31" s="124"/>
      <c r="C31" s="85" t="s">
        <v>9</v>
      </c>
      <c r="D31" s="46">
        <v>55</v>
      </c>
      <c r="E31" s="54">
        <v>1.2737E-2</v>
      </c>
      <c r="F31" s="46">
        <v>164813.58181800001</v>
      </c>
      <c r="G31" s="67">
        <v>0.38181799999999999</v>
      </c>
      <c r="H31" s="87">
        <v>25</v>
      </c>
      <c r="I31" s="46">
        <v>162197.32</v>
      </c>
      <c r="J31" s="75">
        <v>0.56000000000000005</v>
      </c>
      <c r="K31" s="46">
        <v>30</v>
      </c>
      <c r="L31" s="46">
        <v>166993.79999999999</v>
      </c>
      <c r="M31" s="67">
        <v>0.23333300000000001</v>
      </c>
      <c r="N31" s="87">
        <v>0</v>
      </c>
      <c r="O31" s="46">
        <v>0</v>
      </c>
      <c r="P31" s="75">
        <v>0</v>
      </c>
    </row>
    <row r="32" spans="1:16" ht="15" customHeight="1" x14ac:dyDescent="0.2">
      <c r="A32" s="119">
        <v>3</v>
      </c>
      <c r="B32" s="122" t="s">
        <v>58</v>
      </c>
      <c r="C32" s="84" t="s">
        <v>46</v>
      </c>
      <c r="D32" s="44">
        <v>2</v>
      </c>
      <c r="E32" s="44">
        <v>0</v>
      </c>
      <c r="F32" s="44">
        <v>74357</v>
      </c>
      <c r="G32" s="66">
        <v>0.5</v>
      </c>
      <c r="H32" s="43">
        <v>1</v>
      </c>
      <c r="I32" s="44">
        <v>127958</v>
      </c>
      <c r="J32" s="74">
        <v>0</v>
      </c>
      <c r="K32" s="44">
        <v>1</v>
      </c>
      <c r="L32" s="44">
        <v>20756</v>
      </c>
      <c r="M32" s="66">
        <v>1</v>
      </c>
      <c r="N32" s="43">
        <v>0</v>
      </c>
      <c r="O32" s="44">
        <v>0</v>
      </c>
      <c r="P32" s="74">
        <v>0</v>
      </c>
    </row>
    <row r="33" spans="1:16" ht="15" customHeight="1" x14ac:dyDescent="0.2">
      <c r="A33" s="120"/>
      <c r="B33" s="123"/>
      <c r="C33" s="84" t="s">
        <v>47</v>
      </c>
      <c r="D33" s="44">
        <v>-4</v>
      </c>
      <c r="E33" s="44">
        <v>0</v>
      </c>
      <c r="F33" s="44">
        <v>19197.864484000002</v>
      </c>
      <c r="G33" s="66">
        <v>0.125</v>
      </c>
      <c r="H33" s="43">
        <v>-2</v>
      </c>
      <c r="I33" s="44">
        <v>-141128.57905100001</v>
      </c>
      <c r="J33" s="74">
        <v>0</v>
      </c>
      <c r="K33" s="44">
        <v>-2</v>
      </c>
      <c r="L33" s="44">
        <v>31933.345662</v>
      </c>
      <c r="M33" s="66">
        <v>8.3333000000000004E-2</v>
      </c>
      <c r="N33" s="43">
        <v>0</v>
      </c>
      <c r="O33" s="44">
        <v>0</v>
      </c>
      <c r="P33" s="74">
        <v>0</v>
      </c>
    </row>
    <row r="34" spans="1:16" ht="15" customHeight="1" x14ac:dyDescent="0.2">
      <c r="A34" s="120"/>
      <c r="B34" s="123"/>
      <c r="C34" s="84" t="s">
        <v>48</v>
      </c>
      <c r="D34" s="44">
        <v>-33</v>
      </c>
      <c r="E34" s="44">
        <v>0</v>
      </c>
      <c r="F34" s="44">
        <v>70756.296669999996</v>
      </c>
      <c r="G34" s="66">
        <v>0.113953</v>
      </c>
      <c r="H34" s="43">
        <v>-17</v>
      </c>
      <c r="I34" s="44">
        <v>70194.243308999998</v>
      </c>
      <c r="J34" s="74">
        <v>0.282609</v>
      </c>
      <c r="K34" s="44">
        <v>-16</v>
      </c>
      <c r="L34" s="44">
        <v>70360.626367999997</v>
      </c>
      <c r="M34" s="66">
        <v>-0.15</v>
      </c>
      <c r="N34" s="43">
        <v>0</v>
      </c>
      <c r="O34" s="44">
        <v>0</v>
      </c>
      <c r="P34" s="74">
        <v>0</v>
      </c>
    </row>
    <row r="35" spans="1:16" ht="15" customHeight="1" x14ac:dyDescent="0.2">
      <c r="A35" s="120"/>
      <c r="B35" s="123"/>
      <c r="C35" s="84" t="s">
        <v>49</v>
      </c>
      <c r="D35" s="44">
        <v>-104</v>
      </c>
      <c r="E35" s="44">
        <v>0</v>
      </c>
      <c r="F35" s="44">
        <v>45357.265837999999</v>
      </c>
      <c r="G35" s="66">
        <v>-0.150121</v>
      </c>
      <c r="H35" s="43">
        <v>-52</v>
      </c>
      <c r="I35" s="44">
        <v>17256.793701999999</v>
      </c>
      <c r="J35" s="74">
        <v>-0.188862</v>
      </c>
      <c r="K35" s="44">
        <v>-52</v>
      </c>
      <c r="L35" s="44">
        <v>73457.737972999996</v>
      </c>
      <c r="M35" s="66">
        <v>-0.11138000000000001</v>
      </c>
      <c r="N35" s="43">
        <v>0</v>
      </c>
      <c r="O35" s="44">
        <v>0</v>
      </c>
      <c r="P35" s="74">
        <v>0</v>
      </c>
    </row>
    <row r="36" spans="1:16" ht="15" customHeight="1" x14ac:dyDescent="0.2">
      <c r="A36" s="120"/>
      <c r="B36" s="123"/>
      <c r="C36" s="84" t="s">
        <v>50</v>
      </c>
      <c r="D36" s="44">
        <v>-98</v>
      </c>
      <c r="E36" s="44">
        <v>0</v>
      </c>
      <c r="F36" s="44">
        <v>47009.184694000003</v>
      </c>
      <c r="G36" s="66">
        <v>0.193939</v>
      </c>
      <c r="H36" s="43">
        <v>-39</v>
      </c>
      <c r="I36" s="44">
        <v>28372.282991</v>
      </c>
      <c r="J36" s="74">
        <v>0.5</v>
      </c>
      <c r="K36" s="44">
        <v>-59</v>
      </c>
      <c r="L36" s="44">
        <v>63091.356454000001</v>
      </c>
      <c r="M36" s="66">
        <v>-0.25312499999999999</v>
      </c>
      <c r="N36" s="43">
        <v>0</v>
      </c>
      <c r="O36" s="44">
        <v>0</v>
      </c>
      <c r="P36" s="74">
        <v>0</v>
      </c>
    </row>
    <row r="37" spans="1:16" ht="15" customHeight="1" x14ac:dyDescent="0.2">
      <c r="A37" s="120"/>
      <c r="B37" s="123"/>
      <c r="C37" s="84" t="s">
        <v>51</v>
      </c>
      <c r="D37" s="44">
        <v>-116</v>
      </c>
      <c r="E37" s="44">
        <v>0</v>
      </c>
      <c r="F37" s="44">
        <v>16037.617969999999</v>
      </c>
      <c r="G37" s="66">
        <v>-0.22677600000000001</v>
      </c>
      <c r="H37" s="43">
        <v>-52</v>
      </c>
      <c r="I37" s="44">
        <v>-50572.052385000003</v>
      </c>
      <c r="J37" s="74">
        <v>-0.47878799999999999</v>
      </c>
      <c r="K37" s="44">
        <v>-64</v>
      </c>
      <c r="L37" s="44">
        <v>78566.660797999997</v>
      </c>
      <c r="M37" s="66">
        <v>-1.9900000000000001E-2</v>
      </c>
      <c r="N37" s="43">
        <v>0</v>
      </c>
      <c r="O37" s="44">
        <v>0</v>
      </c>
      <c r="P37" s="74">
        <v>0</v>
      </c>
    </row>
    <row r="38" spans="1:16" s="3" customFormat="1" ht="15" customHeight="1" x14ac:dyDescent="0.2">
      <c r="A38" s="120"/>
      <c r="B38" s="123"/>
      <c r="C38" s="84" t="s">
        <v>52</v>
      </c>
      <c r="D38" s="35">
        <v>-89</v>
      </c>
      <c r="E38" s="35">
        <v>0</v>
      </c>
      <c r="F38" s="35">
        <v>-19492.713688</v>
      </c>
      <c r="G38" s="68">
        <v>-5.5556000000000001E-2</v>
      </c>
      <c r="H38" s="43">
        <v>-37</v>
      </c>
      <c r="I38" s="44">
        <v>-183721.27061899999</v>
      </c>
      <c r="J38" s="74">
        <v>-1</v>
      </c>
      <c r="K38" s="35">
        <v>-52</v>
      </c>
      <c r="L38" s="35">
        <v>-13993.287152000001</v>
      </c>
      <c r="M38" s="68">
        <v>-9.4339999999999993E-2</v>
      </c>
      <c r="N38" s="43">
        <v>0</v>
      </c>
      <c r="O38" s="44">
        <v>0</v>
      </c>
      <c r="P38" s="74">
        <v>0</v>
      </c>
    </row>
    <row r="39" spans="1:16" ht="15" customHeight="1" x14ac:dyDescent="0.2">
      <c r="A39" s="120"/>
      <c r="B39" s="123"/>
      <c r="C39" s="84" t="s">
        <v>53</v>
      </c>
      <c r="D39" s="44">
        <v>-49</v>
      </c>
      <c r="E39" s="44">
        <v>0</v>
      </c>
      <c r="F39" s="44">
        <v>-5533.9062940000003</v>
      </c>
      <c r="G39" s="66">
        <v>-0.68627499999999997</v>
      </c>
      <c r="H39" s="43">
        <v>-18</v>
      </c>
      <c r="I39" s="44">
        <v>-157226.89538999999</v>
      </c>
      <c r="J39" s="74">
        <v>-0.44444400000000001</v>
      </c>
      <c r="K39" s="44">
        <v>-31</v>
      </c>
      <c r="L39" s="44">
        <v>-3298.6395149999998</v>
      </c>
      <c r="M39" s="66">
        <v>-0.81818199999999996</v>
      </c>
      <c r="N39" s="43">
        <v>0</v>
      </c>
      <c r="O39" s="44">
        <v>0</v>
      </c>
      <c r="P39" s="74">
        <v>0</v>
      </c>
    </row>
    <row r="40" spans="1:16" ht="15" customHeight="1" x14ac:dyDescent="0.2">
      <c r="A40" s="120"/>
      <c r="B40" s="123"/>
      <c r="C40" s="84" t="s">
        <v>54</v>
      </c>
      <c r="D40" s="44">
        <v>-37</v>
      </c>
      <c r="E40" s="44">
        <v>0</v>
      </c>
      <c r="F40" s="44">
        <v>-36944.459172000003</v>
      </c>
      <c r="G40" s="66">
        <v>-0.71052599999999999</v>
      </c>
      <c r="H40" s="43">
        <v>-15</v>
      </c>
      <c r="I40" s="44">
        <v>-155519.98269899999</v>
      </c>
      <c r="J40" s="74">
        <v>-0.26666699999999999</v>
      </c>
      <c r="K40" s="44">
        <v>-22</v>
      </c>
      <c r="L40" s="44">
        <v>-47534.769914999997</v>
      </c>
      <c r="M40" s="66">
        <v>-1</v>
      </c>
      <c r="N40" s="43">
        <v>0</v>
      </c>
      <c r="O40" s="44">
        <v>0</v>
      </c>
      <c r="P40" s="74">
        <v>0</v>
      </c>
    </row>
    <row r="41" spans="1:16" ht="15" customHeight="1" x14ac:dyDescent="0.2">
      <c r="A41" s="120"/>
      <c r="B41" s="123"/>
      <c r="C41" s="84" t="s">
        <v>55</v>
      </c>
      <c r="D41" s="44">
        <v>-38</v>
      </c>
      <c r="E41" s="44">
        <v>0</v>
      </c>
      <c r="F41" s="44">
        <v>-4000.5389660000001</v>
      </c>
      <c r="G41" s="66">
        <v>-0.68292699999999995</v>
      </c>
      <c r="H41" s="43">
        <v>-18</v>
      </c>
      <c r="I41" s="44">
        <v>-15096.427068000001</v>
      </c>
      <c r="J41" s="74">
        <v>-0.15789500000000001</v>
      </c>
      <c r="K41" s="44">
        <v>-20</v>
      </c>
      <c r="L41" s="44">
        <v>-8888.9992419999999</v>
      </c>
      <c r="M41" s="66">
        <v>-1.1363639999999999</v>
      </c>
      <c r="N41" s="43">
        <v>0</v>
      </c>
      <c r="O41" s="44">
        <v>0</v>
      </c>
      <c r="P41" s="74">
        <v>0</v>
      </c>
    </row>
    <row r="42" spans="1:16" s="3" customFormat="1" ht="15" customHeight="1" x14ac:dyDescent="0.2">
      <c r="A42" s="120"/>
      <c r="B42" s="123"/>
      <c r="C42" s="84" t="s">
        <v>56</v>
      </c>
      <c r="D42" s="35">
        <v>-44</v>
      </c>
      <c r="E42" s="35">
        <v>0</v>
      </c>
      <c r="F42" s="35">
        <v>-187897.35213000001</v>
      </c>
      <c r="G42" s="68">
        <v>-0.61363599999999996</v>
      </c>
      <c r="H42" s="43">
        <v>-24</v>
      </c>
      <c r="I42" s="44">
        <v>-165944.59734199999</v>
      </c>
      <c r="J42" s="74">
        <v>-0.29166700000000001</v>
      </c>
      <c r="K42" s="35">
        <v>-20</v>
      </c>
      <c r="L42" s="35">
        <v>-214240.657875</v>
      </c>
      <c r="M42" s="68">
        <v>-1</v>
      </c>
      <c r="N42" s="43">
        <v>0</v>
      </c>
      <c r="O42" s="44">
        <v>0</v>
      </c>
      <c r="P42" s="74">
        <v>0</v>
      </c>
    </row>
    <row r="43" spans="1:16" s="3" customFormat="1" ht="15" customHeight="1" x14ac:dyDescent="0.2">
      <c r="A43" s="121"/>
      <c r="B43" s="124"/>
      <c r="C43" s="85" t="s">
        <v>9</v>
      </c>
      <c r="D43" s="46">
        <v>-610</v>
      </c>
      <c r="E43" s="46">
        <v>0</v>
      </c>
      <c r="F43" s="46">
        <v>13972.415016000001</v>
      </c>
      <c r="G43" s="67">
        <v>-0.25728000000000001</v>
      </c>
      <c r="H43" s="87">
        <v>-273</v>
      </c>
      <c r="I43" s="46">
        <v>5019.7882360000003</v>
      </c>
      <c r="J43" s="75">
        <v>-3.7315000000000001E-2</v>
      </c>
      <c r="K43" s="46">
        <v>-337</v>
      </c>
      <c r="L43" s="46">
        <v>21297.692485</v>
      </c>
      <c r="M43" s="67">
        <v>-0.439691</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1</v>
      </c>
      <c r="E45" s="53">
        <v>0.125</v>
      </c>
      <c r="F45" s="44">
        <v>247047</v>
      </c>
      <c r="G45" s="66">
        <v>1</v>
      </c>
      <c r="H45" s="43">
        <v>1</v>
      </c>
      <c r="I45" s="44">
        <v>247047</v>
      </c>
      <c r="J45" s="74">
        <v>1</v>
      </c>
      <c r="K45" s="44">
        <v>0</v>
      </c>
      <c r="L45" s="44">
        <v>0</v>
      </c>
      <c r="M45" s="66">
        <v>0</v>
      </c>
      <c r="N45" s="43">
        <v>0</v>
      </c>
      <c r="O45" s="44">
        <v>0</v>
      </c>
      <c r="P45" s="74">
        <v>0</v>
      </c>
    </row>
    <row r="46" spans="1:16" ht="15" customHeight="1" x14ac:dyDescent="0.2">
      <c r="A46" s="120"/>
      <c r="B46" s="123"/>
      <c r="C46" s="84" t="s">
        <v>48</v>
      </c>
      <c r="D46" s="44">
        <v>1</v>
      </c>
      <c r="E46" s="53">
        <v>8.4749999999999999E-3</v>
      </c>
      <c r="F46" s="44">
        <v>223944</v>
      </c>
      <c r="G46" s="66">
        <v>0</v>
      </c>
      <c r="H46" s="43">
        <v>1</v>
      </c>
      <c r="I46" s="44">
        <v>223944</v>
      </c>
      <c r="J46" s="74">
        <v>0</v>
      </c>
      <c r="K46" s="44">
        <v>0</v>
      </c>
      <c r="L46" s="44">
        <v>0</v>
      </c>
      <c r="M46" s="66">
        <v>0</v>
      </c>
      <c r="N46" s="43">
        <v>0</v>
      </c>
      <c r="O46" s="44">
        <v>0</v>
      </c>
      <c r="P46" s="74">
        <v>0</v>
      </c>
    </row>
    <row r="47" spans="1:16" ht="15" customHeight="1" x14ac:dyDescent="0.2">
      <c r="A47" s="120"/>
      <c r="B47" s="123"/>
      <c r="C47" s="84" t="s">
        <v>49</v>
      </c>
      <c r="D47" s="44">
        <v>12</v>
      </c>
      <c r="E47" s="53">
        <v>2.6315999999999999E-2</v>
      </c>
      <c r="F47" s="44">
        <v>154258.33333299999</v>
      </c>
      <c r="G47" s="66">
        <v>0.16666700000000001</v>
      </c>
      <c r="H47" s="43">
        <v>5</v>
      </c>
      <c r="I47" s="44">
        <v>174683.8</v>
      </c>
      <c r="J47" s="74">
        <v>0.2</v>
      </c>
      <c r="K47" s="44">
        <v>7</v>
      </c>
      <c r="L47" s="44">
        <v>139668.714286</v>
      </c>
      <c r="M47" s="66">
        <v>0.14285700000000001</v>
      </c>
      <c r="N47" s="43">
        <v>0</v>
      </c>
      <c r="O47" s="44">
        <v>0</v>
      </c>
      <c r="P47" s="74">
        <v>0</v>
      </c>
    </row>
    <row r="48" spans="1:16" ht="15" customHeight="1" x14ac:dyDescent="0.2">
      <c r="A48" s="120"/>
      <c r="B48" s="123"/>
      <c r="C48" s="84" t="s">
        <v>50</v>
      </c>
      <c r="D48" s="44">
        <v>15</v>
      </c>
      <c r="E48" s="53">
        <v>2.3363999999999999E-2</v>
      </c>
      <c r="F48" s="44">
        <v>249782</v>
      </c>
      <c r="G48" s="66">
        <v>0.66666700000000001</v>
      </c>
      <c r="H48" s="43">
        <v>5</v>
      </c>
      <c r="I48" s="44">
        <v>351619.2</v>
      </c>
      <c r="J48" s="74">
        <v>1</v>
      </c>
      <c r="K48" s="44">
        <v>10</v>
      </c>
      <c r="L48" s="44">
        <v>198863.4</v>
      </c>
      <c r="M48" s="66">
        <v>0.5</v>
      </c>
      <c r="N48" s="43">
        <v>0</v>
      </c>
      <c r="O48" s="44">
        <v>0</v>
      </c>
      <c r="P48" s="74">
        <v>0</v>
      </c>
    </row>
    <row r="49" spans="1:16" ht="15" customHeight="1" x14ac:dyDescent="0.2">
      <c r="A49" s="120"/>
      <c r="B49" s="123"/>
      <c r="C49" s="84" t="s">
        <v>51</v>
      </c>
      <c r="D49" s="44">
        <v>18</v>
      </c>
      <c r="E49" s="53">
        <v>2.546E-2</v>
      </c>
      <c r="F49" s="44">
        <v>203330.44444399999</v>
      </c>
      <c r="G49" s="66">
        <v>0.77777799999999997</v>
      </c>
      <c r="H49" s="43">
        <v>7</v>
      </c>
      <c r="I49" s="44">
        <v>205063.428571</v>
      </c>
      <c r="J49" s="74">
        <v>0.71428599999999998</v>
      </c>
      <c r="K49" s="44">
        <v>11</v>
      </c>
      <c r="L49" s="44">
        <v>202227.63636400001</v>
      </c>
      <c r="M49" s="66">
        <v>0.81818199999999996</v>
      </c>
      <c r="N49" s="43">
        <v>0</v>
      </c>
      <c r="O49" s="44">
        <v>0</v>
      </c>
      <c r="P49" s="74">
        <v>0</v>
      </c>
    </row>
    <row r="50" spans="1:16" s="3" customFormat="1" ht="15" customHeight="1" x14ac:dyDescent="0.2">
      <c r="A50" s="120"/>
      <c r="B50" s="123"/>
      <c r="C50" s="84" t="s">
        <v>52</v>
      </c>
      <c r="D50" s="35">
        <v>13</v>
      </c>
      <c r="E50" s="55">
        <v>1.8704999999999999E-2</v>
      </c>
      <c r="F50" s="35">
        <v>195376.07692299999</v>
      </c>
      <c r="G50" s="68">
        <v>0.61538499999999996</v>
      </c>
      <c r="H50" s="43">
        <v>3</v>
      </c>
      <c r="I50" s="44">
        <v>177205.66666700001</v>
      </c>
      <c r="J50" s="74">
        <v>0.33333299999999999</v>
      </c>
      <c r="K50" s="35">
        <v>10</v>
      </c>
      <c r="L50" s="35">
        <v>200827.2</v>
      </c>
      <c r="M50" s="68">
        <v>0.7</v>
      </c>
      <c r="N50" s="43">
        <v>0</v>
      </c>
      <c r="O50" s="44">
        <v>0</v>
      </c>
      <c r="P50" s="74">
        <v>0</v>
      </c>
    </row>
    <row r="51" spans="1:16" ht="15" customHeight="1" x14ac:dyDescent="0.2">
      <c r="A51" s="120"/>
      <c r="B51" s="123"/>
      <c r="C51" s="84" t="s">
        <v>53</v>
      </c>
      <c r="D51" s="44">
        <v>15</v>
      </c>
      <c r="E51" s="53">
        <v>2.6270000000000002E-2</v>
      </c>
      <c r="F51" s="44">
        <v>318960.06666700001</v>
      </c>
      <c r="G51" s="66">
        <v>1.6</v>
      </c>
      <c r="H51" s="43">
        <v>7</v>
      </c>
      <c r="I51" s="44">
        <v>244459.857143</v>
      </c>
      <c r="J51" s="74">
        <v>1</v>
      </c>
      <c r="K51" s="44">
        <v>8</v>
      </c>
      <c r="L51" s="44">
        <v>384147.75</v>
      </c>
      <c r="M51" s="66">
        <v>2.125</v>
      </c>
      <c r="N51" s="43">
        <v>0</v>
      </c>
      <c r="O51" s="44">
        <v>0</v>
      </c>
      <c r="P51" s="74">
        <v>0</v>
      </c>
    </row>
    <row r="52" spans="1:16" ht="15" customHeight="1" x14ac:dyDescent="0.2">
      <c r="A52" s="120"/>
      <c r="B52" s="123"/>
      <c r="C52" s="84" t="s">
        <v>54</v>
      </c>
      <c r="D52" s="44">
        <v>8</v>
      </c>
      <c r="E52" s="53">
        <v>1.9608E-2</v>
      </c>
      <c r="F52" s="44">
        <v>329782.5</v>
      </c>
      <c r="G52" s="66">
        <v>1.125</v>
      </c>
      <c r="H52" s="43">
        <v>4</v>
      </c>
      <c r="I52" s="44">
        <v>352554.25</v>
      </c>
      <c r="J52" s="74">
        <v>1</v>
      </c>
      <c r="K52" s="44">
        <v>4</v>
      </c>
      <c r="L52" s="44">
        <v>307010.75</v>
      </c>
      <c r="M52" s="66">
        <v>1.25</v>
      </c>
      <c r="N52" s="43">
        <v>0</v>
      </c>
      <c r="O52" s="44">
        <v>0</v>
      </c>
      <c r="P52" s="74">
        <v>0</v>
      </c>
    </row>
    <row r="53" spans="1:16" ht="15" customHeight="1" x14ac:dyDescent="0.2">
      <c r="A53" s="120"/>
      <c r="B53" s="123"/>
      <c r="C53" s="84" t="s">
        <v>55</v>
      </c>
      <c r="D53" s="44">
        <v>1</v>
      </c>
      <c r="E53" s="53">
        <v>3.0769999999999999E-3</v>
      </c>
      <c r="F53" s="44">
        <v>340127</v>
      </c>
      <c r="G53" s="66">
        <v>2</v>
      </c>
      <c r="H53" s="43">
        <v>0</v>
      </c>
      <c r="I53" s="44">
        <v>0</v>
      </c>
      <c r="J53" s="74">
        <v>0</v>
      </c>
      <c r="K53" s="44">
        <v>1</v>
      </c>
      <c r="L53" s="44">
        <v>340127</v>
      </c>
      <c r="M53" s="66">
        <v>2</v>
      </c>
      <c r="N53" s="43">
        <v>0</v>
      </c>
      <c r="O53" s="44">
        <v>0</v>
      </c>
      <c r="P53" s="74">
        <v>0</v>
      </c>
    </row>
    <row r="54" spans="1:16" s="3" customFormat="1" ht="15" customHeight="1" x14ac:dyDescent="0.2">
      <c r="A54" s="120"/>
      <c r="B54" s="123"/>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
      <c r="A55" s="121"/>
      <c r="B55" s="124"/>
      <c r="C55" s="85" t="s">
        <v>9</v>
      </c>
      <c r="D55" s="46">
        <v>84</v>
      </c>
      <c r="E55" s="54">
        <v>1.9453000000000002E-2</v>
      </c>
      <c r="F55" s="46">
        <v>238469.59523800001</v>
      </c>
      <c r="G55" s="67">
        <v>0.83333299999999999</v>
      </c>
      <c r="H55" s="87">
        <v>33</v>
      </c>
      <c r="I55" s="46">
        <v>248212.21212099999</v>
      </c>
      <c r="J55" s="75">
        <v>0.72727299999999995</v>
      </c>
      <c r="K55" s="46">
        <v>51</v>
      </c>
      <c r="L55" s="46">
        <v>232165.54902000001</v>
      </c>
      <c r="M55" s="67">
        <v>0.90196100000000001</v>
      </c>
      <c r="N55" s="87">
        <v>0</v>
      </c>
      <c r="O55" s="46">
        <v>0</v>
      </c>
      <c r="P55" s="75">
        <v>0</v>
      </c>
    </row>
    <row r="56" spans="1:16" ht="15" customHeight="1" x14ac:dyDescent="0.2">
      <c r="A56" s="119">
        <v>5</v>
      </c>
      <c r="B56" s="122" t="s">
        <v>60</v>
      </c>
      <c r="C56" s="84" t="s">
        <v>46</v>
      </c>
      <c r="D56" s="44">
        <v>2</v>
      </c>
      <c r="E56" s="53">
        <v>1</v>
      </c>
      <c r="F56" s="44">
        <v>74357</v>
      </c>
      <c r="G56" s="66">
        <v>0.5</v>
      </c>
      <c r="H56" s="43">
        <v>1</v>
      </c>
      <c r="I56" s="44">
        <v>127958</v>
      </c>
      <c r="J56" s="74">
        <v>0</v>
      </c>
      <c r="K56" s="44">
        <v>1</v>
      </c>
      <c r="L56" s="44">
        <v>20756</v>
      </c>
      <c r="M56" s="66">
        <v>1</v>
      </c>
      <c r="N56" s="43">
        <v>0</v>
      </c>
      <c r="O56" s="44">
        <v>0</v>
      </c>
      <c r="P56" s="74">
        <v>0</v>
      </c>
    </row>
    <row r="57" spans="1:16" ht="15" customHeight="1" x14ac:dyDescent="0.2">
      <c r="A57" s="120"/>
      <c r="B57" s="123"/>
      <c r="C57" s="84" t="s">
        <v>47</v>
      </c>
      <c r="D57" s="44">
        <v>8</v>
      </c>
      <c r="E57" s="53">
        <v>1</v>
      </c>
      <c r="F57" s="44">
        <v>138988.75</v>
      </c>
      <c r="G57" s="66">
        <v>0.375</v>
      </c>
      <c r="H57" s="43">
        <v>2</v>
      </c>
      <c r="I57" s="44">
        <v>214778</v>
      </c>
      <c r="J57" s="74">
        <v>1</v>
      </c>
      <c r="K57" s="44">
        <v>6</v>
      </c>
      <c r="L57" s="44">
        <v>113725.666667</v>
      </c>
      <c r="M57" s="66">
        <v>0.16666700000000001</v>
      </c>
      <c r="N57" s="43">
        <v>0</v>
      </c>
      <c r="O57" s="44">
        <v>0</v>
      </c>
      <c r="P57" s="74">
        <v>0</v>
      </c>
    </row>
    <row r="58" spans="1:16" ht="15" customHeight="1" x14ac:dyDescent="0.2">
      <c r="A58" s="120"/>
      <c r="B58" s="123"/>
      <c r="C58" s="84" t="s">
        <v>48</v>
      </c>
      <c r="D58" s="44">
        <v>118</v>
      </c>
      <c r="E58" s="53">
        <v>1</v>
      </c>
      <c r="F58" s="44">
        <v>130771.85593200001</v>
      </c>
      <c r="G58" s="66">
        <v>0.118644</v>
      </c>
      <c r="H58" s="43">
        <v>60</v>
      </c>
      <c r="I58" s="44">
        <v>141346.51666699999</v>
      </c>
      <c r="J58" s="74">
        <v>0.216667</v>
      </c>
      <c r="K58" s="44">
        <v>58</v>
      </c>
      <c r="L58" s="44">
        <v>119832.551724</v>
      </c>
      <c r="M58" s="66">
        <v>1.7240999999999999E-2</v>
      </c>
      <c r="N58" s="43">
        <v>0</v>
      </c>
      <c r="O58" s="44">
        <v>0</v>
      </c>
      <c r="P58" s="74">
        <v>0</v>
      </c>
    </row>
    <row r="59" spans="1:16" ht="15" customHeight="1" x14ac:dyDescent="0.2">
      <c r="A59" s="120"/>
      <c r="B59" s="123"/>
      <c r="C59" s="84" t="s">
        <v>49</v>
      </c>
      <c r="D59" s="44">
        <v>456</v>
      </c>
      <c r="E59" s="53">
        <v>1</v>
      </c>
      <c r="F59" s="44">
        <v>144451.19078899999</v>
      </c>
      <c r="G59" s="66">
        <v>0.19736799999999999</v>
      </c>
      <c r="H59" s="43">
        <v>211</v>
      </c>
      <c r="I59" s="44">
        <v>159218.81042699999</v>
      </c>
      <c r="J59" s="74">
        <v>0.27014199999999999</v>
      </c>
      <c r="K59" s="44">
        <v>245</v>
      </c>
      <c r="L59" s="44">
        <v>131732.95510200001</v>
      </c>
      <c r="M59" s="66">
        <v>0.13469400000000001</v>
      </c>
      <c r="N59" s="43">
        <v>0</v>
      </c>
      <c r="O59" s="44">
        <v>0</v>
      </c>
      <c r="P59" s="74">
        <v>0</v>
      </c>
    </row>
    <row r="60" spans="1:16" ht="15" customHeight="1" x14ac:dyDescent="0.2">
      <c r="A60" s="120"/>
      <c r="B60" s="123"/>
      <c r="C60" s="84" t="s">
        <v>50</v>
      </c>
      <c r="D60" s="44">
        <v>642</v>
      </c>
      <c r="E60" s="53">
        <v>1</v>
      </c>
      <c r="F60" s="44">
        <v>167633.39875399999</v>
      </c>
      <c r="G60" s="66">
        <v>0.41432999999999998</v>
      </c>
      <c r="H60" s="43">
        <v>251</v>
      </c>
      <c r="I60" s="44">
        <v>193683.187251</v>
      </c>
      <c r="J60" s="74">
        <v>0.54183300000000001</v>
      </c>
      <c r="K60" s="44">
        <v>391</v>
      </c>
      <c r="L60" s="44">
        <v>150910.90025599999</v>
      </c>
      <c r="M60" s="66">
        <v>0.33248100000000003</v>
      </c>
      <c r="N60" s="43">
        <v>0</v>
      </c>
      <c r="O60" s="44">
        <v>0</v>
      </c>
      <c r="P60" s="74">
        <v>0</v>
      </c>
    </row>
    <row r="61" spans="1:16" ht="15" customHeight="1" x14ac:dyDescent="0.2">
      <c r="A61" s="120"/>
      <c r="B61" s="123"/>
      <c r="C61" s="84" t="s">
        <v>51</v>
      </c>
      <c r="D61" s="44">
        <v>707</v>
      </c>
      <c r="E61" s="53">
        <v>1</v>
      </c>
      <c r="F61" s="44">
        <v>189506.91230600001</v>
      </c>
      <c r="G61" s="66">
        <v>0.67326699999999995</v>
      </c>
      <c r="H61" s="43">
        <v>273</v>
      </c>
      <c r="I61" s="44">
        <v>208609.89011000001</v>
      </c>
      <c r="J61" s="74">
        <v>0.68131900000000001</v>
      </c>
      <c r="K61" s="44">
        <v>434</v>
      </c>
      <c r="L61" s="44">
        <v>177490.52304100001</v>
      </c>
      <c r="M61" s="66">
        <v>0.66820299999999999</v>
      </c>
      <c r="N61" s="43">
        <v>0</v>
      </c>
      <c r="O61" s="44">
        <v>0</v>
      </c>
      <c r="P61" s="74">
        <v>0</v>
      </c>
    </row>
    <row r="62" spans="1:16" s="3" customFormat="1" ht="15" customHeight="1" x14ac:dyDescent="0.2">
      <c r="A62" s="120"/>
      <c r="B62" s="123"/>
      <c r="C62" s="84" t="s">
        <v>52</v>
      </c>
      <c r="D62" s="35">
        <v>695</v>
      </c>
      <c r="E62" s="55">
        <v>1</v>
      </c>
      <c r="F62" s="35">
        <v>202278.59712200001</v>
      </c>
      <c r="G62" s="68">
        <v>0.78273400000000004</v>
      </c>
      <c r="H62" s="43">
        <v>302</v>
      </c>
      <c r="I62" s="44">
        <v>213503.400662</v>
      </c>
      <c r="J62" s="74">
        <v>0.65562900000000002</v>
      </c>
      <c r="K62" s="35">
        <v>393</v>
      </c>
      <c r="L62" s="35">
        <v>193652.92112000001</v>
      </c>
      <c r="M62" s="68">
        <v>0.88040700000000005</v>
      </c>
      <c r="N62" s="43">
        <v>0</v>
      </c>
      <c r="O62" s="44">
        <v>0</v>
      </c>
      <c r="P62" s="74">
        <v>0</v>
      </c>
    </row>
    <row r="63" spans="1:16" ht="15" customHeight="1" x14ac:dyDescent="0.2">
      <c r="A63" s="120"/>
      <c r="B63" s="123"/>
      <c r="C63" s="84" t="s">
        <v>53</v>
      </c>
      <c r="D63" s="44">
        <v>571</v>
      </c>
      <c r="E63" s="53">
        <v>1</v>
      </c>
      <c r="F63" s="44">
        <v>215142.796848</v>
      </c>
      <c r="G63" s="66">
        <v>0.88791600000000004</v>
      </c>
      <c r="H63" s="43">
        <v>226</v>
      </c>
      <c r="I63" s="44">
        <v>209220.37168099999</v>
      </c>
      <c r="J63" s="74">
        <v>0.57964599999999999</v>
      </c>
      <c r="K63" s="44">
        <v>345</v>
      </c>
      <c r="L63" s="44">
        <v>219022.41449299999</v>
      </c>
      <c r="M63" s="66">
        <v>1.089855</v>
      </c>
      <c r="N63" s="43">
        <v>0</v>
      </c>
      <c r="O63" s="44">
        <v>0</v>
      </c>
      <c r="P63" s="74">
        <v>0</v>
      </c>
    </row>
    <row r="64" spans="1:16" ht="15" customHeight="1" x14ac:dyDescent="0.2">
      <c r="A64" s="120"/>
      <c r="B64" s="123"/>
      <c r="C64" s="84" t="s">
        <v>54</v>
      </c>
      <c r="D64" s="44">
        <v>408</v>
      </c>
      <c r="E64" s="53">
        <v>1</v>
      </c>
      <c r="F64" s="44">
        <v>231268.539216</v>
      </c>
      <c r="G64" s="66">
        <v>0.87254900000000002</v>
      </c>
      <c r="H64" s="43">
        <v>156</v>
      </c>
      <c r="I64" s="44">
        <v>231382.53205099999</v>
      </c>
      <c r="J64" s="74">
        <v>0.538462</v>
      </c>
      <c r="K64" s="44">
        <v>252</v>
      </c>
      <c r="L64" s="44">
        <v>231197.97222200001</v>
      </c>
      <c r="M64" s="66">
        <v>1.0793649999999999</v>
      </c>
      <c r="N64" s="43">
        <v>0</v>
      </c>
      <c r="O64" s="44">
        <v>0</v>
      </c>
      <c r="P64" s="74">
        <v>0</v>
      </c>
    </row>
    <row r="65" spans="1:16" ht="15" customHeight="1" x14ac:dyDescent="0.2">
      <c r="A65" s="120"/>
      <c r="B65" s="123"/>
      <c r="C65" s="84" t="s">
        <v>55</v>
      </c>
      <c r="D65" s="44">
        <v>325</v>
      </c>
      <c r="E65" s="53">
        <v>1</v>
      </c>
      <c r="F65" s="44">
        <v>224178.286154</v>
      </c>
      <c r="G65" s="66">
        <v>0.58769199999999999</v>
      </c>
      <c r="H65" s="43">
        <v>149</v>
      </c>
      <c r="I65" s="44">
        <v>221687.04698000001</v>
      </c>
      <c r="J65" s="74">
        <v>0.26174500000000001</v>
      </c>
      <c r="K65" s="44">
        <v>176</v>
      </c>
      <c r="L65" s="44">
        <v>226287.34659100001</v>
      </c>
      <c r="M65" s="66">
        <v>0.86363599999999996</v>
      </c>
      <c r="N65" s="43">
        <v>0</v>
      </c>
      <c r="O65" s="44">
        <v>0</v>
      </c>
      <c r="P65" s="74">
        <v>0</v>
      </c>
    </row>
    <row r="66" spans="1:16" s="3" customFormat="1" ht="15" customHeight="1" x14ac:dyDescent="0.2">
      <c r="A66" s="120"/>
      <c r="B66" s="123"/>
      <c r="C66" s="84" t="s">
        <v>56</v>
      </c>
      <c r="D66" s="35">
        <v>386</v>
      </c>
      <c r="E66" s="55">
        <v>1</v>
      </c>
      <c r="F66" s="35">
        <v>260221.24093299999</v>
      </c>
      <c r="G66" s="68">
        <v>0.42227999999999999</v>
      </c>
      <c r="H66" s="43">
        <v>138</v>
      </c>
      <c r="I66" s="44">
        <v>233119.623188</v>
      </c>
      <c r="J66" s="74">
        <v>0.137681</v>
      </c>
      <c r="K66" s="35">
        <v>248</v>
      </c>
      <c r="L66" s="35">
        <v>275301.97983899998</v>
      </c>
      <c r="M66" s="68">
        <v>0.58064499999999997</v>
      </c>
      <c r="N66" s="43">
        <v>0</v>
      </c>
      <c r="O66" s="44">
        <v>0</v>
      </c>
      <c r="P66" s="74">
        <v>0</v>
      </c>
    </row>
    <row r="67" spans="1:16" s="3" customFormat="1" ht="15" customHeight="1" x14ac:dyDescent="0.2">
      <c r="A67" s="121"/>
      <c r="B67" s="124"/>
      <c r="C67" s="85" t="s">
        <v>9</v>
      </c>
      <c r="D67" s="46">
        <v>4318</v>
      </c>
      <c r="E67" s="54">
        <v>1</v>
      </c>
      <c r="F67" s="46">
        <v>198067.286475</v>
      </c>
      <c r="G67" s="67">
        <v>0.60467800000000005</v>
      </c>
      <c r="H67" s="87">
        <v>1769</v>
      </c>
      <c r="I67" s="46">
        <v>204215.84963300001</v>
      </c>
      <c r="J67" s="75">
        <v>0.48897699999999999</v>
      </c>
      <c r="K67" s="46">
        <v>2549</v>
      </c>
      <c r="L67" s="46">
        <v>193800.19811699999</v>
      </c>
      <c r="M67" s="67">
        <v>0.68497399999999997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60" priority="30" operator="notEqual">
      <formula>H8+K8+N8</formula>
    </cfRule>
  </conditionalFormatting>
  <conditionalFormatting sqref="D20:D30">
    <cfRule type="cellIs" dxfId="159" priority="29" operator="notEqual">
      <formula>H20+K20+N20</formula>
    </cfRule>
  </conditionalFormatting>
  <conditionalFormatting sqref="D32:D42">
    <cfRule type="cellIs" dxfId="158" priority="28" operator="notEqual">
      <formula>H32+K32+N32</formula>
    </cfRule>
  </conditionalFormatting>
  <conditionalFormatting sqref="D44:D54">
    <cfRule type="cellIs" dxfId="157" priority="27" operator="notEqual">
      <formula>H44+K44+N44</formula>
    </cfRule>
  </conditionalFormatting>
  <conditionalFormatting sqref="D56:D66">
    <cfRule type="cellIs" dxfId="156" priority="26" operator="notEqual">
      <formula>H56+K56+N56</formula>
    </cfRule>
  </conditionalFormatting>
  <conditionalFormatting sqref="D19">
    <cfRule type="cellIs" dxfId="155" priority="25" operator="notEqual">
      <formula>SUM(D8:D18)</formula>
    </cfRule>
  </conditionalFormatting>
  <conditionalFormatting sqref="D31">
    <cfRule type="cellIs" dxfId="154" priority="24" operator="notEqual">
      <formula>H31+K31+N31</formula>
    </cfRule>
  </conditionalFormatting>
  <conditionalFormatting sqref="D31">
    <cfRule type="cellIs" dxfId="153" priority="23" operator="notEqual">
      <formula>SUM(D20:D30)</formula>
    </cfRule>
  </conditionalFormatting>
  <conditionalFormatting sqref="D43">
    <cfRule type="cellIs" dxfId="152" priority="22" operator="notEqual">
      <formula>H43+K43+N43</formula>
    </cfRule>
  </conditionalFormatting>
  <conditionalFormatting sqref="D43">
    <cfRule type="cellIs" dxfId="151" priority="21" operator="notEqual">
      <formula>SUM(D32:D42)</formula>
    </cfRule>
  </conditionalFormatting>
  <conditionalFormatting sqref="D55">
    <cfRule type="cellIs" dxfId="150" priority="20" operator="notEqual">
      <formula>H55+K55+N55</formula>
    </cfRule>
  </conditionalFormatting>
  <conditionalFormatting sqref="D55">
    <cfRule type="cellIs" dxfId="149" priority="19" operator="notEqual">
      <formula>SUM(D44:D54)</formula>
    </cfRule>
  </conditionalFormatting>
  <conditionalFormatting sqref="D67">
    <cfRule type="cellIs" dxfId="148" priority="18" operator="notEqual">
      <formula>H67+K67+N67</formula>
    </cfRule>
  </conditionalFormatting>
  <conditionalFormatting sqref="D67">
    <cfRule type="cellIs" dxfId="147" priority="17" operator="notEqual">
      <formula>SUM(D56:D66)</formula>
    </cfRule>
  </conditionalFormatting>
  <conditionalFormatting sqref="H19">
    <cfRule type="cellIs" dxfId="146" priority="16" operator="notEqual">
      <formula>SUM(H8:H18)</formula>
    </cfRule>
  </conditionalFormatting>
  <conditionalFormatting sqref="K19">
    <cfRule type="cellIs" dxfId="145" priority="15" operator="notEqual">
      <formula>SUM(K8:K18)</formula>
    </cfRule>
  </conditionalFormatting>
  <conditionalFormatting sqref="N19">
    <cfRule type="cellIs" dxfId="144" priority="14" operator="notEqual">
      <formula>SUM(N8:N18)</formula>
    </cfRule>
  </conditionalFormatting>
  <conditionalFormatting sqref="H31">
    <cfRule type="cellIs" dxfId="143" priority="13" operator="notEqual">
      <formula>SUM(H20:H30)</formula>
    </cfRule>
  </conditionalFormatting>
  <conditionalFormatting sqref="K31">
    <cfRule type="cellIs" dxfId="142" priority="12" operator="notEqual">
      <formula>SUM(K20:K30)</formula>
    </cfRule>
  </conditionalFormatting>
  <conditionalFormatting sqref="N31">
    <cfRule type="cellIs" dxfId="141" priority="11" operator="notEqual">
      <formula>SUM(N20:N30)</formula>
    </cfRule>
  </conditionalFormatting>
  <conditionalFormatting sqref="H43">
    <cfRule type="cellIs" dxfId="140" priority="10" operator="notEqual">
      <formula>SUM(H32:H42)</formula>
    </cfRule>
  </conditionalFormatting>
  <conditionalFormatting sqref="K43">
    <cfRule type="cellIs" dxfId="139" priority="9" operator="notEqual">
      <formula>SUM(K32:K42)</formula>
    </cfRule>
  </conditionalFormatting>
  <conditionalFormatting sqref="N43">
    <cfRule type="cellIs" dxfId="138" priority="8" operator="notEqual">
      <formula>SUM(N32:N42)</formula>
    </cfRule>
  </conditionalFormatting>
  <conditionalFormatting sqref="H55">
    <cfRule type="cellIs" dxfId="137" priority="7" operator="notEqual">
      <formula>SUM(H44:H54)</formula>
    </cfRule>
  </conditionalFormatting>
  <conditionalFormatting sqref="K55">
    <cfRule type="cellIs" dxfId="136" priority="6" operator="notEqual">
      <formula>SUM(K44:K54)</formula>
    </cfRule>
  </conditionalFormatting>
  <conditionalFormatting sqref="N55">
    <cfRule type="cellIs" dxfId="135" priority="5" operator="notEqual">
      <formula>SUM(N44:N54)</formula>
    </cfRule>
  </conditionalFormatting>
  <conditionalFormatting sqref="H67">
    <cfRule type="cellIs" dxfId="134" priority="4" operator="notEqual">
      <formula>SUM(H56:H66)</formula>
    </cfRule>
  </conditionalFormatting>
  <conditionalFormatting sqref="K67">
    <cfRule type="cellIs" dxfId="133" priority="3" operator="notEqual">
      <formula>SUM(K56:K66)</formula>
    </cfRule>
  </conditionalFormatting>
  <conditionalFormatting sqref="N67">
    <cfRule type="cellIs" dxfId="132" priority="2" operator="notEqual">
      <formula>SUM(N56:N66)</formula>
    </cfRule>
  </conditionalFormatting>
  <conditionalFormatting sqref="D32:D43">
    <cfRule type="cellIs" dxfId="1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75</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v>
      </c>
      <c r="E8" s="53">
        <v>5.8824000000000001E-2</v>
      </c>
      <c r="F8" s="44">
        <v>67766.605427000002</v>
      </c>
      <c r="G8" s="66">
        <v>0</v>
      </c>
      <c r="H8" s="43">
        <v>0</v>
      </c>
      <c r="I8" s="44">
        <v>0</v>
      </c>
      <c r="J8" s="74">
        <v>0</v>
      </c>
      <c r="K8" s="44">
        <v>1</v>
      </c>
      <c r="L8" s="44">
        <v>67766.605427000002</v>
      </c>
      <c r="M8" s="66">
        <v>0</v>
      </c>
      <c r="N8" s="43">
        <v>0</v>
      </c>
      <c r="O8" s="44">
        <v>0</v>
      </c>
      <c r="P8" s="74">
        <v>0</v>
      </c>
    </row>
    <row r="9" spans="1:16" ht="15" customHeight="1" x14ac:dyDescent="0.2">
      <c r="A9" s="120"/>
      <c r="B9" s="123"/>
      <c r="C9" s="84" t="s">
        <v>47</v>
      </c>
      <c r="D9" s="44">
        <v>49</v>
      </c>
      <c r="E9" s="53">
        <v>0.790323</v>
      </c>
      <c r="F9" s="44">
        <v>82667.278447999997</v>
      </c>
      <c r="G9" s="66">
        <v>4.0815999999999998E-2</v>
      </c>
      <c r="H9" s="43">
        <v>20</v>
      </c>
      <c r="I9" s="44">
        <v>90160.435652999993</v>
      </c>
      <c r="J9" s="74">
        <v>0.1</v>
      </c>
      <c r="K9" s="44">
        <v>29</v>
      </c>
      <c r="L9" s="44">
        <v>77499.583822999994</v>
      </c>
      <c r="M9" s="66">
        <v>0</v>
      </c>
      <c r="N9" s="43">
        <v>0</v>
      </c>
      <c r="O9" s="44">
        <v>0</v>
      </c>
      <c r="P9" s="74">
        <v>0</v>
      </c>
    </row>
    <row r="10" spans="1:16" ht="15" customHeight="1" x14ac:dyDescent="0.2">
      <c r="A10" s="120"/>
      <c r="B10" s="123"/>
      <c r="C10" s="84" t="s">
        <v>48</v>
      </c>
      <c r="D10" s="44">
        <v>196</v>
      </c>
      <c r="E10" s="53">
        <v>0.33504299999999998</v>
      </c>
      <c r="F10" s="44">
        <v>92174.521454999995</v>
      </c>
      <c r="G10" s="66">
        <v>0.10204100000000001</v>
      </c>
      <c r="H10" s="43">
        <v>80</v>
      </c>
      <c r="I10" s="44">
        <v>100991.815871</v>
      </c>
      <c r="J10" s="74">
        <v>0.13750000000000001</v>
      </c>
      <c r="K10" s="44">
        <v>116</v>
      </c>
      <c r="L10" s="44">
        <v>86093.628754999998</v>
      </c>
      <c r="M10" s="66">
        <v>7.7586000000000002E-2</v>
      </c>
      <c r="N10" s="43">
        <v>0</v>
      </c>
      <c r="O10" s="44">
        <v>0</v>
      </c>
      <c r="P10" s="74">
        <v>0</v>
      </c>
    </row>
    <row r="11" spans="1:16" ht="15" customHeight="1" x14ac:dyDescent="0.2">
      <c r="A11" s="120"/>
      <c r="B11" s="123"/>
      <c r="C11" s="84" t="s">
        <v>49</v>
      </c>
      <c r="D11" s="44">
        <v>356</v>
      </c>
      <c r="E11" s="53">
        <v>0.21948200000000001</v>
      </c>
      <c r="F11" s="44">
        <v>112105.193113</v>
      </c>
      <c r="G11" s="66">
        <v>0.31460700000000003</v>
      </c>
      <c r="H11" s="43">
        <v>153</v>
      </c>
      <c r="I11" s="44">
        <v>125511.33731800001</v>
      </c>
      <c r="J11" s="74">
        <v>0.39215699999999998</v>
      </c>
      <c r="K11" s="44">
        <v>203</v>
      </c>
      <c r="L11" s="44">
        <v>102001.05487000001</v>
      </c>
      <c r="M11" s="66">
        <v>0.256158</v>
      </c>
      <c r="N11" s="43">
        <v>0</v>
      </c>
      <c r="O11" s="44">
        <v>0</v>
      </c>
      <c r="P11" s="74">
        <v>0</v>
      </c>
    </row>
    <row r="12" spans="1:16" ht="15" customHeight="1" x14ac:dyDescent="0.2">
      <c r="A12" s="120"/>
      <c r="B12" s="123"/>
      <c r="C12" s="84" t="s">
        <v>50</v>
      </c>
      <c r="D12" s="44">
        <v>342</v>
      </c>
      <c r="E12" s="53">
        <v>0.158114</v>
      </c>
      <c r="F12" s="44">
        <v>126411.586064</v>
      </c>
      <c r="G12" s="66">
        <v>0.41812899999999997</v>
      </c>
      <c r="H12" s="43">
        <v>159</v>
      </c>
      <c r="I12" s="44">
        <v>141626.88581000001</v>
      </c>
      <c r="J12" s="74">
        <v>0.54088099999999995</v>
      </c>
      <c r="K12" s="44">
        <v>183</v>
      </c>
      <c r="L12" s="44">
        <v>113191.73546500001</v>
      </c>
      <c r="M12" s="66">
        <v>0.311475</v>
      </c>
      <c r="N12" s="43">
        <v>0</v>
      </c>
      <c r="O12" s="44">
        <v>0</v>
      </c>
      <c r="P12" s="74">
        <v>0</v>
      </c>
    </row>
    <row r="13" spans="1:16" ht="15" customHeight="1" x14ac:dyDescent="0.2">
      <c r="A13" s="120"/>
      <c r="B13" s="123"/>
      <c r="C13" s="84" t="s">
        <v>51</v>
      </c>
      <c r="D13" s="44">
        <v>303</v>
      </c>
      <c r="E13" s="53">
        <v>0.140213</v>
      </c>
      <c r="F13" s="44">
        <v>133080.97109000001</v>
      </c>
      <c r="G13" s="66">
        <v>0.55115499999999995</v>
      </c>
      <c r="H13" s="43">
        <v>118</v>
      </c>
      <c r="I13" s="44">
        <v>148046.68152700001</v>
      </c>
      <c r="J13" s="74">
        <v>0.60169499999999998</v>
      </c>
      <c r="K13" s="44">
        <v>185</v>
      </c>
      <c r="L13" s="44">
        <v>123535.274704</v>
      </c>
      <c r="M13" s="66">
        <v>0.51891900000000002</v>
      </c>
      <c r="N13" s="43">
        <v>0</v>
      </c>
      <c r="O13" s="44">
        <v>0</v>
      </c>
      <c r="P13" s="74">
        <v>0</v>
      </c>
    </row>
    <row r="14" spans="1:16" s="3" customFormat="1" ht="15" customHeight="1" x14ac:dyDescent="0.2">
      <c r="A14" s="120"/>
      <c r="B14" s="123"/>
      <c r="C14" s="84" t="s">
        <v>52</v>
      </c>
      <c r="D14" s="35">
        <v>229</v>
      </c>
      <c r="E14" s="55">
        <v>0.11314200000000001</v>
      </c>
      <c r="F14" s="35">
        <v>144452.87216299999</v>
      </c>
      <c r="G14" s="68">
        <v>0.71615700000000004</v>
      </c>
      <c r="H14" s="43">
        <v>81</v>
      </c>
      <c r="I14" s="44">
        <v>149013.83350800001</v>
      </c>
      <c r="J14" s="74">
        <v>0.62963000000000002</v>
      </c>
      <c r="K14" s="35">
        <v>148</v>
      </c>
      <c r="L14" s="35">
        <v>141956.670346</v>
      </c>
      <c r="M14" s="68">
        <v>0.76351400000000003</v>
      </c>
      <c r="N14" s="43">
        <v>0</v>
      </c>
      <c r="O14" s="44">
        <v>0</v>
      </c>
      <c r="P14" s="74">
        <v>0</v>
      </c>
    </row>
    <row r="15" spans="1:16" ht="15" customHeight="1" x14ac:dyDescent="0.2">
      <c r="A15" s="120"/>
      <c r="B15" s="123"/>
      <c r="C15" s="84" t="s">
        <v>53</v>
      </c>
      <c r="D15" s="44">
        <v>160</v>
      </c>
      <c r="E15" s="53">
        <v>0.100692</v>
      </c>
      <c r="F15" s="44">
        <v>149953.13631199999</v>
      </c>
      <c r="G15" s="66">
        <v>0.66874999999999996</v>
      </c>
      <c r="H15" s="43">
        <v>56</v>
      </c>
      <c r="I15" s="44">
        <v>142179.64756700001</v>
      </c>
      <c r="J15" s="74">
        <v>0.44642900000000002</v>
      </c>
      <c r="K15" s="44">
        <v>104</v>
      </c>
      <c r="L15" s="44">
        <v>154138.86102099999</v>
      </c>
      <c r="M15" s="66">
        <v>0.788462</v>
      </c>
      <c r="N15" s="43">
        <v>0</v>
      </c>
      <c r="O15" s="44">
        <v>0</v>
      </c>
      <c r="P15" s="74">
        <v>0</v>
      </c>
    </row>
    <row r="16" spans="1:16" ht="15" customHeight="1" x14ac:dyDescent="0.2">
      <c r="A16" s="120"/>
      <c r="B16" s="123"/>
      <c r="C16" s="84" t="s">
        <v>54</v>
      </c>
      <c r="D16" s="44">
        <v>148</v>
      </c>
      <c r="E16" s="53">
        <v>0.102992</v>
      </c>
      <c r="F16" s="44">
        <v>155840.77097300001</v>
      </c>
      <c r="G16" s="66">
        <v>0.53378400000000004</v>
      </c>
      <c r="H16" s="43">
        <v>56</v>
      </c>
      <c r="I16" s="44">
        <v>164820.86467899999</v>
      </c>
      <c r="J16" s="74">
        <v>0.41071400000000002</v>
      </c>
      <c r="K16" s="44">
        <v>92</v>
      </c>
      <c r="L16" s="44">
        <v>150374.62697799999</v>
      </c>
      <c r="M16" s="66">
        <v>0.60869600000000001</v>
      </c>
      <c r="N16" s="43">
        <v>0</v>
      </c>
      <c r="O16" s="44">
        <v>0</v>
      </c>
      <c r="P16" s="74">
        <v>0</v>
      </c>
    </row>
    <row r="17" spans="1:16" ht="15" customHeight="1" x14ac:dyDescent="0.2">
      <c r="A17" s="120"/>
      <c r="B17" s="123"/>
      <c r="C17" s="84" t="s">
        <v>55</v>
      </c>
      <c r="D17" s="44">
        <v>148</v>
      </c>
      <c r="E17" s="53">
        <v>0.11246200000000001</v>
      </c>
      <c r="F17" s="44">
        <v>157888.91910699999</v>
      </c>
      <c r="G17" s="66">
        <v>0.41891899999999999</v>
      </c>
      <c r="H17" s="43">
        <v>54</v>
      </c>
      <c r="I17" s="44">
        <v>151498.90089200001</v>
      </c>
      <c r="J17" s="74">
        <v>0.148148</v>
      </c>
      <c r="K17" s="44">
        <v>94</v>
      </c>
      <c r="L17" s="44">
        <v>161559.780635</v>
      </c>
      <c r="M17" s="66">
        <v>0.57446799999999998</v>
      </c>
      <c r="N17" s="43">
        <v>0</v>
      </c>
      <c r="O17" s="44">
        <v>0</v>
      </c>
      <c r="P17" s="74">
        <v>0</v>
      </c>
    </row>
    <row r="18" spans="1:16" s="3" customFormat="1" ht="15" customHeight="1" x14ac:dyDescent="0.2">
      <c r="A18" s="120"/>
      <c r="B18" s="123"/>
      <c r="C18" s="84" t="s">
        <v>56</v>
      </c>
      <c r="D18" s="35">
        <v>242</v>
      </c>
      <c r="E18" s="55">
        <v>0.122099</v>
      </c>
      <c r="F18" s="35">
        <v>181797.76880300001</v>
      </c>
      <c r="G18" s="68">
        <v>0.37190099999999998</v>
      </c>
      <c r="H18" s="43">
        <v>80</v>
      </c>
      <c r="I18" s="44">
        <v>160637.75237199999</v>
      </c>
      <c r="J18" s="74">
        <v>2.5000000000000001E-2</v>
      </c>
      <c r="K18" s="35">
        <v>162</v>
      </c>
      <c r="L18" s="35">
        <v>192247.159633</v>
      </c>
      <c r="M18" s="68">
        <v>0.54320999999999997</v>
      </c>
      <c r="N18" s="43">
        <v>0</v>
      </c>
      <c r="O18" s="44">
        <v>0</v>
      </c>
      <c r="P18" s="74">
        <v>0</v>
      </c>
    </row>
    <row r="19" spans="1:16" s="3" customFormat="1" ht="15" customHeight="1" x14ac:dyDescent="0.2">
      <c r="A19" s="121"/>
      <c r="B19" s="124"/>
      <c r="C19" s="85" t="s">
        <v>9</v>
      </c>
      <c r="D19" s="46">
        <v>2174</v>
      </c>
      <c r="E19" s="54">
        <v>0.14534</v>
      </c>
      <c r="F19" s="46">
        <v>134843.458415</v>
      </c>
      <c r="G19" s="67">
        <v>0.435143</v>
      </c>
      <c r="H19" s="87">
        <v>857</v>
      </c>
      <c r="I19" s="46">
        <v>139285.976539</v>
      </c>
      <c r="J19" s="75">
        <v>0.39556599999999997</v>
      </c>
      <c r="K19" s="46">
        <v>1317</v>
      </c>
      <c r="L19" s="46">
        <v>131952.61708500001</v>
      </c>
      <c r="M19" s="67">
        <v>0.46089599999999997</v>
      </c>
      <c r="N19" s="87">
        <v>0</v>
      </c>
      <c r="O19" s="46">
        <v>0</v>
      </c>
      <c r="P19" s="75">
        <v>0</v>
      </c>
    </row>
    <row r="20" spans="1:16" ht="15" customHeight="1" x14ac:dyDescent="0.2">
      <c r="A20" s="119">
        <v>2</v>
      </c>
      <c r="B20" s="122" t="s">
        <v>57</v>
      </c>
      <c r="C20" s="84" t="s">
        <v>46</v>
      </c>
      <c r="D20" s="44">
        <v>5</v>
      </c>
      <c r="E20" s="53">
        <v>0.29411799999999999</v>
      </c>
      <c r="F20" s="44">
        <v>47595.199999999997</v>
      </c>
      <c r="G20" s="66">
        <v>0.6</v>
      </c>
      <c r="H20" s="43">
        <v>2</v>
      </c>
      <c r="I20" s="44">
        <v>490</v>
      </c>
      <c r="J20" s="74">
        <v>0</v>
      </c>
      <c r="K20" s="44">
        <v>3</v>
      </c>
      <c r="L20" s="44">
        <v>78998.666666999998</v>
      </c>
      <c r="M20" s="66">
        <v>1</v>
      </c>
      <c r="N20" s="43">
        <v>0</v>
      </c>
      <c r="O20" s="44">
        <v>0</v>
      </c>
      <c r="P20" s="74">
        <v>0</v>
      </c>
    </row>
    <row r="21" spans="1:16" ht="15" customHeight="1" x14ac:dyDescent="0.2">
      <c r="A21" s="120"/>
      <c r="B21" s="123"/>
      <c r="C21" s="84" t="s">
        <v>47</v>
      </c>
      <c r="D21" s="44">
        <v>15</v>
      </c>
      <c r="E21" s="53">
        <v>0.24193500000000001</v>
      </c>
      <c r="F21" s="44">
        <v>119308.4</v>
      </c>
      <c r="G21" s="66">
        <v>0.13333300000000001</v>
      </c>
      <c r="H21" s="43">
        <v>7</v>
      </c>
      <c r="I21" s="44">
        <v>88631.428570999997</v>
      </c>
      <c r="J21" s="74">
        <v>0</v>
      </c>
      <c r="K21" s="44">
        <v>8</v>
      </c>
      <c r="L21" s="44">
        <v>146150.75</v>
      </c>
      <c r="M21" s="66">
        <v>0.25</v>
      </c>
      <c r="N21" s="43">
        <v>0</v>
      </c>
      <c r="O21" s="44">
        <v>0</v>
      </c>
      <c r="P21" s="74">
        <v>0</v>
      </c>
    </row>
    <row r="22" spans="1:16" ht="15" customHeight="1" x14ac:dyDescent="0.2">
      <c r="A22" s="120"/>
      <c r="B22" s="123"/>
      <c r="C22" s="84" t="s">
        <v>48</v>
      </c>
      <c r="D22" s="44">
        <v>55</v>
      </c>
      <c r="E22" s="53">
        <v>9.4017000000000003E-2</v>
      </c>
      <c r="F22" s="44">
        <v>134535.38181799999</v>
      </c>
      <c r="G22" s="66">
        <v>9.0909000000000004E-2</v>
      </c>
      <c r="H22" s="43">
        <v>30</v>
      </c>
      <c r="I22" s="44">
        <v>133689.73333300001</v>
      </c>
      <c r="J22" s="74">
        <v>6.6667000000000004E-2</v>
      </c>
      <c r="K22" s="44">
        <v>25</v>
      </c>
      <c r="L22" s="44">
        <v>135550.16</v>
      </c>
      <c r="M22" s="66">
        <v>0.12</v>
      </c>
      <c r="N22" s="43">
        <v>0</v>
      </c>
      <c r="O22" s="44">
        <v>0</v>
      </c>
      <c r="P22" s="74">
        <v>0</v>
      </c>
    </row>
    <row r="23" spans="1:16" ht="15" customHeight="1" x14ac:dyDescent="0.2">
      <c r="A23" s="120"/>
      <c r="B23" s="123"/>
      <c r="C23" s="84" t="s">
        <v>49</v>
      </c>
      <c r="D23" s="44">
        <v>51</v>
      </c>
      <c r="E23" s="53">
        <v>3.1442999999999999E-2</v>
      </c>
      <c r="F23" s="44">
        <v>133104.921569</v>
      </c>
      <c r="G23" s="66">
        <v>7.8431000000000001E-2</v>
      </c>
      <c r="H23" s="43">
        <v>23</v>
      </c>
      <c r="I23" s="44">
        <v>135273.91304300001</v>
      </c>
      <c r="J23" s="74">
        <v>8.6957000000000007E-2</v>
      </c>
      <c r="K23" s="44">
        <v>28</v>
      </c>
      <c r="L23" s="44">
        <v>131323.25</v>
      </c>
      <c r="M23" s="66">
        <v>7.1429000000000006E-2</v>
      </c>
      <c r="N23" s="43">
        <v>0</v>
      </c>
      <c r="O23" s="44">
        <v>0</v>
      </c>
      <c r="P23" s="74">
        <v>0</v>
      </c>
    </row>
    <row r="24" spans="1:16" ht="15" customHeight="1" x14ac:dyDescent="0.2">
      <c r="A24" s="120"/>
      <c r="B24" s="123"/>
      <c r="C24" s="84" t="s">
        <v>50</v>
      </c>
      <c r="D24" s="44">
        <v>33</v>
      </c>
      <c r="E24" s="53">
        <v>1.5257E-2</v>
      </c>
      <c r="F24" s="44">
        <v>177257.42424200001</v>
      </c>
      <c r="G24" s="66">
        <v>0.39393899999999998</v>
      </c>
      <c r="H24" s="43">
        <v>17</v>
      </c>
      <c r="I24" s="44">
        <v>195715.11764700001</v>
      </c>
      <c r="J24" s="74">
        <v>0.58823499999999995</v>
      </c>
      <c r="K24" s="44">
        <v>16</v>
      </c>
      <c r="L24" s="44">
        <v>157646.125</v>
      </c>
      <c r="M24" s="66">
        <v>0.1875</v>
      </c>
      <c r="N24" s="43">
        <v>0</v>
      </c>
      <c r="O24" s="44">
        <v>0</v>
      </c>
      <c r="P24" s="74">
        <v>0</v>
      </c>
    </row>
    <row r="25" spans="1:16" ht="15" customHeight="1" x14ac:dyDescent="0.2">
      <c r="A25" s="120"/>
      <c r="B25" s="123"/>
      <c r="C25" s="84" t="s">
        <v>51</v>
      </c>
      <c r="D25" s="44">
        <v>36</v>
      </c>
      <c r="E25" s="53">
        <v>1.6659E-2</v>
      </c>
      <c r="F25" s="44">
        <v>204428.69444399999</v>
      </c>
      <c r="G25" s="66">
        <v>0.58333299999999999</v>
      </c>
      <c r="H25" s="43">
        <v>12</v>
      </c>
      <c r="I25" s="44">
        <v>192178.66666700001</v>
      </c>
      <c r="J25" s="74">
        <v>0.41666700000000001</v>
      </c>
      <c r="K25" s="44">
        <v>24</v>
      </c>
      <c r="L25" s="44">
        <v>210553.70833299999</v>
      </c>
      <c r="M25" s="66">
        <v>0.66666700000000001</v>
      </c>
      <c r="N25" s="43">
        <v>0</v>
      </c>
      <c r="O25" s="44">
        <v>0</v>
      </c>
      <c r="P25" s="74">
        <v>0</v>
      </c>
    </row>
    <row r="26" spans="1:16" s="3" customFormat="1" ht="15" customHeight="1" x14ac:dyDescent="0.2">
      <c r="A26" s="120"/>
      <c r="B26" s="123"/>
      <c r="C26" s="84" t="s">
        <v>52</v>
      </c>
      <c r="D26" s="35">
        <v>29</v>
      </c>
      <c r="E26" s="55">
        <v>1.4328E-2</v>
      </c>
      <c r="F26" s="35">
        <v>187820.93103400001</v>
      </c>
      <c r="G26" s="68">
        <v>0.44827600000000001</v>
      </c>
      <c r="H26" s="43">
        <v>13</v>
      </c>
      <c r="I26" s="44">
        <v>173999</v>
      </c>
      <c r="J26" s="74">
        <v>0.15384600000000001</v>
      </c>
      <c r="K26" s="35">
        <v>16</v>
      </c>
      <c r="L26" s="35">
        <v>199051.25</v>
      </c>
      <c r="M26" s="68">
        <v>0.6875</v>
      </c>
      <c r="N26" s="43">
        <v>0</v>
      </c>
      <c r="O26" s="44">
        <v>0</v>
      </c>
      <c r="P26" s="74">
        <v>0</v>
      </c>
    </row>
    <row r="27" spans="1:16" ht="15" customHeight="1" x14ac:dyDescent="0.2">
      <c r="A27" s="120"/>
      <c r="B27" s="123"/>
      <c r="C27" s="84" t="s">
        <v>53</v>
      </c>
      <c r="D27" s="44">
        <v>14</v>
      </c>
      <c r="E27" s="53">
        <v>8.8109999999999994E-3</v>
      </c>
      <c r="F27" s="44">
        <v>174599.214286</v>
      </c>
      <c r="G27" s="66">
        <v>0.214286</v>
      </c>
      <c r="H27" s="43">
        <v>4</v>
      </c>
      <c r="I27" s="44">
        <v>206012.25</v>
      </c>
      <c r="J27" s="74">
        <v>0.25</v>
      </c>
      <c r="K27" s="44">
        <v>10</v>
      </c>
      <c r="L27" s="44">
        <v>162034</v>
      </c>
      <c r="M27" s="66">
        <v>0.2</v>
      </c>
      <c r="N27" s="43">
        <v>0</v>
      </c>
      <c r="O27" s="44">
        <v>0</v>
      </c>
      <c r="P27" s="74">
        <v>0</v>
      </c>
    </row>
    <row r="28" spans="1:16" ht="15" customHeight="1" x14ac:dyDescent="0.2">
      <c r="A28" s="120"/>
      <c r="B28" s="123"/>
      <c r="C28" s="84" t="s">
        <v>54</v>
      </c>
      <c r="D28" s="44">
        <v>8</v>
      </c>
      <c r="E28" s="53">
        <v>5.5669999999999999E-3</v>
      </c>
      <c r="F28" s="44">
        <v>185234</v>
      </c>
      <c r="G28" s="66">
        <v>0.125</v>
      </c>
      <c r="H28" s="43">
        <v>3</v>
      </c>
      <c r="I28" s="44">
        <v>218516.66666700001</v>
      </c>
      <c r="J28" s="74">
        <v>0.33333299999999999</v>
      </c>
      <c r="K28" s="44">
        <v>5</v>
      </c>
      <c r="L28" s="44">
        <v>165264.4</v>
      </c>
      <c r="M28" s="66">
        <v>0</v>
      </c>
      <c r="N28" s="43">
        <v>0</v>
      </c>
      <c r="O28" s="44">
        <v>0</v>
      </c>
      <c r="P28" s="74">
        <v>0</v>
      </c>
    </row>
    <row r="29" spans="1:16" ht="15" customHeight="1" x14ac:dyDescent="0.2">
      <c r="A29" s="120"/>
      <c r="B29" s="123"/>
      <c r="C29" s="84" t="s">
        <v>55</v>
      </c>
      <c r="D29" s="44">
        <v>4</v>
      </c>
      <c r="E29" s="53">
        <v>3.0400000000000002E-3</v>
      </c>
      <c r="F29" s="44">
        <v>189044.25</v>
      </c>
      <c r="G29" s="66">
        <v>0.75</v>
      </c>
      <c r="H29" s="43">
        <v>3</v>
      </c>
      <c r="I29" s="44">
        <v>168468</v>
      </c>
      <c r="J29" s="74">
        <v>0.66666700000000001</v>
      </c>
      <c r="K29" s="44">
        <v>1</v>
      </c>
      <c r="L29" s="44">
        <v>250773</v>
      </c>
      <c r="M29" s="66">
        <v>1</v>
      </c>
      <c r="N29" s="43">
        <v>0</v>
      </c>
      <c r="O29" s="44">
        <v>0</v>
      </c>
      <c r="P29" s="74">
        <v>0</v>
      </c>
    </row>
    <row r="30" spans="1:16" s="3" customFormat="1" ht="15" customHeight="1" x14ac:dyDescent="0.2">
      <c r="A30" s="120"/>
      <c r="B30" s="123"/>
      <c r="C30" s="84" t="s">
        <v>56</v>
      </c>
      <c r="D30" s="35">
        <v>7</v>
      </c>
      <c r="E30" s="55">
        <v>3.532E-3</v>
      </c>
      <c r="F30" s="35">
        <v>175822.142857</v>
      </c>
      <c r="G30" s="68">
        <v>0</v>
      </c>
      <c r="H30" s="43">
        <v>6</v>
      </c>
      <c r="I30" s="44">
        <v>167168.16666700001</v>
      </c>
      <c r="J30" s="74">
        <v>0</v>
      </c>
      <c r="K30" s="35">
        <v>1</v>
      </c>
      <c r="L30" s="35">
        <v>227746</v>
      </c>
      <c r="M30" s="68">
        <v>0</v>
      </c>
      <c r="N30" s="43">
        <v>0</v>
      </c>
      <c r="O30" s="44">
        <v>0</v>
      </c>
      <c r="P30" s="74">
        <v>0</v>
      </c>
    </row>
    <row r="31" spans="1:16" s="3" customFormat="1" ht="15" customHeight="1" x14ac:dyDescent="0.2">
      <c r="A31" s="121"/>
      <c r="B31" s="124"/>
      <c r="C31" s="85" t="s">
        <v>9</v>
      </c>
      <c r="D31" s="46">
        <v>257</v>
      </c>
      <c r="E31" s="54">
        <v>1.7180999999999998E-2</v>
      </c>
      <c r="F31" s="46">
        <v>158693.879377</v>
      </c>
      <c r="G31" s="67">
        <v>0.26459100000000002</v>
      </c>
      <c r="H31" s="87">
        <v>120</v>
      </c>
      <c r="I31" s="46">
        <v>155222.43333299999</v>
      </c>
      <c r="J31" s="75">
        <v>0.20833299999999999</v>
      </c>
      <c r="K31" s="46">
        <v>137</v>
      </c>
      <c r="L31" s="46">
        <v>161734.56204399999</v>
      </c>
      <c r="M31" s="67">
        <v>0.31386900000000001</v>
      </c>
      <c r="N31" s="87">
        <v>0</v>
      </c>
      <c r="O31" s="46">
        <v>0</v>
      </c>
      <c r="P31" s="75">
        <v>0</v>
      </c>
    </row>
    <row r="32" spans="1:16" ht="15" customHeight="1" x14ac:dyDescent="0.2">
      <c r="A32" s="119">
        <v>3</v>
      </c>
      <c r="B32" s="122" t="s">
        <v>58</v>
      </c>
      <c r="C32" s="84" t="s">
        <v>46</v>
      </c>
      <c r="D32" s="44">
        <v>4</v>
      </c>
      <c r="E32" s="44">
        <v>0</v>
      </c>
      <c r="F32" s="44">
        <v>-20171.405427000002</v>
      </c>
      <c r="G32" s="66">
        <v>0.6</v>
      </c>
      <c r="H32" s="43">
        <v>2</v>
      </c>
      <c r="I32" s="44">
        <v>490</v>
      </c>
      <c r="J32" s="74">
        <v>0</v>
      </c>
      <c r="K32" s="44">
        <v>2</v>
      </c>
      <c r="L32" s="44">
        <v>11232.061240000001</v>
      </c>
      <c r="M32" s="66">
        <v>1</v>
      </c>
      <c r="N32" s="43">
        <v>0</v>
      </c>
      <c r="O32" s="44">
        <v>0</v>
      </c>
      <c r="P32" s="74">
        <v>0</v>
      </c>
    </row>
    <row r="33" spans="1:16" ht="15" customHeight="1" x14ac:dyDescent="0.2">
      <c r="A33" s="120"/>
      <c r="B33" s="123"/>
      <c r="C33" s="84" t="s">
        <v>47</v>
      </c>
      <c r="D33" s="44">
        <v>-34</v>
      </c>
      <c r="E33" s="44">
        <v>0</v>
      </c>
      <c r="F33" s="44">
        <v>36641.121551999997</v>
      </c>
      <c r="G33" s="66">
        <v>9.2517000000000002E-2</v>
      </c>
      <c r="H33" s="43">
        <v>-13</v>
      </c>
      <c r="I33" s="44">
        <v>-1529.007081</v>
      </c>
      <c r="J33" s="74">
        <v>-0.1</v>
      </c>
      <c r="K33" s="44">
        <v>-21</v>
      </c>
      <c r="L33" s="44">
        <v>68651.166177000006</v>
      </c>
      <c r="M33" s="66">
        <v>0.25</v>
      </c>
      <c r="N33" s="43">
        <v>0</v>
      </c>
      <c r="O33" s="44">
        <v>0</v>
      </c>
      <c r="P33" s="74">
        <v>0</v>
      </c>
    </row>
    <row r="34" spans="1:16" ht="15" customHeight="1" x14ac:dyDescent="0.2">
      <c r="A34" s="120"/>
      <c r="B34" s="123"/>
      <c r="C34" s="84" t="s">
        <v>48</v>
      </c>
      <c r="D34" s="44">
        <v>-141</v>
      </c>
      <c r="E34" s="44">
        <v>0</v>
      </c>
      <c r="F34" s="44">
        <v>42360.860363</v>
      </c>
      <c r="G34" s="66">
        <v>-1.1132E-2</v>
      </c>
      <c r="H34" s="43">
        <v>-50</v>
      </c>
      <c r="I34" s="44">
        <v>32697.917462000001</v>
      </c>
      <c r="J34" s="74">
        <v>-7.0832999999999993E-2</v>
      </c>
      <c r="K34" s="44">
        <v>-91</v>
      </c>
      <c r="L34" s="44">
        <v>49456.531244999998</v>
      </c>
      <c r="M34" s="66">
        <v>4.2414E-2</v>
      </c>
      <c r="N34" s="43">
        <v>0</v>
      </c>
      <c r="O34" s="44">
        <v>0</v>
      </c>
      <c r="P34" s="74">
        <v>0</v>
      </c>
    </row>
    <row r="35" spans="1:16" ht="15" customHeight="1" x14ac:dyDescent="0.2">
      <c r="A35" s="120"/>
      <c r="B35" s="123"/>
      <c r="C35" s="84" t="s">
        <v>49</v>
      </c>
      <c r="D35" s="44">
        <v>-305</v>
      </c>
      <c r="E35" s="44">
        <v>0</v>
      </c>
      <c r="F35" s="44">
        <v>20999.728456000001</v>
      </c>
      <c r="G35" s="66">
        <v>-0.236175</v>
      </c>
      <c r="H35" s="43">
        <v>-130</v>
      </c>
      <c r="I35" s="44">
        <v>9762.5757250000006</v>
      </c>
      <c r="J35" s="74">
        <v>-0.30520000000000003</v>
      </c>
      <c r="K35" s="44">
        <v>-175</v>
      </c>
      <c r="L35" s="44">
        <v>29322.19513</v>
      </c>
      <c r="M35" s="66">
        <v>-0.184729</v>
      </c>
      <c r="N35" s="43">
        <v>0</v>
      </c>
      <c r="O35" s="44">
        <v>0</v>
      </c>
      <c r="P35" s="74">
        <v>0</v>
      </c>
    </row>
    <row r="36" spans="1:16" ht="15" customHeight="1" x14ac:dyDescent="0.2">
      <c r="A36" s="120"/>
      <c r="B36" s="123"/>
      <c r="C36" s="84" t="s">
        <v>50</v>
      </c>
      <c r="D36" s="44">
        <v>-309</v>
      </c>
      <c r="E36" s="44">
        <v>0</v>
      </c>
      <c r="F36" s="44">
        <v>50845.838178999998</v>
      </c>
      <c r="G36" s="66">
        <v>-2.4188999999999999E-2</v>
      </c>
      <c r="H36" s="43">
        <v>-142</v>
      </c>
      <c r="I36" s="44">
        <v>54088.231838</v>
      </c>
      <c r="J36" s="74">
        <v>4.7355000000000001E-2</v>
      </c>
      <c r="K36" s="44">
        <v>-167</v>
      </c>
      <c r="L36" s="44">
        <v>44454.389535000002</v>
      </c>
      <c r="M36" s="66">
        <v>-0.123975</v>
      </c>
      <c r="N36" s="43">
        <v>0</v>
      </c>
      <c r="O36" s="44">
        <v>0</v>
      </c>
      <c r="P36" s="74">
        <v>0</v>
      </c>
    </row>
    <row r="37" spans="1:16" ht="15" customHeight="1" x14ac:dyDescent="0.2">
      <c r="A37" s="120"/>
      <c r="B37" s="123"/>
      <c r="C37" s="84" t="s">
        <v>51</v>
      </c>
      <c r="D37" s="44">
        <v>-267</v>
      </c>
      <c r="E37" s="44">
        <v>0</v>
      </c>
      <c r="F37" s="44">
        <v>71347.723354000002</v>
      </c>
      <c r="G37" s="66">
        <v>3.2177999999999998E-2</v>
      </c>
      <c r="H37" s="43">
        <v>-106</v>
      </c>
      <c r="I37" s="44">
        <v>44131.985139999997</v>
      </c>
      <c r="J37" s="74">
        <v>-0.185028</v>
      </c>
      <c r="K37" s="44">
        <v>-161</v>
      </c>
      <c r="L37" s="44">
        <v>87018.433629000006</v>
      </c>
      <c r="M37" s="66">
        <v>0.14774799999999999</v>
      </c>
      <c r="N37" s="43">
        <v>0</v>
      </c>
      <c r="O37" s="44">
        <v>0</v>
      </c>
      <c r="P37" s="74">
        <v>0</v>
      </c>
    </row>
    <row r="38" spans="1:16" s="3" customFormat="1" ht="15" customHeight="1" x14ac:dyDescent="0.2">
      <c r="A38" s="120"/>
      <c r="B38" s="123"/>
      <c r="C38" s="84" t="s">
        <v>52</v>
      </c>
      <c r="D38" s="35">
        <v>-200</v>
      </c>
      <c r="E38" s="35">
        <v>0</v>
      </c>
      <c r="F38" s="35">
        <v>43368.058871000001</v>
      </c>
      <c r="G38" s="68">
        <v>-0.26788099999999998</v>
      </c>
      <c r="H38" s="43">
        <v>-68</v>
      </c>
      <c r="I38" s="44">
        <v>24985.166492</v>
      </c>
      <c r="J38" s="74">
        <v>-0.47578300000000001</v>
      </c>
      <c r="K38" s="35">
        <v>-132</v>
      </c>
      <c r="L38" s="35">
        <v>57094.579654000001</v>
      </c>
      <c r="M38" s="68">
        <v>-7.6013999999999998E-2</v>
      </c>
      <c r="N38" s="43">
        <v>0</v>
      </c>
      <c r="O38" s="44">
        <v>0</v>
      </c>
      <c r="P38" s="74">
        <v>0</v>
      </c>
    </row>
    <row r="39" spans="1:16" ht="15" customHeight="1" x14ac:dyDescent="0.2">
      <c r="A39" s="120"/>
      <c r="B39" s="123"/>
      <c r="C39" s="84" t="s">
        <v>53</v>
      </c>
      <c r="D39" s="44">
        <v>-146</v>
      </c>
      <c r="E39" s="44">
        <v>0</v>
      </c>
      <c r="F39" s="44">
        <v>24646.077974</v>
      </c>
      <c r="G39" s="66">
        <v>-0.45446399999999998</v>
      </c>
      <c r="H39" s="43">
        <v>-52</v>
      </c>
      <c r="I39" s="44">
        <v>63832.602433</v>
      </c>
      <c r="J39" s="74">
        <v>-0.19642899999999999</v>
      </c>
      <c r="K39" s="44">
        <v>-94</v>
      </c>
      <c r="L39" s="44">
        <v>7895.1389790000003</v>
      </c>
      <c r="M39" s="66">
        <v>-0.58846200000000004</v>
      </c>
      <c r="N39" s="43">
        <v>0</v>
      </c>
      <c r="O39" s="44">
        <v>0</v>
      </c>
      <c r="P39" s="74">
        <v>0</v>
      </c>
    </row>
    <row r="40" spans="1:16" ht="15" customHeight="1" x14ac:dyDescent="0.2">
      <c r="A40" s="120"/>
      <c r="B40" s="123"/>
      <c r="C40" s="84" t="s">
        <v>54</v>
      </c>
      <c r="D40" s="44">
        <v>-140</v>
      </c>
      <c r="E40" s="44">
        <v>0</v>
      </c>
      <c r="F40" s="44">
        <v>29393.229027000001</v>
      </c>
      <c r="G40" s="66">
        <v>-0.40878399999999998</v>
      </c>
      <c r="H40" s="43">
        <v>-53</v>
      </c>
      <c r="I40" s="44">
        <v>53695.801987999999</v>
      </c>
      <c r="J40" s="74">
        <v>-7.7381000000000005E-2</v>
      </c>
      <c r="K40" s="44">
        <v>-87</v>
      </c>
      <c r="L40" s="44">
        <v>14889.773021999999</v>
      </c>
      <c r="M40" s="66">
        <v>-0.60869600000000001</v>
      </c>
      <c r="N40" s="43">
        <v>0</v>
      </c>
      <c r="O40" s="44">
        <v>0</v>
      </c>
      <c r="P40" s="74">
        <v>0</v>
      </c>
    </row>
    <row r="41" spans="1:16" ht="15" customHeight="1" x14ac:dyDescent="0.2">
      <c r="A41" s="120"/>
      <c r="B41" s="123"/>
      <c r="C41" s="84" t="s">
        <v>55</v>
      </c>
      <c r="D41" s="44">
        <v>-144</v>
      </c>
      <c r="E41" s="44">
        <v>0</v>
      </c>
      <c r="F41" s="44">
        <v>31155.330892999998</v>
      </c>
      <c r="G41" s="66">
        <v>0.33108100000000001</v>
      </c>
      <c r="H41" s="43">
        <v>-51</v>
      </c>
      <c r="I41" s="44">
        <v>16969.099107999999</v>
      </c>
      <c r="J41" s="74">
        <v>0.51851899999999995</v>
      </c>
      <c r="K41" s="44">
        <v>-93</v>
      </c>
      <c r="L41" s="44">
        <v>89213.219364999997</v>
      </c>
      <c r="M41" s="66">
        <v>0.42553200000000002</v>
      </c>
      <c r="N41" s="43">
        <v>0</v>
      </c>
      <c r="O41" s="44">
        <v>0</v>
      </c>
      <c r="P41" s="74">
        <v>0</v>
      </c>
    </row>
    <row r="42" spans="1:16" s="3" customFormat="1" ht="15" customHeight="1" x14ac:dyDescent="0.2">
      <c r="A42" s="120"/>
      <c r="B42" s="123"/>
      <c r="C42" s="84" t="s">
        <v>56</v>
      </c>
      <c r="D42" s="35">
        <v>-235</v>
      </c>
      <c r="E42" s="35">
        <v>0</v>
      </c>
      <c r="F42" s="35">
        <v>-5975.6259460000001</v>
      </c>
      <c r="G42" s="68">
        <v>-0.37190099999999998</v>
      </c>
      <c r="H42" s="43">
        <v>-74</v>
      </c>
      <c r="I42" s="44">
        <v>6530.4142940000002</v>
      </c>
      <c r="J42" s="74">
        <v>-2.5000000000000001E-2</v>
      </c>
      <c r="K42" s="35">
        <v>-161</v>
      </c>
      <c r="L42" s="35">
        <v>35498.840366999997</v>
      </c>
      <c r="M42" s="68">
        <v>-0.54320999999999997</v>
      </c>
      <c r="N42" s="43">
        <v>0</v>
      </c>
      <c r="O42" s="44">
        <v>0</v>
      </c>
      <c r="P42" s="74">
        <v>0</v>
      </c>
    </row>
    <row r="43" spans="1:16" s="3" customFormat="1" ht="15" customHeight="1" x14ac:dyDescent="0.2">
      <c r="A43" s="121"/>
      <c r="B43" s="124"/>
      <c r="C43" s="85" t="s">
        <v>9</v>
      </c>
      <c r="D43" s="46">
        <v>-1917</v>
      </c>
      <c r="E43" s="46">
        <v>0</v>
      </c>
      <c r="F43" s="46">
        <v>23850.420962</v>
      </c>
      <c r="G43" s="67">
        <v>-0.17055100000000001</v>
      </c>
      <c r="H43" s="87">
        <v>-737</v>
      </c>
      <c r="I43" s="46">
        <v>15936.456794</v>
      </c>
      <c r="J43" s="75">
        <v>-0.18723300000000001</v>
      </c>
      <c r="K43" s="46">
        <v>-1180</v>
      </c>
      <c r="L43" s="46">
        <v>29781.944959</v>
      </c>
      <c r="M43" s="67">
        <v>-0.14702699999999999</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2</v>
      </c>
      <c r="E45" s="53">
        <v>3.2258000000000002E-2</v>
      </c>
      <c r="F45" s="44">
        <v>162890.5</v>
      </c>
      <c r="G45" s="66">
        <v>0.5</v>
      </c>
      <c r="H45" s="43">
        <v>2</v>
      </c>
      <c r="I45" s="44">
        <v>162890.5</v>
      </c>
      <c r="J45" s="74">
        <v>0.5</v>
      </c>
      <c r="K45" s="44">
        <v>0</v>
      </c>
      <c r="L45" s="44">
        <v>0</v>
      </c>
      <c r="M45" s="66">
        <v>0</v>
      </c>
      <c r="N45" s="43">
        <v>0</v>
      </c>
      <c r="O45" s="44">
        <v>0</v>
      </c>
      <c r="P45" s="74">
        <v>0</v>
      </c>
    </row>
    <row r="46" spans="1:16" ht="15" customHeight="1" x14ac:dyDescent="0.2">
      <c r="A46" s="120"/>
      <c r="B46" s="123"/>
      <c r="C46" s="84" t="s">
        <v>48</v>
      </c>
      <c r="D46" s="44">
        <v>12</v>
      </c>
      <c r="E46" s="53">
        <v>2.0513E-2</v>
      </c>
      <c r="F46" s="44">
        <v>127777.583333</v>
      </c>
      <c r="G46" s="66">
        <v>8.3333000000000004E-2</v>
      </c>
      <c r="H46" s="43">
        <v>7</v>
      </c>
      <c r="I46" s="44">
        <v>123842.714286</v>
      </c>
      <c r="J46" s="74">
        <v>0.14285700000000001</v>
      </c>
      <c r="K46" s="44">
        <v>5</v>
      </c>
      <c r="L46" s="44">
        <v>133286.39999999999</v>
      </c>
      <c r="M46" s="66">
        <v>0</v>
      </c>
      <c r="N46" s="43">
        <v>0</v>
      </c>
      <c r="O46" s="44">
        <v>0</v>
      </c>
      <c r="P46" s="74">
        <v>0</v>
      </c>
    </row>
    <row r="47" spans="1:16" ht="15" customHeight="1" x14ac:dyDescent="0.2">
      <c r="A47" s="120"/>
      <c r="B47" s="123"/>
      <c r="C47" s="84" t="s">
        <v>49</v>
      </c>
      <c r="D47" s="44">
        <v>64</v>
      </c>
      <c r="E47" s="53">
        <v>3.9456999999999999E-2</v>
      </c>
      <c r="F47" s="44">
        <v>168562.71875</v>
      </c>
      <c r="G47" s="66">
        <v>0.296875</v>
      </c>
      <c r="H47" s="43">
        <v>36</v>
      </c>
      <c r="I47" s="44">
        <v>168963.44444399999</v>
      </c>
      <c r="J47" s="74">
        <v>0.19444400000000001</v>
      </c>
      <c r="K47" s="44">
        <v>28</v>
      </c>
      <c r="L47" s="44">
        <v>168047.5</v>
      </c>
      <c r="M47" s="66">
        <v>0.42857099999999998</v>
      </c>
      <c r="N47" s="43">
        <v>0</v>
      </c>
      <c r="O47" s="44">
        <v>0</v>
      </c>
      <c r="P47" s="74">
        <v>0</v>
      </c>
    </row>
    <row r="48" spans="1:16" ht="15" customHeight="1" x14ac:dyDescent="0.2">
      <c r="A48" s="120"/>
      <c r="B48" s="123"/>
      <c r="C48" s="84" t="s">
        <v>50</v>
      </c>
      <c r="D48" s="44">
        <v>57</v>
      </c>
      <c r="E48" s="53">
        <v>2.6352E-2</v>
      </c>
      <c r="F48" s="44">
        <v>211692.017544</v>
      </c>
      <c r="G48" s="66">
        <v>0.80701800000000001</v>
      </c>
      <c r="H48" s="43">
        <v>13</v>
      </c>
      <c r="I48" s="44">
        <v>214468.538462</v>
      </c>
      <c r="J48" s="74">
        <v>0.69230800000000003</v>
      </c>
      <c r="K48" s="44">
        <v>44</v>
      </c>
      <c r="L48" s="44">
        <v>210871.68181800001</v>
      </c>
      <c r="M48" s="66">
        <v>0.84090900000000002</v>
      </c>
      <c r="N48" s="43">
        <v>0</v>
      </c>
      <c r="O48" s="44">
        <v>0</v>
      </c>
      <c r="P48" s="74">
        <v>0</v>
      </c>
    </row>
    <row r="49" spans="1:16" ht="15" customHeight="1" x14ac:dyDescent="0.2">
      <c r="A49" s="120"/>
      <c r="B49" s="123"/>
      <c r="C49" s="84" t="s">
        <v>51</v>
      </c>
      <c r="D49" s="44">
        <v>73</v>
      </c>
      <c r="E49" s="53">
        <v>3.3780999999999999E-2</v>
      </c>
      <c r="F49" s="44">
        <v>215446.808219</v>
      </c>
      <c r="G49" s="66">
        <v>0.75342500000000001</v>
      </c>
      <c r="H49" s="43">
        <v>26</v>
      </c>
      <c r="I49" s="44">
        <v>192410.92307700001</v>
      </c>
      <c r="J49" s="74">
        <v>0.461538</v>
      </c>
      <c r="K49" s="44">
        <v>47</v>
      </c>
      <c r="L49" s="44">
        <v>228190.06383</v>
      </c>
      <c r="M49" s="66">
        <v>0.91489399999999999</v>
      </c>
      <c r="N49" s="43">
        <v>0</v>
      </c>
      <c r="O49" s="44">
        <v>0</v>
      </c>
      <c r="P49" s="74">
        <v>0</v>
      </c>
    </row>
    <row r="50" spans="1:16" s="3" customFormat="1" ht="15" customHeight="1" x14ac:dyDescent="0.2">
      <c r="A50" s="120"/>
      <c r="B50" s="123"/>
      <c r="C50" s="84" t="s">
        <v>52</v>
      </c>
      <c r="D50" s="35">
        <v>36</v>
      </c>
      <c r="E50" s="55">
        <v>1.7787000000000001E-2</v>
      </c>
      <c r="F50" s="35">
        <v>259798.77777799999</v>
      </c>
      <c r="G50" s="68">
        <v>1.2222219999999999</v>
      </c>
      <c r="H50" s="43">
        <v>11</v>
      </c>
      <c r="I50" s="44">
        <v>256193.09090899999</v>
      </c>
      <c r="J50" s="74">
        <v>1</v>
      </c>
      <c r="K50" s="35">
        <v>25</v>
      </c>
      <c r="L50" s="35">
        <v>261385.28</v>
      </c>
      <c r="M50" s="68">
        <v>1.32</v>
      </c>
      <c r="N50" s="43">
        <v>0</v>
      </c>
      <c r="O50" s="44">
        <v>0</v>
      </c>
      <c r="P50" s="74">
        <v>0</v>
      </c>
    </row>
    <row r="51" spans="1:16" ht="15" customHeight="1" x14ac:dyDescent="0.2">
      <c r="A51" s="120"/>
      <c r="B51" s="123"/>
      <c r="C51" s="84" t="s">
        <v>53</v>
      </c>
      <c r="D51" s="44">
        <v>23</v>
      </c>
      <c r="E51" s="53">
        <v>1.4475E-2</v>
      </c>
      <c r="F51" s="44">
        <v>228417.60869600001</v>
      </c>
      <c r="G51" s="66">
        <v>0.73912999999999995</v>
      </c>
      <c r="H51" s="43">
        <v>6</v>
      </c>
      <c r="I51" s="44">
        <v>205916</v>
      </c>
      <c r="J51" s="74">
        <v>0.5</v>
      </c>
      <c r="K51" s="44">
        <v>17</v>
      </c>
      <c r="L51" s="44">
        <v>236359.35294099999</v>
      </c>
      <c r="M51" s="66">
        <v>0.82352899999999996</v>
      </c>
      <c r="N51" s="43">
        <v>0</v>
      </c>
      <c r="O51" s="44">
        <v>0</v>
      </c>
      <c r="P51" s="74">
        <v>0</v>
      </c>
    </row>
    <row r="52" spans="1:16" ht="15" customHeight="1" x14ac:dyDescent="0.2">
      <c r="A52" s="120"/>
      <c r="B52" s="123"/>
      <c r="C52" s="84" t="s">
        <v>54</v>
      </c>
      <c r="D52" s="44">
        <v>15</v>
      </c>
      <c r="E52" s="53">
        <v>1.0437999999999999E-2</v>
      </c>
      <c r="F52" s="44">
        <v>244965.33333299999</v>
      </c>
      <c r="G52" s="66">
        <v>0.466667</v>
      </c>
      <c r="H52" s="43">
        <v>6</v>
      </c>
      <c r="I52" s="44">
        <v>202866.5</v>
      </c>
      <c r="J52" s="74">
        <v>0</v>
      </c>
      <c r="K52" s="44">
        <v>9</v>
      </c>
      <c r="L52" s="44">
        <v>273031.22222200001</v>
      </c>
      <c r="M52" s="66">
        <v>0.77777799999999997</v>
      </c>
      <c r="N52" s="43">
        <v>0</v>
      </c>
      <c r="O52" s="44">
        <v>0</v>
      </c>
      <c r="P52" s="74">
        <v>0</v>
      </c>
    </row>
    <row r="53" spans="1:16" ht="15" customHeight="1" x14ac:dyDescent="0.2">
      <c r="A53" s="120"/>
      <c r="B53" s="123"/>
      <c r="C53" s="84" t="s">
        <v>55</v>
      </c>
      <c r="D53" s="44">
        <v>11</v>
      </c>
      <c r="E53" s="53">
        <v>8.3590000000000001E-3</v>
      </c>
      <c r="F53" s="44">
        <v>270210.36363600002</v>
      </c>
      <c r="G53" s="66">
        <v>0.54545500000000002</v>
      </c>
      <c r="H53" s="43">
        <v>5</v>
      </c>
      <c r="I53" s="44">
        <v>237724</v>
      </c>
      <c r="J53" s="74">
        <v>0.2</v>
      </c>
      <c r="K53" s="44">
        <v>6</v>
      </c>
      <c r="L53" s="44">
        <v>297282.33333300002</v>
      </c>
      <c r="M53" s="66">
        <v>0.83333299999999999</v>
      </c>
      <c r="N53" s="43">
        <v>0</v>
      </c>
      <c r="O53" s="44">
        <v>0</v>
      </c>
      <c r="P53" s="74">
        <v>0</v>
      </c>
    </row>
    <row r="54" spans="1:16" s="3" customFormat="1" ht="15" customHeight="1" x14ac:dyDescent="0.2">
      <c r="A54" s="120"/>
      <c r="B54" s="123"/>
      <c r="C54" s="84" t="s">
        <v>56</v>
      </c>
      <c r="D54" s="35">
        <v>2</v>
      </c>
      <c r="E54" s="55">
        <v>1.0089999999999999E-3</v>
      </c>
      <c r="F54" s="35">
        <v>242836.5</v>
      </c>
      <c r="G54" s="68">
        <v>0</v>
      </c>
      <c r="H54" s="43">
        <v>2</v>
      </c>
      <c r="I54" s="44">
        <v>242836.5</v>
      </c>
      <c r="J54" s="74">
        <v>0</v>
      </c>
      <c r="K54" s="35">
        <v>0</v>
      </c>
      <c r="L54" s="35">
        <v>0</v>
      </c>
      <c r="M54" s="68">
        <v>0</v>
      </c>
      <c r="N54" s="43">
        <v>0</v>
      </c>
      <c r="O54" s="44">
        <v>0</v>
      </c>
      <c r="P54" s="74">
        <v>0</v>
      </c>
    </row>
    <row r="55" spans="1:16" s="3" customFormat="1" ht="15" customHeight="1" x14ac:dyDescent="0.2">
      <c r="A55" s="121"/>
      <c r="B55" s="124"/>
      <c r="C55" s="85" t="s">
        <v>9</v>
      </c>
      <c r="D55" s="46">
        <v>295</v>
      </c>
      <c r="E55" s="54">
        <v>1.9722E-2</v>
      </c>
      <c r="F55" s="46">
        <v>210779.71525400001</v>
      </c>
      <c r="G55" s="67">
        <v>0.66440699999999997</v>
      </c>
      <c r="H55" s="87">
        <v>114</v>
      </c>
      <c r="I55" s="46">
        <v>193081.14912300001</v>
      </c>
      <c r="J55" s="75">
        <v>0.394737</v>
      </c>
      <c r="K55" s="46">
        <v>181</v>
      </c>
      <c r="L55" s="46">
        <v>221926.87845300001</v>
      </c>
      <c r="M55" s="67">
        <v>0.83425400000000005</v>
      </c>
      <c r="N55" s="87">
        <v>0</v>
      </c>
      <c r="O55" s="46">
        <v>0</v>
      </c>
      <c r="P55" s="75">
        <v>0</v>
      </c>
    </row>
    <row r="56" spans="1:16" ht="15" customHeight="1" x14ac:dyDescent="0.2">
      <c r="A56" s="119">
        <v>5</v>
      </c>
      <c r="B56" s="122" t="s">
        <v>60</v>
      </c>
      <c r="C56" s="84" t="s">
        <v>46</v>
      </c>
      <c r="D56" s="44">
        <v>17</v>
      </c>
      <c r="E56" s="53">
        <v>1</v>
      </c>
      <c r="F56" s="44">
        <v>57675.117646999999</v>
      </c>
      <c r="G56" s="66">
        <v>0.235294</v>
      </c>
      <c r="H56" s="43">
        <v>7</v>
      </c>
      <c r="I56" s="44">
        <v>18406.571429</v>
      </c>
      <c r="J56" s="74">
        <v>0</v>
      </c>
      <c r="K56" s="44">
        <v>10</v>
      </c>
      <c r="L56" s="44">
        <v>85163.1</v>
      </c>
      <c r="M56" s="66">
        <v>0.4</v>
      </c>
      <c r="N56" s="43">
        <v>0</v>
      </c>
      <c r="O56" s="44">
        <v>0</v>
      </c>
      <c r="P56" s="74">
        <v>0</v>
      </c>
    </row>
    <row r="57" spans="1:16" ht="15" customHeight="1" x14ac:dyDescent="0.2">
      <c r="A57" s="120"/>
      <c r="B57" s="123"/>
      <c r="C57" s="84" t="s">
        <v>47</v>
      </c>
      <c r="D57" s="44">
        <v>62</v>
      </c>
      <c r="E57" s="53">
        <v>1</v>
      </c>
      <c r="F57" s="44">
        <v>106803.193548</v>
      </c>
      <c r="G57" s="66">
        <v>6.4516000000000004E-2</v>
      </c>
      <c r="H57" s="43">
        <v>24</v>
      </c>
      <c r="I57" s="44">
        <v>111627.916667</v>
      </c>
      <c r="J57" s="74">
        <v>8.3333000000000004E-2</v>
      </c>
      <c r="K57" s="44">
        <v>38</v>
      </c>
      <c r="L57" s="44">
        <v>103756</v>
      </c>
      <c r="M57" s="66">
        <v>5.2631999999999998E-2</v>
      </c>
      <c r="N57" s="43">
        <v>0</v>
      </c>
      <c r="O57" s="44">
        <v>0</v>
      </c>
      <c r="P57" s="74">
        <v>0</v>
      </c>
    </row>
    <row r="58" spans="1:16" ht="15" customHeight="1" x14ac:dyDescent="0.2">
      <c r="A58" s="120"/>
      <c r="B58" s="123"/>
      <c r="C58" s="84" t="s">
        <v>48</v>
      </c>
      <c r="D58" s="44">
        <v>585</v>
      </c>
      <c r="E58" s="53">
        <v>1</v>
      </c>
      <c r="F58" s="44">
        <v>114655.909402</v>
      </c>
      <c r="G58" s="66">
        <v>7.3504E-2</v>
      </c>
      <c r="H58" s="43">
        <v>219</v>
      </c>
      <c r="I58" s="44">
        <v>126898.13241999999</v>
      </c>
      <c r="J58" s="74">
        <v>9.5890000000000003E-2</v>
      </c>
      <c r="K58" s="44">
        <v>366</v>
      </c>
      <c r="L58" s="44">
        <v>107330.644809</v>
      </c>
      <c r="M58" s="66">
        <v>6.0109000000000003E-2</v>
      </c>
      <c r="N58" s="43">
        <v>0</v>
      </c>
      <c r="O58" s="44">
        <v>0</v>
      </c>
      <c r="P58" s="74">
        <v>0</v>
      </c>
    </row>
    <row r="59" spans="1:16" ht="15" customHeight="1" x14ac:dyDescent="0.2">
      <c r="A59" s="120"/>
      <c r="B59" s="123"/>
      <c r="C59" s="84" t="s">
        <v>49</v>
      </c>
      <c r="D59" s="44">
        <v>1622</v>
      </c>
      <c r="E59" s="53">
        <v>1</v>
      </c>
      <c r="F59" s="44">
        <v>133364.364982</v>
      </c>
      <c r="G59" s="66">
        <v>0.175709</v>
      </c>
      <c r="H59" s="43">
        <v>621</v>
      </c>
      <c r="I59" s="44">
        <v>145902.67954899999</v>
      </c>
      <c r="J59" s="74">
        <v>0.19645699999999999</v>
      </c>
      <c r="K59" s="44">
        <v>1001</v>
      </c>
      <c r="L59" s="44">
        <v>125585.85015</v>
      </c>
      <c r="M59" s="66">
        <v>0.16283700000000001</v>
      </c>
      <c r="N59" s="43">
        <v>0</v>
      </c>
      <c r="O59" s="44">
        <v>0</v>
      </c>
      <c r="P59" s="74">
        <v>0</v>
      </c>
    </row>
    <row r="60" spans="1:16" ht="15" customHeight="1" x14ac:dyDescent="0.2">
      <c r="A60" s="120"/>
      <c r="B60" s="123"/>
      <c r="C60" s="84" t="s">
        <v>50</v>
      </c>
      <c r="D60" s="44">
        <v>2163</v>
      </c>
      <c r="E60" s="53">
        <v>1</v>
      </c>
      <c r="F60" s="44">
        <v>159879.66574200001</v>
      </c>
      <c r="G60" s="66">
        <v>0.42256100000000002</v>
      </c>
      <c r="H60" s="43">
        <v>786</v>
      </c>
      <c r="I60" s="44">
        <v>184010.122137</v>
      </c>
      <c r="J60" s="74">
        <v>0.51526700000000003</v>
      </c>
      <c r="K60" s="44">
        <v>1377</v>
      </c>
      <c r="L60" s="44">
        <v>146105.854031</v>
      </c>
      <c r="M60" s="66">
        <v>0.36964399999999997</v>
      </c>
      <c r="N60" s="43">
        <v>0</v>
      </c>
      <c r="O60" s="44">
        <v>0</v>
      </c>
      <c r="P60" s="74">
        <v>0</v>
      </c>
    </row>
    <row r="61" spans="1:16" ht="15" customHeight="1" x14ac:dyDescent="0.2">
      <c r="A61" s="120"/>
      <c r="B61" s="123"/>
      <c r="C61" s="84" t="s">
        <v>51</v>
      </c>
      <c r="D61" s="44">
        <v>2161</v>
      </c>
      <c r="E61" s="53">
        <v>1</v>
      </c>
      <c r="F61" s="44">
        <v>182602.91855599999</v>
      </c>
      <c r="G61" s="66">
        <v>0.631189</v>
      </c>
      <c r="H61" s="43">
        <v>819</v>
      </c>
      <c r="I61" s="44">
        <v>193317.71917</v>
      </c>
      <c r="J61" s="74">
        <v>0.57631299999999996</v>
      </c>
      <c r="K61" s="44">
        <v>1342</v>
      </c>
      <c r="L61" s="44">
        <v>176063.85618500001</v>
      </c>
      <c r="M61" s="66">
        <v>0.66468000000000005</v>
      </c>
      <c r="N61" s="43">
        <v>0</v>
      </c>
      <c r="O61" s="44">
        <v>0</v>
      </c>
      <c r="P61" s="74">
        <v>0</v>
      </c>
    </row>
    <row r="62" spans="1:16" s="3" customFormat="1" ht="15" customHeight="1" x14ac:dyDescent="0.2">
      <c r="A62" s="120"/>
      <c r="B62" s="123"/>
      <c r="C62" s="84" t="s">
        <v>52</v>
      </c>
      <c r="D62" s="35">
        <v>2024</v>
      </c>
      <c r="E62" s="55">
        <v>1</v>
      </c>
      <c r="F62" s="35">
        <v>189404.434289</v>
      </c>
      <c r="G62" s="68">
        <v>0.69911100000000004</v>
      </c>
      <c r="H62" s="43">
        <v>736</v>
      </c>
      <c r="I62" s="44">
        <v>205196.82337</v>
      </c>
      <c r="J62" s="74">
        <v>0.626359</v>
      </c>
      <c r="K62" s="35">
        <v>1288</v>
      </c>
      <c r="L62" s="35">
        <v>180380.21195699999</v>
      </c>
      <c r="M62" s="68">
        <v>0.74068299999999998</v>
      </c>
      <c r="N62" s="43">
        <v>0</v>
      </c>
      <c r="O62" s="44">
        <v>0</v>
      </c>
      <c r="P62" s="74">
        <v>0</v>
      </c>
    </row>
    <row r="63" spans="1:16" ht="15" customHeight="1" x14ac:dyDescent="0.2">
      <c r="A63" s="120"/>
      <c r="B63" s="123"/>
      <c r="C63" s="84" t="s">
        <v>53</v>
      </c>
      <c r="D63" s="44">
        <v>1589</v>
      </c>
      <c r="E63" s="53">
        <v>1</v>
      </c>
      <c r="F63" s="44">
        <v>204545.17306500001</v>
      </c>
      <c r="G63" s="66">
        <v>0.76777799999999996</v>
      </c>
      <c r="H63" s="43">
        <v>554</v>
      </c>
      <c r="I63" s="44">
        <v>203871.861011</v>
      </c>
      <c r="J63" s="74">
        <v>0.47833900000000001</v>
      </c>
      <c r="K63" s="44">
        <v>1035</v>
      </c>
      <c r="L63" s="44">
        <v>204905.573913</v>
      </c>
      <c r="M63" s="66">
        <v>0.922705</v>
      </c>
      <c r="N63" s="43">
        <v>0</v>
      </c>
      <c r="O63" s="44">
        <v>0</v>
      </c>
      <c r="P63" s="74">
        <v>0</v>
      </c>
    </row>
    <row r="64" spans="1:16" ht="15" customHeight="1" x14ac:dyDescent="0.2">
      <c r="A64" s="120"/>
      <c r="B64" s="123"/>
      <c r="C64" s="84" t="s">
        <v>54</v>
      </c>
      <c r="D64" s="44">
        <v>1437</v>
      </c>
      <c r="E64" s="53">
        <v>1</v>
      </c>
      <c r="F64" s="44">
        <v>203654.00208800001</v>
      </c>
      <c r="G64" s="66">
        <v>0.61238700000000001</v>
      </c>
      <c r="H64" s="43">
        <v>549</v>
      </c>
      <c r="I64" s="44">
        <v>204756.44080099999</v>
      </c>
      <c r="J64" s="74">
        <v>0.38797799999999999</v>
      </c>
      <c r="K64" s="44">
        <v>888</v>
      </c>
      <c r="L64" s="44">
        <v>202972.426802</v>
      </c>
      <c r="M64" s="66">
        <v>0.75112599999999996</v>
      </c>
      <c r="N64" s="43">
        <v>0</v>
      </c>
      <c r="O64" s="44">
        <v>0</v>
      </c>
      <c r="P64" s="74">
        <v>0</v>
      </c>
    </row>
    <row r="65" spans="1:16" ht="15" customHeight="1" x14ac:dyDescent="0.2">
      <c r="A65" s="120"/>
      <c r="B65" s="123"/>
      <c r="C65" s="84" t="s">
        <v>55</v>
      </c>
      <c r="D65" s="44">
        <v>1316</v>
      </c>
      <c r="E65" s="53">
        <v>1</v>
      </c>
      <c r="F65" s="44">
        <v>219858.40957399999</v>
      </c>
      <c r="G65" s="66">
        <v>0.582067</v>
      </c>
      <c r="H65" s="43">
        <v>429</v>
      </c>
      <c r="I65" s="44">
        <v>214184.16783200001</v>
      </c>
      <c r="J65" s="74">
        <v>0.244755</v>
      </c>
      <c r="K65" s="44">
        <v>887</v>
      </c>
      <c r="L65" s="44">
        <v>222602.77226600001</v>
      </c>
      <c r="M65" s="66">
        <v>0.74520900000000001</v>
      </c>
      <c r="N65" s="43">
        <v>0</v>
      </c>
      <c r="O65" s="44">
        <v>0</v>
      </c>
      <c r="P65" s="74">
        <v>0</v>
      </c>
    </row>
    <row r="66" spans="1:16" s="3" customFormat="1" ht="15" customHeight="1" x14ac:dyDescent="0.2">
      <c r="A66" s="120"/>
      <c r="B66" s="123"/>
      <c r="C66" s="84" t="s">
        <v>56</v>
      </c>
      <c r="D66" s="35">
        <v>1982</v>
      </c>
      <c r="E66" s="55">
        <v>1</v>
      </c>
      <c r="F66" s="35">
        <v>244657.94450099999</v>
      </c>
      <c r="G66" s="68">
        <v>0.38647799999999999</v>
      </c>
      <c r="H66" s="43">
        <v>692</v>
      </c>
      <c r="I66" s="44">
        <v>216551.981214</v>
      </c>
      <c r="J66" s="74">
        <v>6.9363999999999995E-2</v>
      </c>
      <c r="K66" s="35">
        <v>1290</v>
      </c>
      <c r="L66" s="35">
        <v>259734.94185999999</v>
      </c>
      <c r="M66" s="68">
        <v>0.556589</v>
      </c>
      <c r="N66" s="43">
        <v>0</v>
      </c>
      <c r="O66" s="44">
        <v>0</v>
      </c>
      <c r="P66" s="74">
        <v>0</v>
      </c>
    </row>
    <row r="67" spans="1:16" s="3" customFormat="1" ht="15" customHeight="1" x14ac:dyDescent="0.2">
      <c r="A67" s="121"/>
      <c r="B67" s="124"/>
      <c r="C67" s="85" t="s">
        <v>9</v>
      </c>
      <c r="D67" s="46">
        <v>14958</v>
      </c>
      <c r="E67" s="54">
        <v>1</v>
      </c>
      <c r="F67" s="46">
        <v>187638.11839799999</v>
      </c>
      <c r="G67" s="67">
        <v>0.51216700000000004</v>
      </c>
      <c r="H67" s="87">
        <v>5436</v>
      </c>
      <c r="I67" s="46">
        <v>191737.21063300001</v>
      </c>
      <c r="J67" s="75">
        <v>0.38888899999999998</v>
      </c>
      <c r="K67" s="46">
        <v>9522</v>
      </c>
      <c r="L67" s="46">
        <v>185297.99390900001</v>
      </c>
      <c r="M67" s="67">
        <v>0.58254600000000001</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30" priority="30" operator="notEqual">
      <formula>H8+K8+N8</formula>
    </cfRule>
  </conditionalFormatting>
  <conditionalFormatting sqref="D20:D30">
    <cfRule type="cellIs" dxfId="129" priority="29" operator="notEqual">
      <formula>H20+K20+N20</formula>
    </cfRule>
  </conditionalFormatting>
  <conditionalFormatting sqref="D32:D42">
    <cfRule type="cellIs" dxfId="128" priority="28" operator="notEqual">
      <formula>H32+K32+N32</formula>
    </cfRule>
  </conditionalFormatting>
  <conditionalFormatting sqref="D44:D54">
    <cfRule type="cellIs" dxfId="127" priority="27" operator="notEqual">
      <formula>H44+K44+N44</formula>
    </cfRule>
  </conditionalFormatting>
  <conditionalFormatting sqref="D56:D66">
    <cfRule type="cellIs" dxfId="126" priority="26" operator="notEqual">
      <formula>H56+K56+N56</formula>
    </cfRule>
  </conditionalFormatting>
  <conditionalFormatting sqref="D19">
    <cfRule type="cellIs" dxfId="125" priority="25" operator="notEqual">
      <formula>SUM(D8:D18)</formula>
    </cfRule>
  </conditionalFormatting>
  <conditionalFormatting sqref="D31">
    <cfRule type="cellIs" dxfId="124" priority="24" operator="notEqual">
      <formula>H31+K31+N31</formula>
    </cfRule>
  </conditionalFormatting>
  <conditionalFormatting sqref="D31">
    <cfRule type="cellIs" dxfId="123" priority="23" operator="notEqual">
      <formula>SUM(D20:D30)</formula>
    </cfRule>
  </conditionalFormatting>
  <conditionalFormatting sqref="D43">
    <cfRule type="cellIs" dxfId="122" priority="22" operator="notEqual">
      <formula>H43+K43+N43</formula>
    </cfRule>
  </conditionalFormatting>
  <conditionalFormatting sqref="D43">
    <cfRule type="cellIs" dxfId="121" priority="21" operator="notEqual">
      <formula>SUM(D32:D42)</formula>
    </cfRule>
  </conditionalFormatting>
  <conditionalFormatting sqref="D55">
    <cfRule type="cellIs" dxfId="120" priority="20" operator="notEqual">
      <formula>H55+K55+N55</formula>
    </cfRule>
  </conditionalFormatting>
  <conditionalFormatting sqref="D55">
    <cfRule type="cellIs" dxfId="119" priority="19" operator="notEqual">
      <formula>SUM(D44:D54)</formula>
    </cfRule>
  </conditionalFormatting>
  <conditionalFormatting sqref="D67">
    <cfRule type="cellIs" dxfId="118" priority="18" operator="notEqual">
      <formula>H67+K67+N67</formula>
    </cfRule>
  </conditionalFormatting>
  <conditionalFormatting sqref="D67">
    <cfRule type="cellIs" dxfId="117" priority="17" operator="notEqual">
      <formula>SUM(D56:D66)</formula>
    </cfRule>
  </conditionalFormatting>
  <conditionalFormatting sqref="H19">
    <cfRule type="cellIs" dxfId="116" priority="16" operator="notEqual">
      <formula>SUM(H8:H18)</formula>
    </cfRule>
  </conditionalFormatting>
  <conditionalFormatting sqref="K19">
    <cfRule type="cellIs" dxfId="115" priority="15" operator="notEqual">
      <formula>SUM(K8:K18)</formula>
    </cfRule>
  </conditionalFormatting>
  <conditionalFormatting sqref="N19">
    <cfRule type="cellIs" dxfId="114" priority="14" operator="notEqual">
      <formula>SUM(N8:N18)</formula>
    </cfRule>
  </conditionalFormatting>
  <conditionalFormatting sqref="H31">
    <cfRule type="cellIs" dxfId="113" priority="13" operator="notEqual">
      <formula>SUM(H20:H30)</formula>
    </cfRule>
  </conditionalFormatting>
  <conditionalFormatting sqref="K31">
    <cfRule type="cellIs" dxfId="112" priority="12" operator="notEqual">
      <formula>SUM(K20:K30)</formula>
    </cfRule>
  </conditionalFormatting>
  <conditionalFormatting sqref="N31">
    <cfRule type="cellIs" dxfId="111" priority="11" operator="notEqual">
      <formula>SUM(N20:N30)</formula>
    </cfRule>
  </conditionalFormatting>
  <conditionalFormatting sqref="H43">
    <cfRule type="cellIs" dxfId="110" priority="10" operator="notEqual">
      <formula>SUM(H32:H42)</formula>
    </cfRule>
  </conditionalFormatting>
  <conditionalFormatting sqref="K43">
    <cfRule type="cellIs" dxfId="109" priority="9" operator="notEqual">
      <formula>SUM(K32:K42)</formula>
    </cfRule>
  </conditionalFormatting>
  <conditionalFormatting sqref="N43">
    <cfRule type="cellIs" dxfId="108" priority="8" operator="notEqual">
      <formula>SUM(N32:N42)</formula>
    </cfRule>
  </conditionalFormatting>
  <conditionalFormatting sqref="H55">
    <cfRule type="cellIs" dxfId="107" priority="7" operator="notEqual">
      <formula>SUM(H44:H54)</formula>
    </cfRule>
  </conditionalFormatting>
  <conditionalFormatting sqref="K55">
    <cfRule type="cellIs" dxfId="106" priority="6" operator="notEqual">
      <formula>SUM(K44:K54)</formula>
    </cfRule>
  </conditionalFormatting>
  <conditionalFormatting sqref="N55">
    <cfRule type="cellIs" dxfId="105" priority="5" operator="notEqual">
      <formula>SUM(N44:N54)</formula>
    </cfRule>
  </conditionalFormatting>
  <conditionalFormatting sqref="H67">
    <cfRule type="cellIs" dxfId="104" priority="4" operator="notEqual">
      <formula>SUM(H56:H66)</formula>
    </cfRule>
  </conditionalFormatting>
  <conditionalFormatting sqref="K67">
    <cfRule type="cellIs" dxfId="103" priority="3" operator="notEqual">
      <formula>SUM(K56:K66)</formula>
    </cfRule>
  </conditionalFormatting>
  <conditionalFormatting sqref="N67">
    <cfRule type="cellIs" dxfId="102" priority="2" operator="notEqual">
      <formula>SUM(N56:N66)</formula>
    </cfRule>
  </conditionalFormatting>
  <conditionalFormatting sqref="D32:D43">
    <cfRule type="cellIs" dxfId="1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76</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187</v>
      </c>
      <c r="E8" s="53">
        <v>0.18588499999999999</v>
      </c>
      <c r="F8" s="44">
        <v>78474.628788000002</v>
      </c>
      <c r="G8" s="66">
        <v>0.21390400000000001</v>
      </c>
      <c r="H8" s="43">
        <v>83</v>
      </c>
      <c r="I8" s="44">
        <v>81265.887487999993</v>
      </c>
      <c r="J8" s="74">
        <v>0.22891600000000001</v>
      </c>
      <c r="K8" s="44">
        <v>104</v>
      </c>
      <c r="L8" s="44">
        <v>76246.989633999998</v>
      </c>
      <c r="M8" s="66">
        <v>0.20192299999999999</v>
      </c>
      <c r="N8" s="43">
        <v>0</v>
      </c>
      <c r="O8" s="44">
        <v>0</v>
      </c>
      <c r="P8" s="74">
        <v>0</v>
      </c>
    </row>
    <row r="9" spans="1:16" ht="15" customHeight="1" x14ac:dyDescent="0.2">
      <c r="A9" s="120"/>
      <c r="B9" s="123"/>
      <c r="C9" s="84" t="s">
        <v>47</v>
      </c>
      <c r="D9" s="44">
        <v>2878</v>
      </c>
      <c r="E9" s="53">
        <v>0.34948400000000002</v>
      </c>
      <c r="F9" s="44">
        <v>91265.201973000003</v>
      </c>
      <c r="G9" s="66">
        <v>0.13412099999999999</v>
      </c>
      <c r="H9" s="43">
        <v>1044</v>
      </c>
      <c r="I9" s="44">
        <v>103705.20220299999</v>
      </c>
      <c r="J9" s="74">
        <v>0.222222</v>
      </c>
      <c r="K9" s="44">
        <v>1834</v>
      </c>
      <c r="L9" s="44">
        <v>84183.762365000002</v>
      </c>
      <c r="M9" s="66">
        <v>8.3969000000000002E-2</v>
      </c>
      <c r="N9" s="43">
        <v>0</v>
      </c>
      <c r="O9" s="44">
        <v>0</v>
      </c>
      <c r="P9" s="74">
        <v>0</v>
      </c>
    </row>
    <row r="10" spans="1:16" ht="15" customHeight="1" x14ac:dyDescent="0.2">
      <c r="A10" s="120"/>
      <c r="B10" s="123"/>
      <c r="C10" s="84" t="s">
        <v>48</v>
      </c>
      <c r="D10" s="44">
        <v>13466</v>
      </c>
      <c r="E10" s="53">
        <v>0.183861</v>
      </c>
      <c r="F10" s="44">
        <v>101059.882422</v>
      </c>
      <c r="G10" s="66">
        <v>0.177261</v>
      </c>
      <c r="H10" s="43">
        <v>5736</v>
      </c>
      <c r="I10" s="44">
        <v>113964.042525</v>
      </c>
      <c r="J10" s="74">
        <v>0.25993699999999997</v>
      </c>
      <c r="K10" s="44">
        <v>7730</v>
      </c>
      <c r="L10" s="44">
        <v>91484.428043000007</v>
      </c>
      <c r="M10" s="66">
        <v>0.115912</v>
      </c>
      <c r="N10" s="43">
        <v>0</v>
      </c>
      <c r="O10" s="44">
        <v>0</v>
      </c>
      <c r="P10" s="74">
        <v>0</v>
      </c>
    </row>
    <row r="11" spans="1:16" ht="15" customHeight="1" x14ac:dyDescent="0.2">
      <c r="A11" s="120"/>
      <c r="B11" s="123"/>
      <c r="C11" s="84" t="s">
        <v>49</v>
      </c>
      <c r="D11" s="44">
        <v>20635</v>
      </c>
      <c r="E11" s="53">
        <v>0.13733899999999999</v>
      </c>
      <c r="F11" s="44">
        <v>117036.31082300001</v>
      </c>
      <c r="G11" s="66">
        <v>0.361425</v>
      </c>
      <c r="H11" s="43">
        <v>8549</v>
      </c>
      <c r="I11" s="44">
        <v>135287.01736100001</v>
      </c>
      <c r="J11" s="74">
        <v>0.48274699999999998</v>
      </c>
      <c r="K11" s="44">
        <v>12086</v>
      </c>
      <c r="L11" s="44">
        <v>104126.722027</v>
      </c>
      <c r="M11" s="66">
        <v>0.27560800000000002</v>
      </c>
      <c r="N11" s="43">
        <v>0</v>
      </c>
      <c r="O11" s="44">
        <v>0</v>
      </c>
      <c r="P11" s="74">
        <v>0</v>
      </c>
    </row>
    <row r="12" spans="1:16" ht="15" customHeight="1" x14ac:dyDescent="0.2">
      <c r="A12" s="120"/>
      <c r="B12" s="123"/>
      <c r="C12" s="84" t="s">
        <v>50</v>
      </c>
      <c r="D12" s="44">
        <v>17499</v>
      </c>
      <c r="E12" s="53">
        <v>0.10953400000000001</v>
      </c>
      <c r="F12" s="44">
        <v>140670.916061</v>
      </c>
      <c r="G12" s="66">
        <v>0.58546200000000004</v>
      </c>
      <c r="H12" s="43">
        <v>6986</v>
      </c>
      <c r="I12" s="44">
        <v>163175.741213</v>
      </c>
      <c r="J12" s="74">
        <v>0.70040100000000005</v>
      </c>
      <c r="K12" s="44">
        <v>10513</v>
      </c>
      <c r="L12" s="44">
        <v>125716.221064</v>
      </c>
      <c r="M12" s="66">
        <v>0.50908399999999998</v>
      </c>
      <c r="N12" s="43">
        <v>0</v>
      </c>
      <c r="O12" s="44">
        <v>0</v>
      </c>
      <c r="P12" s="74">
        <v>0</v>
      </c>
    </row>
    <row r="13" spans="1:16" ht="15" customHeight="1" x14ac:dyDescent="0.2">
      <c r="A13" s="120"/>
      <c r="B13" s="123"/>
      <c r="C13" s="84" t="s">
        <v>51</v>
      </c>
      <c r="D13" s="44">
        <v>13517</v>
      </c>
      <c r="E13" s="53">
        <v>9.7398999999999999E-2</v>
      </c>
      <c r="F13" s="44">
        <v>157048.65130500001</v>
      </c>
      <c r="G13" s="66">
        <v>0.79958600000000002</v>
      </c>
      <c r="H13" s="43">
        <v>5114</v>
      </c>
      <c r="I13" s="44">
        <v>171405.88611600001</v>
      </c>
      <c r="J13" s="74">
        <v>0.78686</v>
      </c>
      <c r="K13" s="44">
        <v>8403</v>
      </c>
      <c r="L13" s="44">
        <v>148310.95062300001</v>
      </c>
      <c r="M13" s="66">
        <v>0.80733100000000002</v>
      </c>
      <c r="N13" s="43">
        <v>0</v>
      </c>
      <c r="O13" s="44">
        <v>0</v>
      </c>
      <c r="P13" s="74">
        <v>0</v>
      </c>
    </row>
    <row r="14" spans="1:16" s="3" customFormat="1" ht="15" customHeight="1" x14ac:dyDescent="0.2">
      <c r="A14" s="120"/>
      <c r="B14" s="123"/>
      <c r="C14" s="84" t="s">
        <v>52</v>
      </c>
      <c r="D14" s="35">
        <v>10198</v>
      </c>
      <c r="E14" s="55">
        <v>8.9145000000000002E-2</v>
      </c>
      <c r="F14" s="35">
        <v>163398.629158</v>
      </c>
      <c r="G14" s="68">
        <v>0.88370300000000002</v>
      </c>
      <c r="H14" s="43">
        <v>3822</v>
      </c>
      <c r="I14" s="44">
        <v>166070.52805699999</v>
      </c>
      <c r="J14" s="74">
        <v>0.72867599999999999</v>
      </c>
      <c r="K14" s="35">
        <v>6376</v>
      </c>
      <c r="L14" s="35">
        <v>161796.99841900001</v>
      </c>
      <c r="M14" s="68">
        <v>0.97663100000000003</v>
      </c>
      <c r="N14" s="43">
        <v>0</v>
      </c>
      <c r="O14" s="44">
        <v>0</v>
      </c>
      <c r="P14" s="74">
        <v>0</v>
      </c>
    </row>
    <row r="15" spans="1:16" ht="15" customHeight="1" x14ac:dyDescent="0.2">
      <c r="A15" s="120"/>
      <c r="B15" s="123"/>
      <c r="C15" s="84" t="s">
        <v>53</v>
      </c>
      <c r="D15" s="44">
        <v>8019</v>
      </c>
      <c r="E15" s="53">
        <v>8.1598000000000004E-2</v>
      </c>
      <c r="F15" s="44">
        <v>161364.19753</v>
      </c>
      <c r="G15" s="66">
        <v>0.81880500000000001</v>
      </c>
      <c r="H15" s="43">
        <v>2808</v>
      </c>
      <c r="I15" s="44">
        <v>157982.147707</v>
      </c>
      <c r="J15" s="74">
        <v>0.59472899999999995</v>
      </c>
      <c r="K15" s="44">
        <v>5211</v>
      </c>
      <c r="L15" s="44">
        <v>163186.649248</v>
      </c>
      <c r="M15" s="66">
        <v>0.93955100000000003</v>
      </c>
      <c r="N15" s="43">
        <v>0</v>
      </c>
      <c r="O15" s="44">
        <v>0</v>
      </c>
      <c r="P15" s="74">
        <v>0</v>
      </c>
    </row>
    <row r="16" spans="1:16" ht="15" customHeight="1" x14ac:dyDescent="0.2">
      <c r="A16" s="120"/>
      <c r="B16" s="123"/>
      <c r="C16" s="84" t="s">
        <v>54</v>
      </c>
      <c r="D16" s="44">
        <v>6323</v>
      </c>
      <c r="E16" s="53">
        <v>8.0434000000000005E-2</v>
      </c>
      <c r="F16" s="44">
        <v>163120.672502</v>
      </c>
      <c r="G16" s="66">
        <v>0.69761200000000001</v>
      </c>
      <c r="H16" s="43">
        <v>2347</v>
      </c>
      <c r="I16" s="44">
        <v>154163.91335300001</v>
      </c>
      <c r="J16" s="74">
        <v>0.43118899999999999</v>
      </c>
      <c r="K16" s="44">
        <v>3976</v>
      </c>
      <c r="L16" s="44">
        <v>168407.77353899999</v>
      </c>
      <c r="M16" s="66">
        <v>0.85487900000000006</v>
      </c>
      <c r="N16" s="43">
        <v>0</v>
      </c>
      <c r="O16" s="44">
        <v>0</v>
      </c>
      <c r="P16" s="74">
        <v>0</v>
      </c>
    </row>
    <row r="17" spans="1:16" ht="15" customHeight="1" x14ac:dyDescent="0.2">
      <c r="A17" s="120"/>
      <c r="B17" s="123"/>
      <c r="C17" s="84" t="s">
        <v>55</v>
      </c>
      <c r="D17" s="44">
        <v>5187</v>
      </c>
      <c r="E17" s="53">
        <v>8.1275E-2</v>
      </c>
      <c r="F17" s="44">
        <v>164430.67522400001</v>
      </c>
      <c r="G17" s="66">
        <v>0.53653399999999996</v>
      </c>
      <c r="H17" s="43">
        <v>2022</v>
      </c>
      <c r="I17" s="44">
        <v>149557.99278</v>
      </c>
      <c r="J17" s="74">
        <v>0.21612300000000001</v>
      </c>
      <c r="K17" s="44">
        <v>3165</v>
      </c>
      <c r="L17" s="44">
        <v>173932.27519300001</v>
      </c>
      <c r="M17" s="66">
        <v>0.741232</v>
      </c>
      <c r="N17" s="43">
        <v>0</v>
      </c>
      <c r="O17" s="44">
        <v>0</v>
      </c>
      <c r="P17" s="74">
        <v>0</v>
      </c>
    </row>
    <row r="18" spans="1:16" s="3" customFormat="1" ht="15" customHeight="1" x14ac:dyDescent="0.2">
      <c r="A18" s="120"/>
      <c r="B18" s="123"/>
      <c r="C18" s="84" t="s">
        <v>56</v>
      </c>
      <c r="D18" s="35">
        <v>7455</v>
      </c>
      <c r="E18" s="55">
        <v>6.0600000000000001E-2</v>
      </c>
      <c r="F18" s="35">
        <v>199279.554902</v>
      </c>
      <c r="G18" s="68">
        <v>0.39718300000000001</v>
      </c>
      <c r="H18" s="43">
        <v>2949</v>
      </c>
      <c r="I18" s="44">
        <v>171044.49981400001</v>
      </c>
      <c r="J18" s="74">
        <v>9.0878E-2</v>
      </c>
      <c r="K18" s="35">
        <v>4506</v>
      </c>
      <c r="L18" s="35">
        <v>217758.289357</v>
      </c>
      <c r="M18" s="68">
        <v>0.59764799999999996</v>
      </c>
      <c r="N18" s="43">
        <v>0</v>
      </c>
      <c r="O18" s="44">
        <v>0</v>
      </c>
      <c r="P18" s="74">
        <v>0</v>
      </c>
    </row>
    <row r="19" spans="1:16" s="3" customFormat="1" ht="15" customHeight="1" x14ac:dyDescent="0.2">
      <c r="A19" s="121"/>
      <c r="B19" s="124"/>
      <c r="C19" s="85" t="s">
        <v>9</v>
      </c>
      <c r="D19" s="46">
        <v>105364</v>
      </c>
      <c r="E19" s="54">
        <v>0.104384</v>
      </c>
      <c r="F19" s="46">
        <v>142059.350099</v>
      </c>
      <c r="G19" s="67">
        <v>0.54152299999999998</v>
      </c>
      <c r="H19" s="87">
        <v>41460</v>
      </c>
      <c r="I19" s="46">
        <v>149270.85899199999</v>
      </c>
      <c r="J19" s="75">
        <v>0.50549900000000003</v>
      </c>
      <c r="K19" s="46">
        <v>63904</v>
      </c>
      <c r="L19" s="46">
        <v>137380.62640800001</v>
      </c>
      <c r="M19" s="67">
        <v>0.56489400000000001</v>
      </c>
      <c r="N19" s="87">
        <v>0</v>
      </c>
      <c r="O19" s="46">
        <v>0</v>
      </c>
      <c r="P19" s="75">
        <v>0</v>
      </c>
    </row>
    <row r="20" spans="1:16" ht="15" customHeight="1" x14ac:dyDescent="0.2">
      <c r="A20" s="119">
        <v>2</v>
      </c>
      <c r="B20" s="122" t="s">
        <v>57</v>
      </c>
      <c r="C20" s="84" t="s">
        <v>46</v>
      </c>
      <c r="D20" s="44">
        <v>327</v>
      </c>
      <c r="E20" s="53">
        <v>0.32505000000000001</v>
      </c>
      <c r="F20" s="44">
        <v>91267.932721999998</v>
      </c>
      <c r="G20" s="66">
        <v>0.15596299999999999</v>
      </c>
      <c r="H20" s="43">
        <v>142</v>
      </c>
      <c r="I20" s="44">
        <v>101698.866197</v>
      </c>
      <c r="J20" s="74">
        <v>0.190141</v>
      </c>
      <c r="K20" s="44">
        <v>185</v>
      </c>
      <c r="L20" s="44">
        <v>83261.486485999994</v>
      </c>
      <c r="M20" s="66">
        <v>0.12973000000000001</v>
      </c>
      <c r="N20" s="43">
        <v>0</v>
      </c>
      <c r="O20" s="44">
        <v>0</v>
      </c>
      <c r="P20" s="74">
        <v>0</v>
      </c>
    </row>
    <row r="21" spans="1:16" ht="15" customHeight="1" x14ac:dyDescent="0.2">
      <c r="A21" s="120"/>
      <c r="B21" s="123"/>
      <c r="C21" s="84" t="s">
        <v>47</v>
      </c>
      <c r="D21" s="44">
        <v>3125</v>
      </c>
      <c r="E21" s="53">
        <v>0.37947799999999998</v>
      </c>
      <c r="F21" s="44">
        <v>129529.37056</v>
      </c>
      <c r="G21" s="66">
        <v>7.8079999999999997E-2</v>
      </c>
      <c r="H21" s="43">
        <v>1485</v>
      </c>
      <c r="I21" s="44">
        <v>133731.02895599999</v>
      </c>
      <c r="J21" s="74">
        <v>8.6869000000000002E-2</v>
      </c>
      <c r="K21" s="44">
        <v>1640</v>
      </c>
      <c r="L21" s="44">
        <v>125724.820122</v>
      </c>
      <c r="M21" s="66">
        <v>7.0122000000000004E-2</v>
      </c>
      <c r="N21" s="43">
        <v>0</v>
      </c>
      <c r="O21" s="44">
        <v>0</v>
      </c>
      <c r="P21" s="74">
        <v>0</v>
      </c>
    </row>
    <row r="22" spans="1:16" ht="15" customHeight="1" x14ac:dyDescent="0.2">
      <c r="A22" s="120"/>
      <c r="B22" s="123"/>
      <c r="C22" s="84" t="s">
        <v>48</v>
      </c>
      <c r="D22" s="44">
        <v>11616</v>
      </c>
      <c r="E22" s="53">
        <v>0.15860199999999999</v>
      </c>
      <c r="F22" s="44">
        <v>136709.19628100001</v>
      </c>
      <c r="G22" s="66">
        <v>6.3447000000000003E-2</v>
      </c>
      <c r="H22" s="43">
        <v>5634</v>
      </c>
      <c r="I22" s="44">
        <v>139847.955449</v>
      </c>
      <c r="J22" s="74">
        <v>7.4725E-2</v>
      </c>
      <c r="K22" s="44">
        <v>5982</v>
      </c>
      <c r="L22" s="44">
        <v>133753.032932</v>
      </c>
      <c r="M22" s="66">
        <v>5.2824999999999997E-2</v>
      </c>
      <c r="N22" s="43">
        <v>0</v>
      </c>
      <c r="O22" s="44">
        <v>0</v>
      </c>
      <c r="P22" s="74">
        <v>0</v>
      </c>
    </row>
    <row r="23" spans="1:16" ht="15" customHeight="1" x14ac:dyDescent="0.2">
      <c r="A23" s="120"/>
      <c r="B23" s="123"/>
      <c r="C23" s="84" t="s">
        <v>49</v>
      </c>
      <c r="D23" s="44">
        <v>7819</v>
      </c>
      <c r="E23" s="53">
        <v>5.2040000000000003E-2</v>
      </c>
      <c r="F23" s="44">
        <v>151066.794987</v>
      </c>
      <c r="G23" s="66">
        <v>0.20386199999999999</v>
      </c>
      <c r="H23" s="43">
        <v>3745</v>
      </c>
      <c r="I23" s="44">
        <v>154369.50333800001</v>
      </c>
      <c r="J23" s="74">
        <v>0.222163</v>
      </c>
      <c r="K23" s="44">
        <v>4074</v>
      </c>
      <c r="L23" s="44">
        <v>148030.800196</v>
      </c>
      <c r="M23" s="66">
        <v>0.18704000000000001</v>
      </c>
      <c r="N23" s="43">
        <v>0</v>
      </c>
      <c r="O23" s="44">
        <v>0</v>
      </c>
      <c r="P23" s="74">
        <v>0</v>
      </c>
    </row>
    <row r="24" spans="1:16" ht="15" customHeight="1" x14ac:dyDescent="0.2">
      <c r="A24" s="120"/>
      <c r="B24" s="123"/>
      <c r="C24" s="84" t="s">
        <v>50</v>
      </c>
      <c r="D24" s="44">
        <v>4767</v>
      </c>
      <c r="E24" s="53">
        <v>2.9839000000000001E-2</v>
      </c>
      <c r="F24" s="44">
        <v>183672.909377</v>
      </c>
      <c r="G24" s="66">
        <v>0.36752699999999999</v>
      </c>
      <c r="H24" s="43">
        <v>2221</v>
      </c>
      <c r="I24" s="44">
        <v>186823.08644799999</v>
      </c>
      <c r="J24" s="74">
        <v>0.37190499999999999</v>
      </c>
      <c r="K24" s="44">
        <v>2546</v>
      </c>
      <c r="L24" s="44">
        <v>180924.856245</v>
      </c>
      <c r="M24" s="66">
        <v>0.36370799999999998</v>
      </c>
      <c r="N24" s="43">
        <v>0</v>
      </c>
      <c r="O24" s="44">
        <v>0</v>
      </c>
      <c r="P24" s="74">
        <v>0</v>
      </c>
    </row>
    <row r="25" spans="1:16" ht="15" customHeight="1" x14ac:dyDescent="0.2">
      <c r="A25" s="120"/>
      <c r="B25" s="123"/>
      <c r="C25" s="84" t="s">
        <v>51</v>
      </c>
      <c r="D25" s="44">
        <v>3212</v>
      </c>
      <c r="E25" s="53">
        <v>2.3144999999999999E-2</v>
      </c>
      <c r="F25" s="44">
        <v>202892.887609</v>
      </c>
      <c r="G25" s="66">
        <v>0.47820699999999999</v>
      </c>
      <c r="H25" s="43">
        <v>1493</v>
      </c>
      <c r="I25" s="44">
        <v>198574.54788999999</v>
      </c>
      <c r="J25" s="74">
        <v>0.39785700000000002</v>
      </c>
      <c r="K25" s="44">
        <v>1719</v>
      </c>
      <c r="L25" s="44">
        <v>206643.48749299999</v>
      </c>
      <c r="M25" s="66">
        <v>0.54799299999999995</v>
      </c>
      <c r="N25" s="43">
        <v>0</v>
      </c>
      <c r="O25" s="44">
        <v>0</v>
      </c>
      <c r="P25" s="74">
        <v>0</v>
      </c>
    </row>
    <row r="26" spans="1:16" s="3" customFormat="1" ht="15" customHeight="1" x14ac:dyDescent="0.2">
      <c r="A26" s="120"/>
      <c r="B26" s="123"/>
      <c r="C26" s="84" t="s">
        <v>52</v>
      </c>
      <c r="D26" s="35">
        <v>2058</v>
      </c>
      <c r="E26" s="55">
        <v>1.7989999999999999E-2</v>
      </c>
      <c r="F26" s="35">
        <v>208745.76919299999</v>
      </c>
      <c r="G26" s="68">
        <v>0.47764800000000002</v>
      </c>
      <c r="H26" s="43">
        <v>974</v>
      </c>
      <c r="I26" s="44">
        <v>203218.043121</v>
      </c>
      <c r="J26" s="74">
        <v>0.36550300000000002</v>
      </c>
      <c r="K26" s="35">
        <v>1084</v>
      </c>
      <c r="L26" s="35">
        <v>213712.56365299999</v>
      </c>
      <c r="M26" s="68">
        <v>0.57841299999999995</v>
      </c>
      <c r="N26" s="43">
        <v>0</v>
      </c>
      <c r="O26" s="44">
        <v>0</v>
      </c>
      <c r="P26" s="74">
        <v>0</v>
      </c>
    </row>
    <row r="27" spans="1:16" ht="15" customHeight="1" x14ac:dyDescent="0.2">
      <c r="A27" s="120"/>
      <c r="B27" s="123"/>
      <c r="C27" s="84" t="s">
        <v>53</v>
      </c>
      <c r="D27" s="44">
        <v>1445</v>
      </c>
      <c r="E27" s="53">
        <v>1.4704E-2</v>
      </c>
      <c r="F27" s="44">
        <v>212804.69619399999</v>
      </c>
      <c r="G27" s="66">
        <v>0.48719699999999999</v>
      </c>
      <c r="H27" s="43">
        <v>700</v>
      </c>
      <c r="I27" s="44">
        <v>204881.255714</v>
      </c>
      <c r="J27" s="74">
        <v>0.33857100000000001</v>
      </c>
      <c r="K27" s="44">
        <v>745</v>
      </c>
      <c r="L27" s="44">
        <v>220249.539597</v>
      </c>
      <c r="M27" s="66">
        <v>0.62684600000000001</v>
      </c>
      <c r="N27" s="43">
        <v>0</v>
      </c>
      <c r="O27" s="44">
        <v>0</v>
      </c>
      <c r="P27" s="74">
        <v>0</v>
      </c>
    </row>
    <row r="28" spans="1:16" ht="15" customHeight="1" x14ac:dyDescent="0.2">
      <c r="A28" s="120"/>
      <c r="B28" s="123"/>
      <c r="C28" s="84" t="s">
        <v>54</v>
      </c>
      <c r="D28" s="44">
        <v>733</v>
      </c>
      <c r="E28" s="53">
        <v>9.3240000000000007E-3</v>
      </c>
      <c r="F28" s="44">
        <v>243287.48021800001</v>
      </c>
      <c r="G28" s="66">
        <v>0.45839000000000002</v>
      </c>
      <c r="H28" s="43">
        <v>370</v>
      </c>
      <c r="I28" s="44">
        <v>216510.01621599999</v>
      </c>
      <c r="J28" s="74">
        <v>0.245946</v>
      </c>
      <c r="K28" s="44">
        <v>363</v>
      </c>
      <c r="L28" s="44">
        <v>270581.31404999999</v>
      </c>
      <c r="M28" s="66">
        <v>0.67493099999999995</v>
      </c>
      <c r="N28" s="43">
        <v>0</v>
      </c>
      <c r="O28" s="44">
        <v>0</v>
      </c>
      <c r="P28" s="74">
        <v>0</v>
      </c>
    </row>
    <row r="29" spans="1:16" ht="15" customHeight="1" x14ac:dyDescent="0.2">
      <c r="A29" s="120"/>
      <c r="B29" s="123"/>
      <c r="C29" s="84" t="s">
        <v>55</v>
      </c>
      <c r="D29" s="44">
        <v>403</v>
      </c>
      <c r="E29" s="53">
        <v>6.3150000000000003E-3</v>
      </c>
      <c r="F29" s="44">
        <v>240460.28039699999</v>
      </c>
      <c r="G29" s="66">
        <v>0.31017400000000001</v>
      </c>
      <c r="H29" s="43">
        <v>240</v>
      </c>
      <c r="I29" s="44">
        <v>225113.86666699999</v>
      </c>
      <c r="J29" s="74">
        <v>0.21249999999999999</v>
      </c>
      <c r="K29" s="44">
        <v>163</v>
      </c>
      <c r="L29" s="44">
        <v>263056.22699400003</v>
      </c>
      <c r="M29" s="66">
        <v>0.453988</v>
      </c>
      <c r="N29" s="43">
        <v>0</v>
      </c>
      <c r="O29" s="44">
        <v>0</v>
      </c>
      <c r="P29" s="74">
        <v>0</v>
      </c>
    </row>
    <row r="30" spans="1:16" s="3" customFormat="1" ht="15" customHeight="1" x14ac:dyDescent="0.2">
      <c r="A30" s="120"/>
      <c r="B30" s="123"/>
      <c r="C30" s="84" t="s">
        <v>56</v>
      </c>
      <c r="D30" s="35">
        <v>754</v>
      </c>
      <c r="E30" s="55">
        <v>6.1289999999999999E-3</v>
      </c>
      <c r="F30" s="35">
        <v>172208.70556999999</v>
      </c>
      <c r="G30" s="68">
        <v>8.8858999999999994E-2</v>
      </c>
      <c r="H30" s="43">
        <v>660</v>
      </c>
      <c r="I30" s="44">
        <v>153919.06060600001</v>
      </c>
      <c r="J30" s="74">
        <v>5.4545000000000003E-2</v>
      </c>
      <c r="K30" s="35">
        <v>94</v>
      </c>
      <c r="L30" s="35">
        <v>300625.36170200002</v>
      </c>
      <c r="M30" s="68">
        <v>0.329787</v>
      </c>
      <c r="N30" s="43">
        <v>0</v>
      </c>
      <c r="O30" s="44">
        <v>0</v>
      </c>
      <c r="P30" s="74">
        <v>0</v>
      </c>
    </row>
    <row r="31" spans="1:16" s="3" customFormat="1" ht="15" customHeight="1" x14ac:dyDescent="0.2">
      <c r="A31" s="121"/>
      <c r="B31" s="124"/>
      <c r="C31" s="85" t="s">
        <v>9</v>
      </c>
      <c r="D31" s="46">
        <v>36259</v>
      </c>
      <c r="E31" s="54">
        <v>3.5922000000000003E-2</v>
      </c>
      <c r="F31" s="46">
        <v>161981.08232399999</v>
      </c>
      <c r="G31" s="67">
        <v>0.224193</v>
      </c>
      <c r="H31" s="87">
        <v>17664</v>
      </c>
      <c r="I31" s="46">
        <v>162337.450747</v>
      </c>
      <c r="J31" s="75">
        <v>0.20380400000000001</v>
      </c>
      <c r="K31" s="46">
        <v>18595</v>
      </c>
      <c r="L31" s="46">
        <v>161642.55627900001</v>
      </c>
      <c r="M31" s="67">
        <v>0.24356</v>
      </c>
      <c r="N31" s="87">
        <v>0</v>
      </c>
      <c r="O31" s="46">
        <v>0</v>
      </c>
      <c r="P31" s="75">
        <v>0</v>
      </c>
    </row>
    <row r="32" spans="1:16" ht="15" customHeight="1" x14ac:dyDescent="0.2">
      <c r="A32" s="119">
        <v>3</v>
      </c>
      <c r="B32" s="122" t="s">
        <v>58</v>
      </c>
      <c r="C32" s="84" t="s">
        <v>46</v>
      </c>
      <c r="D32" s="44">
        <v>140</v>
      </c>
      <c r="E32" s="44">
        <v>0</v>
      </c>
      <c r="F32" s="44">
        <v>12793.303932999999</v>
      </c>
      <c r="G32" s="66">
        <v>-5.7939999999999998E-2</v>
      </c>
      <c r="H32" s="43">
        <v>59</v>
      </c>
      <c r="I32" s="44">
        <v>20432.978708999999</v>
      </c>
      <c r="J32" s="74">
        <v>-3.8774999999999997E-2</v>
      </c>
      <c r="K32" s="44">
        <v>81</v>
      </c>
      <c r="L32" s="44">
        <v>7014.4968529999996</v>
      </c>
      <c r="M32" s="66">
        <v>-7.2192999999999993E-2</v>
      </c>
      <c r="N32" s="43">
        <v>0</v>
      </c>
      <c r="O32" s="44">
        <v>0</v>
      </c>
      <c r="P32" s="74">
        <v>0</v>
      </c>
    </row>
    <row r="33" spans="1:16" ht="15" customHeight="1" x14ac:dyDescent="0.2">
      <c r="A33" s="120"/>
      <c r="B33" s="123"/>
      <c r="C33" s="84" t="s">
        <v>47</v>
      </c>
      <c r="D33" s="44">
        <v>247</v>
      </c>
      <c r="E33" s="44">
        <v>0</v>
      </c>
      <c r="F33" s="44">
        <v>38264.168587</v>
      </c>
      <c r="G33" s="66">
        <v>-5.6041000000000001E-2</v>
      </c>
      <c r="H33" s="43">
        <v>441</v>
      </c>
      <c r="I33" s="44">
        <v>30025.826753000001</v>
      </c>
      <c r="J33" s="74">
        <v>-0.135354</v>
      </c>
      <c r="K33" s="44">
        <v>-194</v>
      </c>
      <c r="L33" s="44">
        <v>41541.057757000002</v>
      </c>
      <c r="M33" s="66">
        <v>-1.3847999999999999E-2</v>
      </c>
      <c r="N33" s="43">
        <v>0</v>
      </c>
      <c r="O33" s="44">
        <v>0</v>
      </c>
      <c r="P33" s="74">
        <v>0</v>
      </c>
    </row>
    <row r="34" spans="1:16" ht="15" customHeight="1" x14ac:dyDescent="0.2">
      <c r="A34" s="120"/>
      <c r="B34" s="123"/>
      <c r="C34" s="84" t="s">
        <v>48</v>
      </c>
      <c r="D34" s="44">
        <v>-1850</v>
      </c>
      <c r="E34" s="44">
        <v>0</v>
      </c>
      <c r="F34" s="44">
        <v>35649.313859000002</v>
      </c>
      <c r="G34" s="66">
        <v>-0.113814</v>
      </c>
      <c r="H34" s="43">
        <v>-102</v>
      </c>
      <c r="I34" s="44">
        <v>25883.912924</v>
      </c>
      <c r="J34" s="74">
        <v>-0.18521199999999999</v>
      </c>
      <c r="K34" s="44">
        <v>-1748</v>
      </c>
      <c r="L34" s="44">
        <v>42268.604889000002</v>
      </c>
      <c r="M34" s="66">
        <v>-6.3087000000000004E-2</v>
      </c>
      <c r="N34" s="43">
        <v>0</v>
      </c>
      <c r="O34" s="44">
        <v>0</v>
      </c>
      <c r="P34" s="74">
        <v>0</v>
      </c>
    </row>
    <row r="35" spans="1:16" ht="15" customHeight="1" x14ac:dyDescent="0.2">
      <c r="A35" s="120"/>
      <c r="B35" s="123"/>
      <c r="C35" s="84" t="s">
        <v>49</v>
      </c>
      <c r="D35" s="44">
        <v>-12816</v>
      </c>
      <c r="E35" s="44">
        <v>0</v>
      </c>
      <c r="F35" s="44">
        <v>34030.484163000001</v>
      </c>
      <c r="G35" s="66">
        <v>-0.15756200000000001</v>
      </c>
      <c r="H35" s="43">
        <v>-4804</v>
      </c>
      <c r="I35" s="44">
        <v>19082.485976</v>
      </c>
      <c r="J35" s="74">
        <v>-0.26058399999999998</v>
      </c>
      <c r="K35" s="44">
        <v>-8012</v>
      </c>
      <c r="L35" s="44">
        <v>43904.078169</v>
      </c>
      <c r="M35" s="66">
        <v>-8.8567999999999994E-2</v>
      </c>
      <c r="N35" s="43">
        <v>0</v>
      </c>
      <c r="O35" s="44">
        <v>0</v>
      </c>
      <c r="P35" s="74">
        <v>0</v>
      </c>
    </row>
    <row r="36" spans="1:16" ht="15" customHeight="1" x14ac:dyDescent="0.2">
      <c r="A36" s="120"/>
      <c r="B36" s="123"/>
      <c r="C36" s="84" t="s">
        <v>50</v>
      </c>
      <c r="D36" s="44">
        <v>-12732</v>
      </c>
      <c r="E36" s="44">
        <v>0</v>
      </c>
      <c r="F36" s="44">
        <v>43001.993316</v>
      </c>
      <c r="G36" s="66">
        <v>-0.21793499999999999</v>
      </c>
      <c r="H36" s="43">
        <v>-4765</v>
      </c>
      <c r="I36" s="44">
        <v>23647.345235000001</v>
      </c>
      <c r="J36" s="74">
        <v>-0.32849600000000001</v>
      </c>
      <c r="K36" s="44">
        <v>-7967</v>
      </c>
      <c r="L36" s="44">
        <v>55208.635180999998</v>
      </c>
      <c r="M36" s="66">
        <v>-0.14537600000000001</v>
      </c>
      <c r="N36" s="43">
        <v>0</v>
      </c>
      <c r="O36" s="44">
        <v>0</v>
      </c>
      <c r="P36" s="74">
        <v>0</v>
      </c>
    </row>
    <row r="37" spans="1:16" ht="15" customHeight="1" x14ac:dyDescent="0.2">
      <c r="A37" s="120"/>
      <c r="B37" s="123"/>
      <c r="C37" s="84" t="s">
        <v>51</v>
      </c>
      <c r="D37" s="44">
        <v>-10305</v>
      </c>
      <c r="E37" s="44">
        <v>0</v>
      </c>
      <c r="F37" s="44">
        <v>45844.236303999998</v>
      </c>
      <c r="G37" s="66">
        <v>-0.32137900000000003</v>
      </c>
      <c r="H37" s="43">
        <v>-3621</v>
      </c>
      <c r="I37" s="44">
        <v>27168.661774</v>
      </c>
      <c r="J37" s="74">
        <v>-0.38900299999999999</v>
      </c>
      <c r="K37" s="44">
        <v>-6684</v>
      </c>
      <c r="L37" s="44">
        <v>58332.536870000004</v>
      </c>
      <c r="M37" s="66">
        <v>-0.25933800000000001</v>
      </c>
      <c r="N37" s="43">
        <v>0</v>
      </c>
      <c r="O37" s="44">
        <v>0</v>
      </c>
      <c r="P37" s="74">
        <v>0</v>
      </c>
    </row>
    <row r="38" spans="1:16" s="3" customFormat="1" ht="15" customHeight="1" x14ac:dyDescent="0.2">
      <c r="A38" s="120"/>
      <c r="B38" s="123"/>
      <c r="C38" s="84" t="s">
        <v>52</v>
      </c>
      <c r="D38" s="35">
        <v>-8140</v>
      </c>
      <c r="E38" s="35">
        <v>0</v>
      </c>
      <c r="F38" s="35">
        <v>45347.140034999997</v>
      </c>
      <c r="G38" s="68">
        <v>-0.40605400000000003</v>
      </c>
      <c r="H38" s="43">
        <v>-2848</v>
      </c>
      <c r="I38" s="44">
        <v>37147.515063999999</v>
      </c>
      <c r="J38" s="74">
        <v>-0.36317300000000002</v>
      </c>
      <c r="K38" s="35">
        <v>-5292</v>
      </c>
      <c r="L38" s="35">
        <v>51915.565234000002</v>
      </c>
      <c r="M38" s="68">
        <v>-0.39821800000000002</v>
      </c>
      <c r="N38" s="43">
        <v>0</v>
      </c>
      <c r="O38" s="44">
        <v>0</v>
      </c>
      <c r="P38" s="74">
        <v>0</v>
      </c>
    </row>
    <row r="39" spans="1:16" ht="15" customHeight="1" x14ac:dyDescent="0.2">
      <c r="A39" s="120"/>
      <c r="B39" s="123"/>
      <c r="C39" s="84" t="s">
        <v>53</v>
      </c>
      <c r="D39" s="44">
        <v>-6574</v>
      </c>
      <c r="E39" s="44">
        <v>0</v>
      </c>
      <c r="F39" s="44">
        <v>51440.498662999998</v>
      </c>
      <c r="G39" s="66">
        <v>-0.33160800000000001</v>
      </c>
      <c r="H39" s="43">
        <v>-2108</v>
      </c>
      <c r="I39" s="44">
        <v>46899.108007000003</v>
      </c>
      <c r="J39" s="74">
        <v>-0.256158</v>
      </c>
      <c r="K39" s="44">
        <v>-4466</v>
      </c>
      <c r="L39" s="44">
        <v>57062.890349000001</v>
      </c>
      <c r="M39" s="66">
        <v>-0.31270500000000001</v>
      </c>
      <c r="N39" s="43">
        <v>0</v>
      </c>
      <c r="O39" s="44">
        <v>0</v>
      </c>
      <c r="P39" s="74">
        <v>0</v>
      </c>
    </row>
    <row r="40" spans="1:16" ht="15" customHeight="1" x14ac:dyDescent="0.2">
      <c r="A40" s="120"/>
      <c r="B40" s="123"/>
      <c r="C40" s="84" t="s">
        <v>54</v>
      </c>
      <c r="D40" s="44">
        <v>-5590</v>
      </c>
      <c r="E40" s="44">
        <v>0</v>
      </c>
      <c r="F40" s="44">
        <v>80166.807717000003</v>
      </c>
      <c r="G40" s="66">
        <v>-0.23922199999999999</v>
      </c>
      <c r="H40" s="43">
        <v>-1977</v>
      </c>
      <c r="I40" s="44">
        <v>62346.102863</v>
      </c>
      <c r="J40" s="74">
        <v>-0.18524299999999999</v>
      </c>
      <c r="K40" s="44">
        <v>-3613</v>
      </c>
      <c r="L40" s="44">
        <v>102173.540511</v>
      </c>
      <c r="M40" s="66">
        <v>-0.179948</v>
      </c>
      <c r="N40" s="43">
        <v>0</v>
      </c>
      <c r="O40" s="44">
        <v>0</v>
      </c>
      <c r="P40" s="74">
        <v>0</v>
      </c>
    </row>
    <row r="41" spans="1:16" ht="15" customHeight="1" x14ac:dyDescent="0.2">
      <c r="A41" s="120"/>
      <c r="B41" s="123"/>
      <c r="C41" s="84" t="s">
        <v>55</v>
      </c>
      <c r="D41" s="44">
        <v>-4784</v>
      </c>
      <c r="E41" s="44">
        <v>0</v>
      </c>
      <c r="F41" s="44">
        <v>76029.605173000004</v>
      </c>
      <c r="G41" s="66">
        <v>-0.22636000000000001</v>
      </c>
      <c r="H41" s="43">
        <v>-1782</v>
      </c>
      <c r="I41" s="44">
        <v>75555.873886999994</v>
      </c>
      <c r="J41" s="74">
        <v>-3.6229999999999999E-3</v>
      </c>
      <c r="K41" s="44">
        <v>-3002</v>
      </c>
      <c r="L41" s="44">
        <v>89123.951801000003</v>
      </c>
      <c r="M41" s="66">
        <v>-0.287244</v>
      </c>
      <c r="N41" s="43">
        <v>0</v>
      </c>
      <c r="O41" s="44">
        <v>0</v>
      </c>
      <c r="P41" s="74">
        <v>0</v>
      </c>
    </row>
    <row r="42" spans="1:16" s="3" customFormat="1" ht="15" customHeight="1" x14ac:dyDescent="0.2">
      <c r="A42" s="120"/>
      <c r="B42" s="123"/>
      <c r="C42" s="84" t="s">
        <v>56</v>
      </c>
      <c r="D42" s="35">
        <v>-6701</v>
      </c>
      <c r="E42" s="35">
        <v>0</v>
      </c>
      <c r="F42" s="35">
        <v>-27070.849332000002</v>
      </c>
      <c r="G42" s="68">
        <v>-0.30832399999999999</v>
      </c>
      <c r="H42" s="43">
        <v>-2289</v>
      </c>
      <c r="I42" s="44">
        <v>-17125.439208</v>
      </c>
      <c r="J42" s="74">
        <v>-3.6332999999999997E-2</v>
      </c>
      <c r="K42" s="35">
        <v>-4412</v>
      </c>
      <c r="L42" s="35">
        <v>82867.072344999993</v>
      </c>
      <c r="M42" s="68">
        <v>-0.26785999999999999</v>
      </c>
      <c r="N42" s="43">
        <v>0</v>
      </c>
      <c r="O42" s="44">
        <v>0</v>
      </c>
      <c r="P42" s="74">
        <v>0</v>
      </c>
    </row>
    <row r="43" spans="1:16" s="3" customFormat="1" ht="15" customHeight="1" x14ac:dyDescent="0.2">
      <c r="A43" s="121"/>
      <c r="B43" s="124"/>
      <c r="C43" s="85" t="s">
        <v>9</v>
      </c>
      <c r="D43" s="46">
        <v>-69105</v>
      </c>
      <c r="E43" s="46">
        <v>0</v>
      </c>
      <c r="F43" s="46">
        <v>19921.732226</v>
      </c>
      <c r="G43" s="67">
        <v>-0.31733</v>
      </c>
      <c r="H43" s="87">
        <v>-23796</v>
      </c>
      <c r="I43" s="46">
        <v>13066.591754999999</v>
      </c>
      <c r="J43" s="75">
        <v>-0.30169499999999999</v>
      </c>
      <c r="K43" s="46">
        <v>-45309</v>
      </c>
      <c r="L43" s="46">
        <v>24261.92987</v>
      </c>
      <c r="M43" s="67">
        <v>-0.32133400000000001</v>
      </c>
      <c r="N43" s="87">
        <v>0</v>
      </c>
      <c r="O43" s="46">
        <v>0</v>
      </c>
      <c r="P43" s="75">
        <v>0</v>
      </c>
    </row>
    <row r="44" spans="1:16" ht="15" customHeight="1" x14ac:dyDescent="0.2">
      <c r="A44" s="119">
        <v>4</v>
      </c>
      <c r="B44" s="122" t="s">
        <v>59</v>
      </c>
      <c r="C44" s="84" t="s">
        <v>46</v>
      </c>
      <c r="D44" s="44">
        <v>7</v>
      </c>
      <c r="E44" s="53">
        <v>6.9579999999999998E-3</v>
      </c>
      <c r="F44" s="44">
        <v>183733.571429</v>
      </c>
      <c r="G44" s="66">
        <v>0.28571400000000002</v>
      </c>
      <c r="H44" s="43">
        <v>3</v>
      </c>
      <c r="I44" s="44">
        <v>123113.666667</v>
      </c>
      <c r="J44" s="74">
        <v>0</v>
      </c>
      <c r="K44" s="44">
        <v>4</v>
      </c>
      <c r="L44" s="44">
        <v>229198.5</v>
      </c>
      <c r="M44" s="66">
        <v>0.5</v>
      </c>
      <c r="N44" s="43">
        <v>0</v>
      </c>
      <c r="O44" s="44">
        <v>0</v>
      </c>
      <c r="P44" s="74">
        <v>0</v>
      </c>
    </row>
    <row r="45" spans="1:16" ht="15" customHeight="1" x14ac:dyDescent="0.2">
      <c r="A45" s="120"/>
      <c r="B45" s="123"/>
      <c r="C45" s="84" t="s">
        <v>47</v>
      </c>
      <c r="D45" s="44">
        <v>290</v>
      </c>
      <c r="E45" s="53">
        <v>3.5215999999999997E-2</v>
      </c>
      <c r="F45" s="44">
        <v>131505.12069000001</v>
      </c>
      <c r="G45" s="66">
        <v>0.14827599999999999</v>
      </c>
      <c r="H45" s="43">
        <v>108</v>
      </c>
      <c r="I45" s="44">
        <v>136074.91666700001</v>
      </c>
      <c r="J45" s="74">
        <v>0.15740699999999999</v>
      </c>
      <c r="K45" s="44">
        <v>182</v>
      </c>
      <c r="L45" s="44">
        <v>128793.373626</v>
      </c>
      <c r="M45" s="66">
        <v>0.14285700000000001</v>
      </c>
      <c r="N45" s="43">
        <v>0</v>
      </c>
      <c r="O45" s="44">
        <v>0</v>
      </c>
      <c r="P45" s="74">
        <v>0</v>
      </c>
    </row>
    <row r="46" spans="1:16" ht="15" customHeight="1" x14ac:dyDescent="0.2">
      <c r="A46" s="120"/>
      <c r="B46" s="123"/>
      <c r="C46" s="84" t="s">
        <v>48</v>
      </c>
      <c r="D46" s="44">
        <v>4120</v>
      </c>
      <c r="E46" s="53">
        <v>5.6252999999999997E-2</v>
      </c>
      <c r="F46" s="44">
        <v>150014.65</v>
      </c>
      <c r="G46" s="66">
        <v>0.18276700000000001</v>
      </c>
      <c r="H46" s="43">
        <v>1999</v>
      </c>
      <c r="I46" s="44">
        <v>152779.46173099999</v>
      </c>
      <c r="J46" s="74">
        <v>0.17108599999999999</v>
      </c>
      <c r="K46" s="44">
        <v>2121</v>
      </c>
      <c r="L46" s="44">
        <v>147408.870344</v>
      </c>
      <c r="M46" s="66">
        <v>0.193777</v>
      </c>
      <c r="N46" s="43">
        <v>0</v>
      </c>
      <c r="O46" s="44">
        <v>0</v>
      </c>
      <c r="P46" s="74">
        <v>0</v>
      </c>
    </row>
    <row r="47" spans="1:16" ht="15" customHeight="1" x14ac:dyDescent="0.2">
      <c r="A47" s="120"/>
      <c r="B47" s="123"/>
      <c r="C47" s="84" t="s">
        <v>49</v>
      </c>
      <c r="D47" s="44">
        <v>9948</v>
      </c>
      <c r="E47" s="53">
        <v>6.6210000000000005E-2</v>
      </c>
      <c r="F47" s="44">
        <v>176765.029453</v>
      </c>
      <c r="G47" s="66">
        <v>0.42491000000000001</v>
      </c>
      <c r="H47" s="43">
        <v>5087</v>
      </c>
      <c r="I47" s="44">
        <v>179688.50442300001</v>
      </c>
      <c r="J47" s="74">
        <v>0.40829599999999999</v>
      </c>
      <c r="K47" s="44">
        <v>4861</v>
      </c>
      <c r="L47" s="44">
        <v>173705.63484899999</v>
      </c>
      <c r="M47" s="66">
        <v>0.44229600000000002</v>
      </c>
      <c r="N47" s="43">
        <v>0</v>
      </c>
      <c r="O47" s="44">
        <v>0</v>
      </c>
      <c r="P47" s="74">
        <v>0</v>
      </c>
    </row>
    <row r="48" spans="1:16" ht="15" customHeight="1" x14ac:dyDescent="0.2">
      <c r="A48" s="120"/>
      <c r="B48" s="123"/>
      <c r="C48" s="84" t="s">
        <v>50</v>
      </c>
      <c r="D48" s="44">
        <v>8330</v>
      </c>
      <c r="E48" s="53">
        <v>5.2141E-2</v>
      </c>
      <c r="F48" s="44">
        <v>222437.78703499999</v>
      </c>
      <c r="G48" s="66">
        <v>0.72244900000000001</v>
      </c>
      <c r="H48" s="43">
        <v>3961</v>
      </c>
      <c r="I48" s="44">
        <v>224898.52562500001</v>
      </c>
      <c r="J48" s="74">
        <v>0.69628900000000005</v>
      </c>
      <c r="K48" s="44">
        <v>4369</v>
      </c>
      <c r="L48" s="44">
        <v>220206.84504499999</v>
      </c>
      <c r="M48" s="66">
        <v>0.746166</v>
      </c>
      <c r="N48" s="43">
        <v>0</v>
      </c>
      <c r="O48" s="44">
        <v>0</v>
      </c>
      <c r="P48" s="74">
        <v>0</v>
      </c>
    </row>
    <row r="49" spans="1:16" ht="15" customHeight="1" x14ac:dyDescent="0.2">
      <c r="A49" s="120"/>
      <c r="B49" s="123"/>
      <c r="C49" s="84" t="s">
        <v>51</v>
      </c>
      <c r="D49" s="44">
        <v>6599</v>
      </c>
      <c r="E49" s="53">
        <v>4.7550000000000002E-2</v>
      </c>
      <c r="F49" s="44">
        <v>249089.58311899999</v>
      </c>
      <c r="G49" s="66">
        <v>0.948326</v>
      </c>
      <c r="H49" s="43">
        <v>3061</v>
      </c>
      <c r="I49" s="44">
        <v>247815.568768</v>
      </c>
      <c r="J49" s="74">
        <v>0.85429600000000006</v>
      </c>
      <c r="K49" s="44">
        <v>3538</v>
      </c>
      <c r="L49" s="44">
        <v>250191.832391</v>
      </c>
      <c r="M49" s="66">
        <v>1.0296780000000001</v>
      </c>
      <c r="N49" s="43">
        <v>0</v>
      </c>
      <c r="O49" s="44">
        <v>0</v>
      </c>
      <c r="P49" s="74">
        <v>0</v>
      </c>
    </row>
    <row r="50" spans="1:16" s="3" customFormat="1" ht="15" customHeight="1" x14ac:dyDescent="0.2">
      <c r="A50" s="120"/>
      <c r="B50" s="123"/>
      <c r="C50" s="84" t="s">
        <v>52</v>
      </c>
      <c r="D50" s="35">
        <v>4069</v>
      </c>
      <c r="E50" s="55">
        <v>3.5569000000000003E-2</v>
      </c>
      <c r="F50" s="35">
        <v>265280.30375999998</v>
      </c>
      <c r="G50" s="68">
        <v>1.041288</v>
      </c>
      <c r="H50" s="43">
        <v>1809</v>
      </c>
      <c r="I50" s="44">
        <v>255063.16362599999</v>
      </c>
      <c r="J50" s="74">
        <v>0.85738000000000003</v>
      </c>
      <c r="K50" s="35">
        <v>2260</v>
      </c>
      <c r="L50" s="35">
        <v>273458.53672600002</v>
      </c>
      <c r="M50" s="68">
        <v>1.188496</v>
      </c>
      <c r="N50" s="43">
        <v>0</v>
      </c>
      <c r="O50" s="44">
        <v>0</v>
      </c>
      <c r="P50" s="74">
        <v>0</v>
      </c>
    </row>
    <row r="51" spans="1:16" ht="15" customHeight="1" x14ac:dyDescent="0.2">
      <c r="A51" s="120"/>
      <c r="B51" s="123"/>
      <c r="C51" s="84" t="s">
        <v>53</v>
      </c>
      <c r="D51" s="44">
        <v>2704</v>
      </c>
      <c r="E51" s="53">
        <v>2.7515000000000001E-2</v>
      </c>
      <c r="F51" s="44">
        <v>268252.966716</v>
      </c>
      <c r="G51" s="66">
        <v>0.95931999999999995</v>
      </c>
      <c r="H51" s="43">
        <v>1221</v>
      </c>
      <c r="I51" s="44">
        <v>247169.57166300001</v>
      </c>
      <c r="J51" s="74">
        <v>0.68714200000000003</v>
      </c>
      <c r="K51" s="44">
        <v>1483</v>
      </c>
      <c r="L51" s="44">
        <v>285611.58125400002</v>
      </c>
      <c r="M51" s="66">
        <v>1.1834119999999999</v>
      </c>
      <c r="N51" s="43">
        <v>0</v>
      </c>
      <c r="O51" s="44">
        <v>0</v>
      </c>
      <c r="P51" s="74">
        <v>0</v>
      </c>
    </row>
    <row r="52" spans="1:16" ht="15" customHeight="1" x14ac:dyDescent="0.2">
      <c r="A52" s="120"/>
      <c r="B52" s="123"/>
      <c r="C52" s="84" t="s">
        <v>54</v>
      </c>
      <c r="D52" s="44">
        <v>1252</v>
      </c>
      <c r="E52" s="53">
        <v>1.5927E-2</v>
      </c>
      <c r="F52" s="44">
        <v>312155.92172500002</v>
      </c>
      <c r="G52" s="66">
        <v>0.87779600000000002</v>
      </c>
      <c r="H52" s="43">
        <v>566</v>
      </c>
      <c r="I52" s="44">
        <v>277874.371025</v>
      </c>
      <c r="J52" s="74">
        <v>0.54417000000000004</v>
      </c>
      <c r="K52" s="44">
        <v>686</v>
      </c>
      <c r="L52" s="44">
        <v>340440.699708</v>
      </c>
      <c r="M52" s="66">
        <v>1.1530609999999999</v>
      </c>
      <c r="N52" s="43">
        <v>0</v>
      </c>
      <c r="O52" s="44">
        <v>0</v>
      </c>
      <c r="P52" s="74">
        <v>0</v>
      </c>
    </row>
    <row r="53" spans="1:16" ht="15" customHeight="1" x14ac:dyDescent="0.2">
      <c r="A53" s="120"/>
      <c r="B53" s="123"/>
      <c r="C53" s="84" t="s">
        <v>55</v>
      </c>
      <c r="D53" s="44">
        <v>601</v>
      </c>
      <c r="E53" s="53">
        <v>9.417E-3</v>
      </c>
      <c r="F53" s="44">
        <v>324179.69051599997</v>
      </c>
      <c r="G53" s="66">
        <v>0.67886899999999994</v>
      </c>
      <c r="H53" s="43">
        <v>234</v>
      </c>
      <c r="I53" s="44">
        <v>270560.205128</v>
      </c>
      <c r="J53" s="74">
        <v>0.19230800000000001</v>
      </c>
      <c r="K53" s="44">
        <v>367</v>
      </c>
      <c r="L53" s="44">
        <v>358367.591281</v>
      </c>
      <c r="M53" s="66">
        <v>0.98910100000000001</v>
      </c>
      <c r="N53" s="43">
        <v>0</v>
      </c>
      <c r="O53" s="44">
        <v>0</v>
      </c>
      <c r="P53" s="74">
        <v>0</v>
      </c>
    </row>
    <row r="54" spans="1:16" s="3" customFormat="1" ht="15" customHeight="1" x14ac:dyDescent="0.2">
      <c r="A54" s="120"/>
      <c r="B54" s="123"/>
      <c r="C54" s="84" t="s">
        <v>56</v>
      </c>
      <c r="D54" s="35">
        <v>283</v>
      </c>
      <c r="E54" s="55">
        <v>2.3E-3</v>
      </c>
      <c r="F54" s="35">
        <v>397361.53356900002</v>
      </c>
      <c r="G54" s="68">
        <v>0.41696100000000003</v>
      </c>
      <c r="H54" s="43">
        <v>126</v>
      </c>
      <c r="I54" s="44">
        <v>347345</v>
      </c>
      <c r="J54" s="74">
        <v>0.15079400000000001</v>
      </c>
      <c r="K54" s="35">
        <v>157</v>
      </c>
      <c r="L54" s="35">
        <v>437502.19108299998</v>
      </c>
      <c r="M54" s="68">
        <v>0.63057300000000005</v>
      </c>
      <c r="N54" s="43">
        <v>0</v>
      </c>
      <c r="O54" s="44">
        <v>0</v>
      </c>
      <c r="P54" s="74">
        <v>0</v>
      </c>
    </row>
    <row r="55" spans="1:16" s="3" customFormat="1" ht="15" customHeight="1" x14ac:dyDescent="0.2">
      <c r="A55" s="121"/>
      <c r="B55" s="124"/>
      <c r="C55" s="85" t="s">
        <v>9</v>
      </c>
      <c r="D55" s="46">
        <v>38203</v>
      </c>
      <c r="E55" s="54">
        <v>3.7848E-2</v>
      </c>
      <c r="F55" s="46">
        <v>220283.13263400001</v>
      </c>
      <c r="G55" s="67">
        <v>0.67421399999999998</v>
      </c>
      <c r="H55" s="87">
        <v>18175</v>
      </c>
      <c r="I55" s="46">
        <v>215212.66993100001</v>
      </c>
      <c r="J55" s="75">
        <v>0.581623</v>
      </c>
      <c r="K55" s="46">
        <v>20028</v>
      </c>
      <c r="L55" s="46">
        <v>224884.47373699999</v>
      </c>
      <c r="M55" s="67">
        <v>0.75823799999999997</v>
      </c>
      <c r="N55" s="87">
        <v>0</v>
      </c>
      <c r="O55" s="46">
        <v>0</v>
      </c>
      <c r="P55" s="75">
        <v>0</v>
      </c>
    </row>
    <row r="56" spans="1:16" ht="15" customHeight="1" x14ac:dyDescent="0.2">
      <c r="A56" s="119">
        <v>5</v>
      </c>
      <c r="B56" s="122" t="s">
        <v>60</v>
      </c>
      <c r="C56" s="84" t="s">
        <v>46</v>
      </c>
      <c r="D56" s="44">
        <v>1006</v>
      </c>
      <c r="E56" s="53">
        <v>1</v>
      </c>
      <c r="F56" s="44">
        <v>56322.654075999999</v>
      </c>
      <c r="G56" s="66">
        <v>8.6481000000000002E-2</v>
      </c>
      <c r="H56" s="43">
        <v>472</v>
      </c>
      <c r="I56" s="44">
        <v>59023.578390000002</v>
      </c>
      <c r="J56" s="74">
        <v>9.7458000000000003E-2</v>
      </c>
      <c r="K56" s="44">
        <v>534</v>
      </c>
      <c r="L56" s="44">
        <v>53935.320225000003</v>
      </c>
      <c r="M56" s="66">
        <v>7.6779E-2</v>
      </c>
      <c r="N56" s="43">
        <v>0</v>
      </c>
      <c r="O56" s="44">
        <v>0</v>
      </c>
      <c r="P56" s="74">
        <v>0</v>
      </c>
    </row>
    <row r="57" spans="1:16" ht="15" customHeight="1" x14ac:dyDescent="0.2">
      <c r="A57" s="120"/>
      <c r="B57" s="123"/>
      <c r="C57" s="84" t="s">
        <v>47</v>
      </c>
      <c r="D57" s="44">
        <v>8235</v>
      </c>
      <c r="E57" s="53">
        <v>1</v>
      </c>
      <c r="F57" s="44">
        <v>119663.219186</v>
      </c>
      <c r="G57" s="66">
        <v>0.110625</v>
      </c>
      <c r="H57" s="43">
        <v>3482</v>
      </c>
      <c r="I57" s="44">
        <v>128757.449742</v>
      </c>
      <c r="J57" s="74">
        <v>0.14330799999999999</v>
      </c>
      <c r="K57" s="44">
        <v>4753</v>
      </c>
      <c r="L57" s="44">
        <v>113000.877341</v>
      </c>
      <c r="M57" s="66">
        <v>8.6681999999999995E-2</v>
      </c>
      <c r="N57" s="43">
        <v>0</v>
      </c>
      <c r="O57" s="44">
        <v>0</v>
      </c>
      <c r="P57" s="74">
        <v>0</v>
      </c>
    </row>
    <row r="58" spans="1:16" ht="15" customHeight="1" x14ac:dyDescent="0.2">
      <c r="A58" s="120"/>
      <c r="B58" s="123"/>
      <c r="C58" s="84" t="s">
        <v>48</v>
      </c>
      <c r="D58" s="44">
        <v>73240</v>
      </c>
      <c r="E58" s="53">
        <v>1</v>
      </c>
      <c r="F58" s="44">
        <v>129651.259981</v>
      </c>
      <c r="G58" s="66">
        <v>0.104615</v>
      </c>
      <c r="H58" s="43">
        <v>33816</v>
      </c>
      <c r="I58" s="44">
        <v>138478.17184200001</v>
      </c>
      <c r="J58" s="74">
        <v>0.13118099999999999</v>
      </c>
      <c r="K58" s="44">
        <v>39424</v>
      </c>
      <c r="L58" s="44">
        <v>122079.96200299999</v>
      </c>
      <c r="M58" s="66">
        <v>8.1827999999999998E-2</v>
      </c>
      <c r="N58" s="43">
        <v>0</v>
      </c>
      <c r="O58" s="44">
        <v>0</v>
      </c>
      <c r="P58" s="74">
        <v>0</v>
      </c>
    </row>
    <row r="59" spans="1:16" ht="15" customHeight="1" x14ac:dyDescent="0.2">
      <c r="A59" s="120"/>
      <c r="B59" s="123"/>
      <c r="C59" s="84" t="s">
        <v>49</v>
      </c>
      <c r="D59" s="44">
        <v>150249</v>
      </c>
      <c r="E59" s="53">
        <v>1</v>
      </c>
      <c r="F59" s="44">
        <v>147835.723306</v>
      </c>
      <c r="G59" s="66">
        <v>0.272947</v>
      </c>
      <c r="H59" s="43">
        <v>67839</v>
      </c>
      <c r="I59" s="44">
        <v>164776.466163</v>
      </c>
      <c r="J59" s="74">
        <v>0.34817700000000001</v>
      </c>
      <c r="K59" s="44">
        <v>82410</v>
      </c>
      <c r="L59" s="44">
        <v>133890.29126299999</v>
      </c>
      <c r="M59" s="66">
        <v>0.21101800000000001</v>
      </c>
      <c r="N59" s="43">
        <v>0</v>
      </c>
      <c r="O59" s="44">
        <v>0</v>
      </c>
      <c r="P59" s="74">
        <v>0</v>
      </c>
    </row>
    <row r="60" spans="1:16" ht="15" customHeight="1" x14ac:dyDescent="0.2">
      <c r="A60" s="120"/>
      <c r="B60" s="123"/>
      <c r="C60" s="84" t="s">
        <v>50</v>
      </c>
      <c r="D60" s="44">
        <v>159759</v>
      </c>
      <c r="E60" s="53">
        <v>1</v>
      </c>
      <c r="F60" s="44">
        <v>183569.94143100001</v>
      </c>
      <c r="G60" s="66">
        <v>0.54611600000000005</v>
      </c>
      <c r="H60" s="43">
        <v>69734</v>
      </c>
      <c r="I60" s="44">
        <v>207535.56367100001</v>
      </c>
      <c r="J60" s="74">
        <v>0.62240799999999996</v>
      </c>
      <c r="K60" s="44">
        <v>90025</v>
      </c>
      <c r="L60" s="44">
        <v>165006.00140000001</v>
      </c>
      <c r="M60" s="66">
        <v>0.48702000000000001</v>
      </c>
      <c r="N60" s="43">
        <v>0</v>
      </c>
      <c r="O60" s="44">
        <v>0</v>
      </c>
      <c r="P60" s="74">
        <v>0</v>
      </c>
    </row>
    <row r="61" spans="1:16" ht="15" customHeight="1" x14ac:dyDescent="0.2">
      <c r="A61" s="120"/>
      <c r="B61" s="123"/>
      <c r="C61" s="84" t="s">
        <v>51</v>
      </c>
      <c r="D61" s="44">
        <v>138780</v>
      </c>
      <c r="E61" s="53">
        <v>1</v>
      </c>
      <c r="F61" s="44">
        <v>214439.36918899999</v>
      </c>
      <c r="G61" s="66">
        <v>0.82572400000000001</v>
      </c>
      <c r="H61" s="43">
        <v>59127</v>
      </c>
      <c r="I61" s="44">
        <v>232023.12136600001</v>
      </c>
      <c r="J61" s="74">
        <v>0.760127</v>
      </c>
      <c r="K61" s="44">
        <v>79653</v>
      </c>
      <c r="L61" s="44">
        <v>201386.82232899999</v>
      </c>
      <c r="M61" s="66">
        <v>0.87441800000000003</v>
      </c>
      <c r="N61" s="43">
        <v>0</v>
      </c>
      <c r="O61" s="44">
        <v>0</v>
      </c>
      <c r="P61" s="74">
        <v>0</v>
      </c>
    </row>
    <row r="62" spans="1:16" s="3" customFormat="1" ht="15" customHeight="1" x14ac:dyDescent="0.2">
      <c r="A62" s="120"/>
      <c r="B62" s="123"/>
      <c r="C62" s="84" t="s">
        <v>52</v>
      </c>
      <c r="D62" s="35">
        <v>114398</v>
      </c>
      <c r="E62" s="55">
        <v>1</v>
      </c>
      <c r="F62" s="35">
        <v>233626.13140099999</v>
      </c>
      <c r="G62" s="68">
        <v>1.0039340000000001</v>
      </c>
      <c r="H62" s="43">
        <v>48341</v>
      </c>
      <c r="I62" s="44">
        <v>239181.38795199999</v>
      </c>
      <c r="J62" s="74">
        <v>0.78848200000000002</v>
      </c>
      <c r="K62" s="35">
        <v>66057</v>
      </c>
      <c r="L62" s="35">
        <v>229560.75366700001</v>
      </c>
      <c r="M62" s="68">
        <v>1.1616029999999999</v>
      </c>
      <c r="N62" s="43">
        <v>0</v>
      </c>
      <c r="O62" s="44">
        <v>0</v>
      </c>
      <c r="P62" s="74">
        <v>0</v>
      </c>
    </row>
    <row r="63" spans="1:16" ht="15" customHeight="1" x14ac:dyDescent="0.2">
      <c r="A63" s="120"/>
      <c r="B63" s="123"/>
      <c r="C63" s="84" t="s">
        <v>53</v>
      </c>
      <c r="D63" s="44">
        <v>98274</v>
      </c>
      <c r="E63" s="53">
        <v>1</v>
      </c>
      <c r="F63" s="44">
        <v>240493.50337799999</v>
      </c>
      <c r="G63" s="66">
        <v>1.041496</v>
      </c>
      <c r="H63" s="43">
        <v>41128</v>
      </c>
      <c r="I63" s="44">
        <v>235879.97918699999</v>
      </c>
      <c r="J63" s="74">
        <v>0.72267099999999995</v>
      </c>
      <c r="K63" s="44">
        <v>57146</v>
      </c>
      <c r="L63" s="44">
        <v>243813.85866</v>
      </c>
      <c r="M63" s="66">
        <v>1.2709550000000001</v>
      </c>
      <c r="N63" s="43">
        <v>0</v>
      </c>
      <c r="O63" s="44">
        <v>0</v>
      </c>
      <c r="P63" s="74">
        <v>0</v>
      </c>
    </row>
    <row r="64" spans="1:16" ht="15" customHeight="1" x14ac:dyDescent="0.2">
      <c r="A64" s="120"/>
      <c r="B64" s="123"/>
      <c r="C64" s="84" t="s">
        <v>54</v>
      </c>
      <c r="D64" s="44">
        <v>78611</v>
      </c>
      <c r="E64" s="53">
        <v>1</v>
      </c>
      <c r="F64" s="44">
        <v>240460.392719</v>
      </c>
      <c r="G64" s="66">
        <v>0.90685800000000005</v>
      </c>
      <c r="H64" s="43">
        <v>31984</v>
      </c>
      <c r="I64" s="44">
        <v>224566.86724600001</v>
      </c>
      <c r="J64" s="74">
        <v>0.52016600000000002</v>
      </c>
      <c r="K64" s="44">
        <v>46627</v>
      </c>
      <c r="L64" s="44">
        <v>251362.62787699999</v>
      </c>
      <c r="M64" s="66">
        <v>1.1721109999999999</v>
      </c>
      <c r="N64" s="43">
        <v>0</v>
      </c>
      <c r="O64" s="44">
        <v>0</v>
      </c>
      <c r="P64" s="74">
        <v>0</v>
      </c>
    </row>
    <row r="65" spans="1:16" ht="15" customHeight="1" x14ac:dyDescent="0.2">
      <c r="A65" s="120"/>
      <c r="B65" s="123"/>
      <c r="C65" s="84" t="s">
        <v>55</v>
      </c>
      <c r="D65" s="44">
        <v>63820</v>
      </c>
      <c r="E65" s="53">
        <v>1</v>
      </c>
      <c r="F65" s="44">
        <v>240392.667957</v>
      </c>
      <c r="G65" s="66">
        <v>0.70429299999999995</v>
      </c>
      <c r="H65" s="43">
        <v>25297</v>
      </c>
      <c r="I65" s="44">
        <v>216660.43827300001</v>
      </c>
      <c r="J65" s="74">
        <v>0.31284299999999998</v>
      </c>
      <c r="K65" s="44">
        <v>38523</v>
      </c>
      <c r="L65" s="44">
        <v>255976.97380800001</v>
      </c>
      <c r="M65" s="66">
        <v>0.96134799999999998</v>
      </c>
      <c r="N65" s="43">
        <v>0</v>
      </c>
      <c r="O65" s="44">
        <v>0</v>
      </c>
      <c r="P65" s="74">
        <v>0</v>
      </c>
    </row>
    <row r="66" spans="1:16" s="3" customFormat="1" ht="15" customHeight="1" x14ac:dyDescent="0.2">
      <c r="A66" s="120"/>
      <c r="B66" s="123"/>
      <c r="C66" s="84" t="s">
        <v>56</v>
      </c>
      <c r="D66" s="35">
        <v>123019</v>
      </c>
      <c r="E66" s="55">
        <v>1</v>
      </c>
      <c r="F66" s="35">
        <v>263310.057975</v>
      </c>
      <c r="G66" s="68">
        <v>0.39665400000000001</v>
      </c>
      <c r="H66" s="43">
        <v>54907</v>
      </c>
      <c r="I66" s="44">
        <v>221180.670843</v>
      </c>
      <c r="J66" s="74">
        <v>9.9003999999999995E-2</v>
      </c>
      <c r="K66" s="35">
        <v>68112</v>
      </c>
      <c r="L66" s="35">
        <v>297271.74254200002</v>
      </c>
      <c r="M66" s="68">
        <v>0.63659900000000003</v>
      </c>
      <c r="N66" s="43">
        <v>0</v>
      </c>
      <c r="O66" s="44">
        <v>0</v>
      </c>
      <c r="P66" s="74">
        <v>0</v>
      </c>
    </row>
    <row r="67" spans="1:16" s="3" customFormat="1" ht="15" customHeight="1" x14ac:dyDescent="0.2">
      <c r="A67" s="121"/>
      <c r="B67" s="124"/>
      <c r="C67" s="85" t="s">
        <v>9</v>
      </c>
      <c r="D67" s="46">
        <v>1009391</v>
      </c>
      <c r="E67" s="54">
        <v>1</v>
      </c>
      <c r="F67" s="46">
        <v>206891.29757900001</v>
      </c>
      <c r="G67" s="67">
        <v>0.62784799999999996</v>
      </c>
      <c r="H67" s="87">
        <v>436127</v>
      </c>
      <c r="I67" s="46">
        <v>207736.89625300001</v>
      </c>
      <c r="J67" s="75">
        <v>0.49245499999999998</v>
      </c>
      <c r="K67" s="46">
        <v>573264</v>
      </c>
      <c r="L67" s="46">
        <v>206247.98418</v>
      </c>
      <c r="M67" s="67">
        <v>0.73085199999999995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00" priority="30" operator="notEqual">
      <formula>H8+K8+N8</formula>
    </cfRule>
  </conditionalFormatting>
  <conditionalFormatting sqref="D20:D30">
    <cfRule type="cellIs" dxfId="99" priority="29" operator="notEqual">
      <formula>H20+K20+N20</formula>
    </cfRule>
  </conditionalFormatting>
  <conditionalFormatting sqref="D32:D42">
    <cfRule type="cellIs" dxfId="98" priority="28" operator="notEqual">
      <formula>H32+K32+N32</formula>
    </cfRule>
  </conditionalFormatting>
  <conditionalFormatting sqref="D44:D54">
    <cfRule type="cellIs" dxfId="97" priority="27" operator="notEqual">
      <formula>H44+K44+N44</formula>
    </cfRule>
  </conditionalFormatting>
  <conditionalFormatting sqref="D56:D66">
    <cfRule type="cellIs" dxfId="96" priority="26" operator="notEqual">
      <formula>H56+K56+N56</formula>
    </cfRule>
  </conditionalFormatting>
  <conditionalFormatting sqref="D19">
    <cfRule type="cellIs" dxfId="95" priority="25" operator="notEqual">
      <formula>SUM(D8:D18)</formula>
    </cfRule>
  </conditionalFormatting>
  <conditionalFormatting sqref="D31">
    <cfRule type="cellIs" dxfId="94" priority="24" operator="notEqual">
      <formula>H31+K31+N31</formula>
    </cfRule>
  </conditionalFormatting>
  <conditionalFormatting sqref="D31">
    <cfRule type="cellIs" dxfId="93" priority="23" operator="notEqual">
      <formula>SUM(D20:D30)</formula>
    </cfRule>
  </conditionalFormatting>
  <conditionalFormatting sqref="D43">
    <cfRule type="cellIs" dxfId="92" priority="22" operator="notEqual">
      <formula>H43+K43+N43</formula>
    </cfRule>
  </conditionalFormatting>
  <conditionalFormatting sqref="D43">
    <cfRule type="cellIs" dxfId="91" priority="21" operator="notEqual">
      <formula>SUM(D32:D42)</formula>
    </cfRule>
  </conditionalFormatting>
  <conditionalFormatting sqref="D55">
    <cfRule type="cellIs" dxfId="90" priority="20" operator="notEqual">
      <formula>H55+K55+N55</formula>
    </cfRule>
  </conditionalFormatting>
  <conditionalFormatting sqref="D55">
    <cfRule type="cellIs" dxfId="89" priority="19" operator="notEqual">
      <formula>SUM(D44:D54)</formula>
    </cfRule>
  </conditionalFormatting>
  <conditionalFormatting sqref="D67">
    <cfRule type="cellIs" dxfId="88" priority="18" operator="notEqual">
      <formula>H67+K67+N67</formula>
    </cfRule>
  </conditionalFormatting>
  <conditionalFormatting sqref="D67">
    <cfRule type="cellIs" dxfId="87" priority="17" operator="notEqual">
      <formula>SUM(D56:D66)</formula>
    </cfRule>
  </conditionalFormatting>
  <conditionalFormatting sqref="H19">
    <cfRule type="cellIs" dxfId="86" priority="16" operator="notEqual">
      <formula>SUM(H8:H18)</formula>
    </cfRule>
  </conditionalFormatting>
  <conditionalFormatting sqref="K19">
    <cfRule type="cellIs" dxfId="85" priority="15" operator="notEqual">
      <formula>SUM(K8:K18)</formula>
    </cfRule>
  </conditionalFormatting>
  <conditionalFormatting sqref="N19">
    <cfRule type="cellIs" dxfId="84" priority="14" operator="notEqual">
      <formula>SUM(N8:N18)</formula>
    </cfRule>
  </conditionalFormatting>
  <conditionalFormatting sqref="H31">
    <cfRule type="cellIs" dxfId="83" priority="13" operator="notEqual">
      <formula>SUM(H20:H30)</formula>
    </cfRule>
  </conditionalFormatting>
  <conditionalFormatting sqref="K31">
    <cfRule type="cellIs" dxfId="82" priority="12" operator="notEqual">
      <formula>SUM(K20:K30)</formula>
    </cfRule>
  </conditionalFormatting>
  <conditionalFormatting sqref="N31">
    <cfRule type="cellIs" dxfId="81" priority="11" operator="notEqual">
      <formula>SUM(N20:N30)</formula>
    </cfRule>
  </conditionalFormatting>
  <conditionalFormatting sqref="H43">
    <cfRule type="cellIs" dxfId="80" priority="10" operator="notEqual">
      <formula>SUM(H32:H42)</formula>
    </cfRule>
  </conditionalFormatting>
  <conditionalFormatting sqref="K43">
    <cfRule type="cellIs" dxfId="79" priority="9" operator="notEqual">
      <formula>SUM(K32:K42)</formula>
    </cfRule>
  </conditionalFormatting>
  <conditionalFormatting sqref="N43">
    <cfRule type="cellIs" dxfId="78" priority="8" operator="notEqual">
      <formula>SUM(N32:N42)</formula>
    </cfRule>
  </conditionalFormatting>
  <conditionalFormatting sqref="H55">
    <cfRule type="cellIs" dxfId="77" priority="7" operator="notEqual">
      <formula>SUM(H44:H54)</formula>
    </cfRule>
  </conditionalFormatting>
  <conditionalFormatting sqref="K55">
    <cfRule type="cellIs" dxfId="76" priority="6" operator="notEqual">
      <formula>SUM(K44:K54)</formula>
    </cfRule>
  </conditionalFormatting>
  <conditionalFormatting sqref="N55">
    <cfRule type="cellIs" dxfId="75" priority="5" operator="notEqual">
      <formula>SUM(N44:N54)</formula>
    </cfRule>
  </conditionalFormatting>
  <conditionalFormatting sqref="H67">
    <cfRule type="cellIs" dxfId="74" priority="4" operator="notEqual">
      <formula>SUM(H56:H66)</formula>
    </cfRule>
  </conditionalFormatting>
  <conditionalFormatting sqref="K67">
    <cfRule type="cellIs" dxfId="73" priority="3" operator="notEqual">
      <formula>SUM(K56:K66)</formula>
    </cfRule>
  </conditionalFormatting>
  <conditionalFormatting sqref="N67">
    <cfRule type="cellIs" dxfId="72" priority="2" operator="notEqual">
      <formula>SUM(N56:N66)</formula>
    </cfRule>
  </conditionalFormatting>
  <conditionalFormatting sqref="D32:D43">
    <cfRule type="cellIs" dxfId="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4"/>
  <sheetViews>
    <sheetView workbookViewId="0"/>
  </sheetViews>
  <sheetFormatPr baseColWidth="10" defaultColWidth="15.6640625" defaultRowHeight="11.25" x14ac:dyDescent="0.2"/>
  <cols>
    <col min="1" max="1" width="6.6640625" style="6" customWidth="1"/>
    <col min="2" max="2" width="35.83203125" style="6" customWidth="1"/>
    <col min="3" max="3" width="50.83203125" style="6" customWidth="1"/>
    <col min="4" max="254" width="15.6640625" style="6"/>
    <col min="255" max="255" width="6.6640625" style="6" customWidth="1"/>
    <col min="256" max="256" width="33.5" style="6" bestFit="1" customWidth="1"/>
    <col min="257" max="257" width="1.6640625" style="6" customWidth="1"/>
    <col min="258" max="258" width="60" style="6" bestFit="1" customWidth="1"/>
    <col min="259" max="510" width="15.6640625" style="6"/>
    <col min="511" max="511" width="6.6640625" style="6" customWidth="1"/>
    <col min="512" max="512" width="33.5" style="6" bestFit="1" customWidth="1"/>
    <col min="513" max="513" width="1.6640625" style="6" customWidth="1"/>
    <col min="514" max="514" width="60" style="6" bestFit="1" customWidth="1"/>
    <col min="515" max="766" width="15.6640625" style="6"/>
    <col min="767" max="767" width="6.6640625" style="6" customWidth="1"/>
    <col min="768" max="768" width="33.5" style="6" bestFit="1" customWidth="1"/>
    <col min="769" max="769" width="1.6640625" style="6" customWidth="1"/>
    <col min="770" max="770" width="60" style="6" bestFit="1" customWidth="1"/>
    <col min="771" max="1022" width="15.6640625" style="6"/>
    <col min="1023" max="1023" width="6.6640625" style="6" customWidth="1"/>
    <col min="1024" max="1024" width="33.5" style="6" bestFit="1" customWidth="1"/>
    <col min="1025" max="1025" width="1.6640625" style="6" customWidth="1"/>
    <col min="1026" max="1026" width="60" style="6" bestFit="1" customWidth="1"/>
    <col min="1027" max="1278" width="15.6640625" style="6"/>
    <col min="1279" max="1279" width="6.6640625" style="6" customWidth="1"/>
    <col min="1280" max="1280" width="33.5" style="6" bestFit="1" customWidth="1"/>
    <col min="1281" max="1281" width="1.6640625" style="6" customWidth="1"/>
    <col min="1282" max="1282" width="60" style="6" bestFit="1" customWidth="1"/>
    <col min="1283" max="1534" width="15.6640625" style="6"/>
    <col min="1535" max="1535" width="6.6640625" style="6" customWidth="1"/>
    <col min="1536" max="1536" width="33.5" style="6" bestFit="1" customWidth="1"/>
    <col min="1537" max="1537" width="1.6640625" style="6" customWidth="1"/>
    <col min="1538" max="1538" width="60" style="6" bestFit="1" customWidth="1"/>
    <col min="1539" max="1790" width="15.6640625" style="6"/>
    <col min="1791" max="1791" width="6.6640625" style="6" customWidth="1"/>
    <col min="1792" max="1792" width="33.5" style="6" bestFit="1" customWidth="1"/>
    <col min="1793" max="1793" width="1.6640625" style="6" customWidth="1"/>
    <col min="1794" max="1794" width="60" style="6" bestFit="1" customWidth="1"/>
    <col min="1795" max="2046" width="15.6640625" style="6"/>
    <col min="2047" max="2047" width="6.6640625" style="6" customWidth="1"/>
    <col min="2048" max="2048" width="33.5" style="6" bestFit="1" customWidth="1"/>
    <col min="2049" max="2049" width="1.6640625" style="6" customWidth="1"/>
    <col min="2050" max="2050" width="60" style="6" bestFit="1" customWidth="1"/>
    <col min="2051" max="2302" width="15.6640625" style="6"/>
    <col min="2303" max="2303" width="6.6640625" style="6" customWidth="1"/>
    <col min="2304" max="2304" width="33.5" style="6" bestFit="1" customWidth="1"/>
    <col min="2305" max="2305" width="1.6640625" style="6" customWidth="1"/>
    <col min="2306" max="2306" width="60" style="6" bestFit="1" customWidth="1"/>
    <col min="2307" max="2558" width="15.6640625" style="6"/>
    <col min="2559" max="2559" width="6.6640625" style="6" customWidth="1"/>
    <col min="2560" max="2560" width="33.5" style="6" bestFit="1" customWidth="1"/>
    <col min="2561" max="2561" width="1.6640625" style="6" customWidth="1"/>
    <col min="2562" max="2562" width="60" style="6" bestFit="1" customWidth="1"/>
    <col min="2563" max="2814" width="15.6640625" style="6"/>
    <col min="2815" max="2815" width="6.6640625" style="6" customWidth="1"/>
    <col min="2816" max="2816" width="33.5" style="6" bestFit="1" customWidth="1"/>
    <col min="2817" max="2817" width="1.6640625" style="6" customWidth="1"/>
    <col min="2818" max="2818" width="60" style="6" bestFit="1" customWidth="1"/>
    <col min="2819" max="3070" width="15.6640625" style="6"/>
    <col min="3071" max="3071" width="6.6640625" style="6" customWidth="1"/>
    <col min="3072" max="3072" width="33.5" style="6" bestFit="1" customWidth="1"/>
    <col min="3073" max="3073" width="1.6640625" style="6" customWidth="1"/>
    <col min="3074" max="3074" width="60" style="6" bestFit="1" customWidth="1"/>
    <col min="3075" max="3326" width="15.6640625" style="6"/>
    <col min="3327" max="3327" width="6.6640625" style="6" customWidth="1"/>
    <col min="3328" max="3328" width="33.5" style="6" bestFit="1" customWidth="1"/>
    <col min="3329" max="3329" width="1.6640625" style="6" customWidth="1"/>
    <col min="3330" max="3330" width="60" style="6" bestFit="1" customWidth="1"/>
    <col min="3331" max="3582" width="15.6640625" style="6"/>
    <col min="3583" max="3583" width="6.6640625" style="6" customWidth="1"/>
    <col min="3584" max="3584" width="33.5" style="6" bestFit="1" customWidth="1"/>
    <col min="3585" max="3585" width="1.6640625" style="6" customWidth="1"/>
    <col min="3586" max="3586" width="60" style="6" bestFit="1" customWidth="1"/>
    <col min="3587" max="3838" width="15.6640625" style="6"/>
    <col min="3839" max="3839" width="6.6640625" style="6" customWidth="1"/>
    <col min="3840" max="3840" width="33.5" style="6" bestFit="1" customWidth="1"/>
    <col min="3841" max="3841" width="1.6640625" style="6" customWidth="1"/>
    <col min="3842" max="3842" width="60" style="6" bestFit="1" customWidth="1"/>
    <col min="3843" max="4094" width="15.6640625" style="6"/>
    <col min="4095" max="4095" width="6.6640625" style="6" customWidth="1"/>
    <col min="4096" max="4096" width="33.5" style="6" bestFit="1" customWidth="1"/>
    <col min="4097" max="4097" width="1.6640625" style="6" customWidth="1"/>
    <col min="4098" max="4098" width="60" style="6" bestFit="1" customWidth="1"/>
    <col min="4099" max="4350" width="15.6640625" style="6"/>
    <col min="4351" max="4351" width="6.6640625" style="6" customWidth="1"/>
    <col min="4352" max="4352" width="33.5" style="6" bestFit="1" customWidth="1"/>
    <col min="4353" max="4353" width="1.6640625" style="6" customWidth="1"/>
    <col min="4354" max="4354" width="60" style="6" bestFit="1" customWidth="1"/>
    <col min="4355" max="4606" width="15.6640625" style="6"/>
    <col min="4607" max="4607" width="6.6640625" style="6" customWidth="1"/>
    <col min="4608" max="4608" width="33.5" style="6" bestFit="1" customWidth="1"/>
    <col min="4609" max="4609" width="1.6640625" style="6" customWidth="1"/>
    <col min="4610" max="4610" width="60" style="6" bestFit="1" customWidth="1"/>
    <col min="4611" max="4862" width="15.6640625" style="6"/>
    <col min="4863" max="4863" width="6.6640625" style="6" customWidth="1"/>
    <col min="4864" max="4864" width="33.5" style="6" bestFit="1" customWidth="1"/>
    <col min="4865" max="4865" width="1.6640625" style="6" customWidth="1"/>
    <col min="4866" max="4866" width="60" style="6" bestFit="1" customWidth="1"/>
    <col min="4867" max="5118" width="15.6640625" style="6"/>
    <col min="5119" max="5119" width="6.6640625" style="6" customWidth="1"/>
    <col min="5120" max="5120" width="33.5" style="6" bestFit="1" customWidth="1"/>
    <col min="5121" max="5121" width="1.6640625" style="6" customWidth="1"/>
    <col min="5122" max="5122" width="60" style="6" bestFit="1" customWidth="1"/>
    <col min="5123" max="5374" width="15.6640625" style="6"/>
    <col min="5375" max="5375" width="6.6640625" style="6" customWidth="1"/>
    <col min="5376" max="5376" width="33.5" style="6" bestFit="1" customWidth="1"/>
    <col min="5377" max="5377" width="1.6640625" style="6" customWidth="1"/>
    <col min="5378" max="5378" width="60" style="6" bestFit="1" customWidth="1"/>
    <col min="5379" max="5630" width="15.6640625" style="6"/>
    <col min="5631" max="5631" width="6.6640625" style="6" customWidth="1"/>
    <col min="5632" max="5632" width="33.5" style="6" bestFit="1" customWidth="1"/>
    <col min="5633" max="5633" width="1.6640625" style="6" customWidth="1"/>
    <col min="5634" max="5634" width="60" style="6" bestFit="1" customWidth="1"/>
    <col min="5635" max="5886" width="15.6640625" style="6"/>
    <col min="5887" max="5887" width="6.6640625" style="6" customWidth="1"/>
    <col min="5888" max="5888" width="33.5" style="6" bestFit="1" customWidth="1"/>
    <col min="5889" max="5889" width="1.6640625" style="6" customWidth="1"/>
    <col min="5890" max="5890" width="60" style="6" bestFit="1" customWidth="1"/>
    <col min="5891" max="6142" width="15.6640625" style="6"/>
    <col min="6143" max="6143" width="6.6640625" style="6" customWidth="1"/>
    <col min="6144" max="6144" width="33.5" style="6" bestFit="1" customWidth="1"/>
    <col min="6145" max="6145" width="1.6640625" style="6" customWidth="1"/>
    <col min="6146" max="6146" width="60" style="6" bestFit="1" customWidth="1"/>
    <col min="6147" max="6398" width="15.6640625" style="6"/>
    <col min="6399" max="6399" width="6.6640625" style="6" customWidth="1"/>
    <col min="6400" max="6400" width="33.5" style="6" bestFit="1" customWidth="1"/>
    <col min="6401" max="6401" width="1.6640625" style="6" customWidth="1"/>
    <col min="6402" max="6402" width="60" style="6" bestFit="1" customWidth="1"/>
    <col min="6403" max="6654" width="15.6640625" style="6"/>
    <col min="6655" max="6655" width="6.6640625" style="6" customWidth="1"/>
    <col min="6656" max="6656" width="33.5" style="6" bestFit="1" customWidth="1"/>
    <col min="6657" max="6657" width="1.6640625" style="6" customWidth="1"/>
    <col min="6658" max="6658" width="60" style="6" bestFit="1" customWidth="1"/>
    <col min="6659" max="6910" width="15.6640625" style="6"/>
    <col min="6911" max="6911" width="6.6640625" style="6" customWidth="1"/>
    <col min="6912" max="6912" width="33.5" style="6" bestFit="1" customWidth="1"/>
    <col min="6913" max="6913" width="1.6640625" style="6" customWidth="1"/>
    <col min="6914" max="6914" width="60" style="6" bestFit="1" customWidth="1"/>
    <col min="6915" max="7166" width="15.6640625" style="6"/>
    <col min="7167" max="7167" width="6.6640625" style="6" customWidth="1"/>
    <col min="7168" max="7168" width="33.5" style="6" bestFit="1" customWidth="1"/>
    <col min="7169" max="7169" width="1.6640625" style="6" customWidth="1"/>
    <col min="7170" max="7170" width="60" style="6" bestFit="1" customWidth="1"/>
    <col min="7171" max="7422" width="15.6640625" style="6"/>
    <col min="7423" max="7423" width="6.6640625" style="6" customWidth="1"/>
    <col min="7424" max="7424" width="33.5" style="6" bestFit="1" customWidth="1"/>
    <col min="7425" max="7425" width="1.6640625" style="6" customWidth="1"/>
    <col min="7426" max="7426" width="60" style="6" bestFit="1" customWidth="1"/>
    <col min="7427" max="7678" width="15.6640625" style="6"/>
    <col min="7679" max="7679" width="6.6640625" style="6" customWidth="1"/>
    <col min="7680" max="7680" width="33.5" style="6" bestFit="1" customWidth="1"/>
    <col min="7681" max="7681" width="1.6640625" style="6" customWidth="1"/>
    <col min="7682" max="7682" width="60" style="6" bestFit="1" customWidth="1"/>
    <col min="7683" max="7934" width="15.6640625" style="6"/>
    <col min="7935" max="7935" width="6.6640625" style="6" customWidth="1"/>
    <col min="7936" max="7936" width="33.5" style="6" bestFit="1" customWidth="1"/>
    <col min="7937" max="7937" width="1.6640625" style="6" customWidth="1"/>
    <col min="7938" max="7938" width="60" style="6" bestFit="1" customWidth="1"/>
    <col min="7939" max="8190" width="15.6640625" style="6"/>
    <col min="8191" max="8191" width="6.6640625" style="6" customWidth="1"/>
    <col min="8192" max="8192" width="33.5" style="6" bestFit="1" customWidth="1"/>
    <col min="8193" max="8193" width="1.6640625" style="6" customWidth="1"/>
    <col min="8194" max="8194" width="60" style="6" bestFit="1" customWidth="1"/>
    <col min="8195" max="8446" width="15.6640625" style="6"/>
    <col min="8447" max="8447" width="6.6640625" style="6" customWidth="1"/>
    <col min="8448" max="8448" width="33.5" style="6" bestFit="1" customWidth="1"/>
    <col min="8449" max="8449" width="1.6640625" style="6" customWidth="1"/>
    <col min="8450" max="8450" width="60" style="6" bestFit="1" customWidth="1"/>
    <col min="8451" max="8702" width="15.6640625" style="6"/>
    <col min="8703" max="8703" width="6.6640625" style="6" customWidth="1"/>
    <col min="8704" max="8704" width="33.5" style="6" bestFit="1" customWidth="1"/>
    <col min="8705" max="8705" width="1.6640625" style="6" customWidth="1"/>
    <col min="8706" max="8706" width="60" style="6" bestFit="1" customWidth="1"/>
    <col min="8707" max="8958" width="15.6640625" style="6"/>
    <col min="8959" max="8959" width="6.6640625" style="6" customWidth="1"/>
    <col min="8960" max="8960" width="33.5" style="6" bestFit="1" customWidth="1"/>
    <col min="8961" max="8961" width="1.6640625" style="6" customWidth="1"/>
    <col min="8962" max="8962" width="60" style="6" bestFit="1" customWidth="1"/>
    <col min="8963" max="9214" width="15.6640625" style="6"/>
    <col min="9215" max="9215" width="6.6640625" style="6" customWidth="1"/>
    <col min="9216" max="9216" width="33.5" style="6" bestFit="1" customWidth="1"/>
    <col min="9217" max="9217" width="1.6640625" style="6" customWidth="1"/>
    <col min="9218" max="9218" width="60" style="6" bestFit="1" customWidth="1"/>
    <col min="9219" max="9470" width="15.6640625" style="6"/>
    <col min="9471" max="9471" width="6.6640625" style="6" customWidth="1"/>
    <col min="9472" max="9472" width="33.5" style="6" bestFit="1" customWidth="1"/>
    <col min="9473" max="9473" width="1.6640625" style="6" customWidth="1"/>
    <col min="9474" max="9474" width="60" style="6" bestFit="1" customWidth="1"/>
    <col min="9475" max="9726" width="15.6640625" style="6"/>
    <col min="9727" max="9727" width="6.6640625" style="6" customWidth="1"/>
    <col min="9728" max="9728" width="33.5" style="6" bestFit="1" customWidth="1"/>
    <col min="9729" max="9729" width="1.6640625" style="6" customWidth="1"/>
    <col min="9730" max="9730" width="60" style="6" bestFit="1" customWidth="1"/>
    <col min="9731" max="9982" width="15.6640625" style="6"/>
    <col min="9983" max="9983" width="6.6640625" style="6" customWidth="1"/>
    <col min="9984" max="9984" width="33.5" style="6" bestFit="1" customWidth="1"/>
    <col min="9985" max="9985" width="1.6640625" style="6" customWidth="1"/>
    <col min="9986" max="9986" width="60" style="6" bestFit="1" customWidth="1"/>
    <col min="9987" max="10238" width="15.6640625" style="6"/>
    <col min="10239" max="10239" width="6.6640625" style="6" customWidth="1"/>
    <col min="10240" max="10240" width="33.5" style="6" bestFit="1" customWidth="1"/>
    <col min="10241" max="10241" width="1.6640625" style="6" customWidth="1"/>
    <col min="10242" max="10242" width="60" style="6" bestFit="1" customWidth="1"/>
    <col min="10243" max="10494" width="15.6640625" style="6"/>
    <col min="10495" max="10495" width="6.6640625" style="6" customWidth="1"/>
    <col min="10496" max="10496" width="33.5" style="6" bestFit="1" customWidth="1"/>
    <col min="10497" max="10497" width="1.6640625" style="6" customWidth="1"/>
    <col min="10498" max="10498" width="60" style="6" bestFit="1" customWidth="1"/>
    <col min="10499" max="10750" width="15.6640625" style="6"/>
    <col min="10751" max="10751" width="6.6640625" style="6" customWidth="1"/>
    <col min="10752" max="10752" width="33.5" style="6" bestFit="1" customWidth="1"/>
    <col min="10753" max="10753" width="1.6640625" style="6" customWidth="1"/>
    <col min="10754" max="10754" width="60" style="6" bestFit="1" customWidth="1"/>
    <col min="10755" max="11006" width="15.6640625" style="6"/>
    <col min="11007" max="11007" width="6.6640625" style="6" customWidth="1"/>
    <col min="11008" max="11008" width="33.5" style="6" bestFit="1" customWidth="1"/>
    <col min="11009" max="11009" width="1.6640625" style="6" customWidth="1"/>
    <col min="11010" max="11010" width="60" style="6" bestFit="1" customWidth="1"/>
    <col min="11011" max="11262" width="15.6640625" style="6"/>
    <col min="11263" max="11263" width="6.6640625" style="6" customWidth="1"/>
    <col min="11264" max="11264" width="33.5" style="6" bestFit="1" customWidth="1"/>
    <col min="11265" max="11265" width="1.6640625" style="6" customWidth="1"/>
    <col min="11266" max="11266" width="60" style="6" bestFit="1" customWidth="1"/>
    <col min="11267" max="11518" width="15.6640625" style="6"/>
    <col min="11519" max="11519" width="6.6640625" style="6" customWidth="1"/>
    <col min="11520" max="11520" width="33.5" style="6" bestFit="1" customWidth="1"/>
    <col min="11521" max="11521" width="1.6640625" style="6" customWidth="1"/>
    <col min="11522" max="11522" width="60" style="6" bestFit="1" customWidth="1"/>
    <col min="11523" max="11774" width="15.6640625" style="6"/>
    <col min="11775" max="11775" width="6.6640625" style="6" customWidth="1"/>
    <col min="11776" max="11776" width="33.5" style="6" bestFit="1" customWidth="1"/>
    <col min="11777" max="11777" width="1.6640625" style="6" customWidth="1"/>
    <col min="11778" max="11778" width="60" style="6" bestFit="1" customWidth="1"/>
    <col min="11779" max="12030" width="15.6640625" style="6"/>
    <col min="12031" max="12031" width="6.6640625" style="6" customWidth="1"/>
    <col min="12032" max="12032" width="33.5" style="6" bestFit="1" customWidth="1"/>
    <col min="12033" max="12033" width="1.6640625" style="6" customWidth="1"/>
    <col min="12034" max="12034" width="60" style="6" bestFit="1" customWidth="1"/>
    <col min="12035" max="12286" width="15.6640625" style="6"/>
    <col min="12287" max="12287" width="6.6640625" style="6" customWidth="1"/>
    <col min="12288" max="12288" width="33.5" style="6" bestFit="1" customWidth="1"/>
    <col min="12289" max="12289" width="1.6640625" style="6" customWidth="1"/>
    <col min="12290" max="12290" width="60" style="6" bestFit="1" customWidth="1"/>
    <col min="12291" max="12542" width="15.6640625" style="6"/>
    <col min="12543" max="12543" width="6.6640625" style="6" customWidth="1"/>
    <col min="12544" max="12544" width="33.5" style="6" bestFit="1" customWidth="1"/>
    <col min="12545" max="12545" width="1.6640625" style="6" customWidth="1"/>
    <col min="12546" max="12546" width="60" style="6" bestFit="1" customWidth="1"/>
    <col min="12547" max="12798" width="15.6640625" style="6"/>
    <col min="12799" max="12799" width="6.6640625" style="6" customWidth="1"/>
    <col min="12800" max="12800" width="33.5" style="6" bestFit="1" customWidth="1"/>
    <col min="12801" max="12801" width="1.6640625" style="6" customWidth="1"/>
    <col min="12802" max="12802" width="60" style="6" bestFit="1" customWidth="1"/>
    <col min="12803" max="13054" width="15.6640625" style="6"/>
    <col min="13055" max="13055" width="6.6640625" style="6" customWidth="1"/>
    <col min="13056" max="13056" width="33.5" style="6" bestFit="1" customWidth="1"/>
    <col min="13057" max="13057" width="1.6640625" style="6" customWidth="1"/>
    <col min="13058" max="13058" width="60" style="6" bestFit="1" customWidth="1"/>
    <col min="13059" max="13310" width="15.6640625" style="6"/>
    <col min="13311" max="13311" width="6.6640625" style="6" customWidth="1"/>
    <col min="13312" max="13312" width="33.5" style="6" bestFit="1" customWidth="1"/>
    <col min="13313" max="13313" width="1.6640625" style="6" customWidth="1"/>
    <col min="13314" max="13314" width="60" style="6" bestFit="1" customWidth="1"/>
    <col min="13315" max="13566" width="15.6640625" style="6"/>
    <col min="13567" max="13567" width="6.6640625" style="6" customWidth="1"/>
    <col min="13568" max="13568" width="33.5" style="6" bestFit="1" customWidth="1"/>
    <col min="13569" max="13569" width="1.6640625" style="6" customWidth="1"/>
    <col min="13570" max="13570" width="60" style="6" bestFit="1" customWidth="1"/>
    <col min="13571" max="13822" width="15.6640625" style="6"/>
    <col min="13823" max="13823" width="6.6640625" style="6" customWidth="1"/>
    <col min="13824" max="13824" width="33.5" style="6" bestFit="1" customWidth="1"/>
    <col min="13825" max="13825" width="1.6640625" style="6" customWidth="1"/>
    <col min="13826" max="13826" width="60" style="6" bestFit="1" customWidth="1"/>
    <col min="13827" max="14078" width="15.6640625" style="6"/>
    <col min="14079" max="14079" width="6.6640625" style="6" customWidth="1"/>
    <col min="14080" max="14080" width="33.5" style="6" bestFit="1" customWidth="1"/>
    <col min="14081" max="14081" width="1.6640625" style="6" customWidth="1"/>
    <col min="14082" max="14082" width="60" style="6" bestFit="1" customWidth="1"/>
    <col min="14083" max="14334" width="15.6640625" style="6"/>
    <col min="14335" max="14335" width="6.6640625" style="6" customWidth="1"/>
    <col min="14336" max="14336" width="33.5" style="6" bestFit="1" customWidth="1"/>
    <col min="14337" max="14337" width="1.6640625" style="6" customWidth="1"/>
    <col min="14338" max="14338" width="60" style="6" bestFit="1" customWidth="1"/>
    <col min="14339" max="14590" width="15.6640625" style="6"/>
    <col min="14591" max="14591" width="6.6640625" style="6" customWidth="1"/>
    <col min="14592" max="14592" width="33.5" style="6" bestFit="1" customWidth="1"/>
    <col min="14593" max="14593" width="1.6640625" style="6" customWidth="1"/>
    <col min="14594" max="14594" width="60" style="6" bestFit="1" customWidth="1"/>
    <col min="14595" max="14846" width="15.6640625" style="6"/>
    <col min="14847" max="14847" width="6.6640625" style="6" customWidth="1"/>
    <col min="14848" max="14848" width="33.5" style="6" bestFit="1" customWidth="1"/>
    <col min="14849" max="14849" width="1.6640625" style="6" customWidth="1"/>
    <col min="14850" max="14850" width="60" style="6" bestFit="1" customWidth="1"/>
    <col min="14851" max="15102" width="15.6640625" style="6"/>
    <col min="15103" max="15103" width="6.6640625" style="6" customWidth="1"/>
    <col min="15104" max="15104" width="33.5" style="6" bestFit="1" customWidth="1"/>
    <col min="15105" max="15105" width="1.6640625" style="6" customWidth="1"/>
    <col min="15106" max="15106" width="60" style="6" bestFit="1" customWidth="1"/>
    <col min="15107" max="15358" width="15.6640625" style="6"/>
    <col min="15359" max="15359" width="6.6640625" style="6" customWidth="1"/>
    <col min="15360" max="15360" width="33.5" style="6" bestFit="1" customWidth="1"/>
    <col min="15361" max="15361" width="1.6640625" style="6" customWidth="1"/>
    <col min="15362" max="15362" width="60" style="6" bestFit="1" customWidth="1"/>
    <col min="15363" max="15614" width="15.6640625" style="6"/>
    <col min="15615" max="15615" width="6.6640625" style="6" customWidth="1"/>
    <col min="15616" max="15616" width="33.5" style="6" bestFit="1" customWidth="1"/>
    <col min="15617" max="15617" width="1.6640625" style="6" customWidth="1"/>
    <col min="15618" max="15618" width="60" style="6" bestFit="1" customWidth="1"/>
    <col min="15619" max="15870" width="15.6640625" style="6"/>
    <col min="15871" max="15871" width="6.6640625" style="6" customWidth="1"/>
    <col min="15872" max="15872" width="33.5" style="6" bestFit="1" customWidth="1"/>
    <col min="15873" max="15873" width="1.6640625" style="6" customWidth="1"/>
    <col min="15874" max="15874" width="60" style="6" bestFit="1" customWidth="1"/>
    <col min="15875" max="16126" width="15.6640625" style="6"/>
    <col min="16127" max="16127" width="6.6640625" style="6" customWidth="1"/>
    <col min="16128" max="16128" width="33.5" style="6" bestFit="1" customWidth="1"/>
    <col min="16129" max="16129" width="1.6640625" style="6" customWidth="1"/>
    <col min="16130" max="16130" width="60" style="6" bestFit="1" customWidth="1"/>
    <col min="16131" max="16384" width="15.6640625" style="6"/>
  </cols>
  <sheetData>
    <row r="4" spans="1:9" s="4" customFormat="1" ht="27.6" customHeight="1" x14ac:dyDescent="0.2">
      <c r="C4" s="99" t="s">
        <v>82</v>
      </c>
      <c r="D4" s="99"/>
      <c r="E4" s="99"/>
      <c r="F4" s="99"/>
      <c r="G4" s="99"/>
      <c r="H4" s="99"/>
      <c r="I4" s="99"/>
    </row>
    <row r="5" spans="1:9" s="5" customFormat="1" ht="16.149999999999999" customHeight="1" x14ac:dyDescent="0.2">
      <c r="C5" s="99"/>
      <c r="D5" s="99"/>
      <c r="E5" s="99"/>
      <c r="F5" s="99"/>
      <c r="G5" s="99"/>
      <c r="H5" s="99"/>
      <c r="I5" s="99"/>
    </row>
    <row r="6" spans="1:9" ht="15" x14ac:dyDescent="0.2">
      <c r="C6" s="103" t="str">
        <f>CONCATENATE(Indice!D6," ",Indice!E6)</f>
        <v>MAYO 2023 Y MAYO 2024</v>
      </c>
      <c r="D6" s="103"/>
      <c r="E6" s="103"/>
      <c r="F6" s="103"/>
      <c r="G6" s="103"/>
      <c r="H6" s="103"/>
      <c r="I6" s="103"/>
    </row>
    <row r="7" spans="1:9" ht="20.25" x14ac:dyDescent="0.2">
      <c r="A7" s="98"/>
      <c r="B7" s="98"/>
      <c r="C7" s="98"/>
      <c r="D7" s="98"/>
      <c r="E7" s="98"/>
    </row>
    <row r="8" spans="1:9" s="5" customFormat="1" ht="18" x14ac:dyDescent="0.2">
      <c r="B8" s="16" t="s">
        <v>4</v>
      </c>
      <c r="C8" s="12"/>
    </row>
    <row r="9" spans="1:9" x14ac:dyDescent="0.2">
      <c r="B9" s="7"/>
      <c r="C9" s="7"/>
    </row>
    <row r="10" spans="1:9" s="14" customFormat="1" ht="20.45" customHeight="1" thickBot="1" x14ac:dyDescent="0.25">
      <c r="B10" s="25" t="s">
        <v>5</v>
      </c>
      <c r="C10" s="101" t="s">
        <v>6</v>
      </c>
      <c r="D10" s="102"/>
      <c r="E10" s="102"/>
      <c r="F10" s="102"/>
      <c r="G10" s="102"/>
      <c r="H10" s="102"/>
    </row>
    <row r="11" spans="1:9" s="14" customFormat="1" ht="7.15" customHeight="1" thickTop="1" x14ac:dyDescent="0.2">
      <c r="B11" s="18"/>
      <c r="C11" s="29"/>
      <c r="D11" s="18"/>
      <c r="E11" s="18"/>
      <c r="F11" s="30"/>
      <c r="G11" s="30"/>
      <c r="H11" s="30"/>
    </row>
    <row r="12" spans="1:9" s="14" customFormat="1" ht="88.15" customHeight="1" x14ac:dyDescent="0.2">
      <c r="B12" s="31">
        <v>1</v>
      </c>
      <c r="C12" s="106" t="s">
        <v>79</v>
      </c>
      <c r="D12" s="107"/>
      <c r="E12" s="107"/>
      <c r="F12" s="107"/>
      <c r="G12" s="107"/>
      <c r="H12" s="107"/>
    </row>
    <row r="13" spans="1:9" s="14" customFormat="1" ht="88.15" customHeight="1" x14ac:dyDescent="0.2">
      <c r="B13" s="32">
        <v>2</v>
      </c>
      <c r="C13" s="104" t="s">
        <v>80</v>
      </c>
      <c r="D13" s="105"/>
      <c r="E13" s="105"/>
      <c r="F13" s="105"/>
      <c r="G13" s="105"/>
      <c r="H13" s="105"/>
    </row>
    <row r="14" spans="1:9" s="14" customFormat="1" ht="46.15" customHeight="1" x14ac:dyDescent="0.2">
      <c r="B14" s="32">
        <v>3</v>
      </c>
      <c r="C14" s="104" t="s">
        <v>32</v>
      </c>
      <c r="D14" s="105"/>
      <c r="E14" s="105"/>
      <c r="F14" s="105"/>
      <c r="G14" s="105"/>
      <c r="H14" s="105"/>
    </row>
    <row r="15" spans="1:9" s="14" customFormat="1" ht="75.599999999999994" customHeight="1" x14ac:dyDescent="0.2">
      <c r="B15" s="32">
        <v>4</v>
      </c>
      <c r="C15" s="104" t="s">
        <v>81</v>
      </c>
      <c r="D15" s="105"/>
      <c r="E15" s="105"/>
      <c r="F15" s="105"/>
      <c r="G15" s="105"/>
      <c r="H15" s="105"/>
    </row>
    <row r="16" spans="1:9" s="14" customFormat="1" ht="46.9" customHeight="1" x14ac:dyDescent="0.2">
      <c r="B16" s="32">
        <v>5</v>
      </c>
      <c r="C16" s="104" t="s">
        <v>102</v>
      </c>
      <c r="D16" s="105"/>
      <c r="E16" s="105"/>
      <c r="F16" s="105"/>
      <c r="G16" s="105"/>
      <c r="H16" s="105"/>
    </row>
    <row r="17" spans="2:9" s="14" customFormat="1" ht="46.15" customHeight="1" x14ac:dyDescent="0.2">
      <c r="B17" s="32">
        <v>6</v>
      </c>
      <c r="C17" s="108" t="s">
        <v>10</v>
      </c>
      <c r="D17" s="109"/>
      <c r="E17" s="109"/>
      <c r="F17" s="109"/>
      <c r="G17" s="109"/>
      <c r="H17" s="109"/>
    </row>
    <row r="18" spans="2:9" s="14" customFormat="1" ht="46.15" customHeight="1" x14ac:dyDescent="0.2">
      <c r="B18" s="32">
        <v>7</v>
      </c>
      <c r="C18" s="104" t="s">
        <v>7</v>
      </c>
      <c r="D18" s="105"/>
      <c r="E18" s="105"/>
      <c r="F18" s="105"/>
      <c r="G18" s="105"/>
      <c r="H18" s="105"/>
    </row>
    <row r="19" spans="2:9" s="14" customFormat="1" ht="46.15" customHeight="1" x14ac:dyDescent="0.2">
      <c r="B19" s="32">
        <v>8</v>
      </c>
      <c r="C19" s="104" t="s">
        <v>8</v>
      </c>
      <c r="D19" s="105"/>
      <c r="E19" s="105"/>
      <c r="F19" s="105"/>
      <c r="G19" s="105"/>
      <c r="H19" s="105"/>
    </row>
    <row r="20" spans="2:9" ht="10.15" customHeight="1" x14ac:dyDescent="0.2">
      <c r="B20" s="13"/>
      <c r="C20" s="17"/>
      <c r="D20" s="17"/>
      <c r="E20" s="17"/>
      <c r="F20" s="17"/>
      <c r="G20" s="17"/>
      <c r="H20" s="17"/>
      <c r="I20" s="33"/>
    </row>
    <row r="22" spans="2:9" s="22" customFormat="1" ht="15" customHeight="1" x14ac:dyDescent="0.2">
      <c r="B22" s="8"/>
      <c r="C22" s="8"/>
      <c r="D22" s="8"/>
      <c r="E22" s="8"/>
      <c r="F22" s="8"/>
      <c r="G22" s="8"/>
    </row>
    <row r="23" spans="2:9" ht="15" customHeight="1" x14ac:dyDescent="0.2">
      <c r="B23" s="8"/>
      <c r="C23" s="8"/>
      <c r="D23" s="8"/>
      <c r="E23" s="8"/>
      <c r="F23" s="8"/>
      <c r="G23" s="8"/>
    </row>
    <row r="24" spans="2:9" ht="15" customHeight="1" x14ac:dyDescent="0.2">
      <c r="B24" s="8"/>
      <c r="C24" s="8"/>
      <c r="D24" s="8"/>
      <c r="E24" s="8"/>
      <c r="F24" s="8"/>
      <c r="G24" s="8"/>
    </row>
    <row r="31" spans="2:9" x14ac:dyDescent="0.2">
      <c r="F31" s="9"/>
      <c r="G31" s="9"/>
    </row>
    <row r="32" spans="2:9" x14ac:dyDescent="0.2">
      <c r="C32" s="10"/>
      <c r="D32" s="10"/>
      <c r="E32" s="10"/>
      <c r="F32" s="10"/>
      <c r="G32" s="9"/>
    </row>
    <row r="33" spans="3:13" x14ac:dyDescent="0.2">
      <c r="C33" s="10"/>
      <c r="D33" s="10"/>
      <c r="E33" s="10"/>
      <c r="F33" s="10"/>
      <c r="G33" s="9"/>
    </row>
    <row r="34" spans="3:13" x14ac:dyDescent="0.2">
      <c r="C34" s="11"/>
      <c r="D34" s="11"/>
      <c r="E34" s="11"/>
      <c r="F34" s="11"/>
      <c r="G34" s="11"/>
      <c r="H34" s="11"/>
      <c r="I34" s="11"/>
      <c r="J34" s="11"/>
      <c r="K34" s="11"/>
      <c r="L34" s="11"/>
      <c r="M34" s="11"/>
    </row>
  </sheetData>
  <mergeCells count="12">
    <mergeCell ref="C19:H19"/>
    <mergeCell ref="A7:E7"/>
    <mergeCell ref="C10:H10"/>
    <mergeCell ref="C12:H12"/>
    <mergeCell ref="C13:H13"/>
    <mergeCell ref="C14:H14"/>
    <mergeCell ref="C17:H17"/>
    <mergeCell ref="C4:I5"/>
    <mergeCell ref="C6:I6"/>
    <mergeCell ref="C15:H15"/>
    <mergeCell ref="C16:H16"/>
    <mergeCell ref="C18:H18"/>
  </mergeCells>
  <printOptions horizontalCentered="1"/>
  <pageMargins left="0.31496062992125984" right="0.31496062992125984" top="0.74803149606299213" bottom="0.74803149606299213" header="0.31496062992125984" footer="0.31496062992125984"/>
  <pageSetup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77</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
      <c r="A9" s="120"/>
      <c r="B9" s="123"/>
      <c r="C9" s="84" t="s">
        <v>47</v>
      </c>
      <c r="D9" s="44">
        <v>0</v>
      </c>
      <c r="E9" s="53">
        <v>0</v>
      </c>
      <c r="F9" s="44">
        <v>0</v>
      </c>
      <c r="G9" s="66">
        <v>0</v>
      </c>
      <c r="H9" s="43">
        <v>0</v>
      </c>
      <c r="I9" s="44">
        <v>0</v>
      </c>
      <c r="J9" s="74">
        <v>0</v>
      </c>
      <c r="K9" s="44">
        <v>0</v>
      </c>
      <c r="L9" s="44">
        <v>0</v>
      </c>
      <c r="M9" s="66">
        <v>0</v>
      </c>
      <c r="N9" s="43">
        <v>0</v>
      </c>
      <c r="O9" s="44">
        <v>0</v>
      </c>
      <c r="P9" s="74">
        <v>0</v>
      </c>
    </row>
    <row r="10" spans="1:16" ht="15" customHeight="1" x14ac:dyDescent="0.2">
      <c r="A10" s="120"/>
      <c r="B10" s="123"/>
      <c r="C10" s="84" t="s">
        <v>48</v>
      </c>
      <c r="D10" s="44">
        <v>0</v>
      </c>
      <c r="E10" s="53">
        <v>0</v>
      </c>
      <c r="F10" s="44">
        <v>0</v>
      </c>
      <c r="G10" s="66">
        <v>0</v>
      </c>
      <c r="H10" s="43">
        <v>0</v>
      </c>
      <c r="I10" s="44">
        <v>0</v>
      </c>
      <c r="J10" s="74">
        <v>0</v>
      </c>
      <c r="K10" s="44">
        <v>0</v>
      </c>
      <c r="L10" s="44">
        <v>0</v>
      </c>
      <c r="M10" s="66">
        <v>0</v>
      </c>
      <c r="N10" s="43">
        <v>0</v>
      </c>
      <c r="O10" s="44">
        <v>0</v>
      </c>
      <c r="P10" s="74">
        <v>0</v>
      </c>
    </row>
    <row r="11" spans="1:16" ht="15" customHeight="1" x14ac:dyDescent="0.2">
      <c r="A11" s="120"/>
      <c r="B11" s="123"/>
      <c r="C11" s="84" t="s">
        <v>49</v>
      </c>
      <c r="D11" s="44">
        <v>0</v>
      </c>
      <c r="E11" s="53">
        <v>0</v>
      </c>
      <c r="F11" s="44">
        <v>0</v>
      </c>
      <c r="G11" s="66">
        <v>0</v>
      </c>
      <c r="H11" s="43">
        <v>0</v>
      </c>
      <c r="I11" s="44">
        <v>0</v>
      </c>
      <c r="J11" s="74">
        <v>0</v>
      </c>
      <c r="K11" s="44">
        <v>0</v>
      </c>
      <c r="L11" s="44">
        <v>0</v>
      </c>
      <c r="M11" s="66">
        <v>0</v>
      </c>
      <c r="N11" s="43">
        <v>0</v>
      </c>
      <c r="O11" s="44">
        <v>0</v>
      </c>
      <c r="P11" s="74">
        <v>0</v>
      </c>
    </row>
    <row r="12" spans="1:16" ht="15" customHeight="1" x14ac:dyDescent="0.2">
      <c r="A12" s="120"/>
      <c r="B12" s="123"/>
      <c r="C12" s="84" t="s">
        <v>50</v>
      </c>
      <c r="D12" s="44">
        <v>0</v>
      </c>
      <c r="E12" s="53">
        <v>0</v>
      </c>
      <c r="F12" s="44">
        <v>0</v>
      </c>
      <c r="G12" s="66">
        <v>0</v>
      </c>
      <c r="H12" s="43">
        <v>0</v>
      </c>
      <c r="I12" s="44">
        <v>0</v>
      </c>
      <c r="J12" s="74">
        <v>0</v>
      </c>
      <c r="K12" s="44">
        <v>0</v>
      </c>
      <c r="L12" s="44">
        <v>0</v>
      </c>
      <c r="M12" s="66">
        <v>0</v>
      </c>
      <c r="N12" s="43">
        <v>0</v>
      </c>
      <c r="O12" s="44">
        <v>0</v>
      </c>
      <c r="P12" s="74">
        <v>0</v>
      </c>
    </row>
    <row r="13" spans="1:16" ht="15" customHeight="1" x14ac:dyDescent="0.2">
      <c r="A13" s="120"/>
      <c r="B13" s="123"/>
      <c r="C13" s="84" t="s">
        <v>51</v>
      </c>
      <c r="D13" s="44">
        <v>0</v>
      </c>
      <c r="E13" s="53">
        <v>0</v>
      </c>
      <c r="F13" s="44">
        <v>0</v>
      </c>
      <c r="G13" s="66">
        <v>0</v>
      </c>
      <c r="H13" s="43">
        <v>0</v>
      </c>
      <c r="I13" s="44">
        <v>0</v>
      </c>
      <c r="J13" s="74">
        <v>0</v>
      </c>
      <c r="K13" s="44">
        <v>0</v>
      </c>
      <c r="L13" s="44">
        <v>0</v>
      </c>
      <c r="M13" s="66">
        <v>0</v>
      </c>
      <c r="N13" s="43">
        <v>0</v>
      </c>
      <c r="O13" s="44">
        <v>0</v>
      </c>
      <c r="P13" s="74">
        <v>0</v>
      </c>
    </row>
    <row r="14" spans="1:16" s="3" customFormat="1" ht="15" customHeight="1" x14ac:dyDescent="0.2">
      <c r="A14" s="120"/>
      <c r="B14" s="123"/>
      <c r="C14" s="84" t="s">
        <v>52</v>
      </c>
      <c r="D14" s="35">
        <v>0</v>
      </c>
      <c r="E14" s="55">
        <v>0</v>
      </c>
      <c r="F14" s="35">
        <v>0</v>
      </c>
      <c r="G14" s="68">
        <v>0</v>
      </c>
      <c r="H14" s="43">
        <v>0</v>
      </c>
      <c r="I14" s="44">
        <v>0</v>
      </c>
      <c r="J14" s="74">
        <v>0</v>
      </c>
      <c r="K14" s="35">
        <v>0</v>
      </c>
      <c r="L14" s="35">
        <v>0</v>
      </c>
      <c r="M14" s="68">
        <v>0</v>
      </c>
      <c r="N14" s="43">
        <v>0</v>
      </c>
      <c r="O14" s="44">
        <v>0</v>
      </c>
      <c r="P14" s="74">
        <v>0</v>
      </c>
    </row>
    <row r="15" spans="1:16" ht="15" customHeight="1" x14ac:dyDescent="0.2">
      <c r="A15" s="120"/>
      <c r="B15" s="123"/>
      <c r="C15" s="84" t="s">
        <v>53</v>
      </c>
      <c r="D15" s="44">
        <v>0</v>
      </c>
      <c r="E15" s="53">
        <v>0</v>
      </c>
      <c r="F15" s="44">
        <v>0</v>
      </c>
      <c r="G15" s="66">
        <v>0</v>
      </c>
      <c r="H15" s="43">
        <v>0</v>
      </c>
      <c r="I15" s="44">
        <v>0</v>
      </c>
      <c r="J15" s="74">
        <v>0</v>
      </c>
      <c r="K15" s="44">
        <v>0</v>
      </c>
      <c r="L15" s="44">
        <v>0</v>
      </c>
      <c r="M15" s="66">
        <v>0</v>
      </c>
      <c r="N15" s="43">
        <v>0</v>
      </c>
      <c r="O15" s="44">
        <v>0</v>
      </c>
      <c r="P15" s="74">
        <v>0</v>
      </c>
    </row>
    <row r="16" spans="1:16" ht="15" customHeight="1" x14ac:dyDescent="0.2">
      <c r="A16" s="120"/>
      <c r="B16" s="123"/>
      <c r="C16" s="84" t="s">
        <v>54</v>
      </c>
      <c r="D16" s="44">
        <v>0</v>
      </c>
      <c r="E16" s="53">
        <v>0</v>
      </c>
      <c r="F16" s="44">
        <v>0</v>
      </c>
      <c r="G16" s="66">
        <v>0</v>
      </c>
      <c r="H16" s="43">
        <v>0</v>
      </c>
      <c r="I16" s="44">
        <v>0</v>
      </c>
      <c r="J16" s="74">
        <v>0</v>
      </c>
      <c r="K16" s="44">
        <v>0</v>
      </c>
      <c r="L16" s="44">
        <v>0</v>
      </c>
      <c r="M16" s="66">
        <v>0</v>
      </c>
      <c r="N16" s="43">
        <v>0</v>
      </c>
      <c r="O16" s="44">
        <v>0</v>
      </c>
      <c r="P16" s="74">
        <v>0</v>
      </c>
    </row>
    <row r="17" spans="1:16" ht="15" customHeight="1" x14ac:dyDescent="0.2">
      <c r="A17" s="120"/>
      <c r="B17" s="123"/>
      <c r="C17" s="84" t="s">
        <v>55</v>
      </c>
      <c r="D17" s="44">
        <v>0</v>
      </c>
      <c r="E17" s="53">
        <v>0</v>
      </c>
      <c r="F17" s="44">
        <v>0</v>
      </c>
      <c r="G17" s="66">
        <v>0</v>
      </c>
      <c r="H17" s="43">
        <v>0</v>
      </c>
      <c r="I17" s="44">
        <v>0</v>
      </c>
      <c r="J17" s="74">
        <v>0</v>
      </c>
      <c r="K17" s="44">
        <v>0</v>
      </c>
      <c r="L17" s="44">
        <v>0</v>
      </c>
      <c r="M17" s="66">
        <v>0</v>
      </c>
      <c r="N17" s="43">
        <v>0</v>
      </c>
      <c r="O17" s="44">
        <v>0</v>
      </c>
      <c r="P17" s="74">
        <v>0</v>
      </c>
    </row>
    <row r="18" spans="1:16" s="3" customFormat="1" ht="15" customHeight="1" x14ac:dyDescent="0.2">
      <c r="A18" s="120"/>
      <c r="B18" s="123"/>
      <c r="C18" s="84" t="s">
        <v>56</v>
      </c>
      <c r="D18" s="35">
        <v>0</v>
      </c>
      <c r="E18" s="55">
        <v>0</v>
      </c>
      <c r="F18" s="35">
        <v>0</v>
      </c>
      <c r="G18" s="68">
        <v>0</v>
      </c>
      <c r="H18" s="43">
        <v>0</v>
      </c>
      <c r="I18" s="44">
        <v>0</v>
      </c>
      <c r="J18" s="74">
        <v>0</v>
      </c>
      <c r="K18" s="35">
        <v>0</v>
      </c>
      <c r="L18" s="35">
        <v>0</v>
      </c>
      <c r="M18" s="68">
        <v>0</v>
      </c>
      <c r="N18" s="43">
        <v>0</v>
      </c>
      <c r="O18" s="44">
        <v>0</v>
      </c>
      <c r="P18" s="74">
        <v>0</v>
      </c>
    </row>
    <row r="19" spans="1:16" s="3" customFormat="1" ht="15" customHeight="1" x14ac:dyDescent="0.2">
      <c r="A19" s="121"/>
      <c r="B19" s="124"/>
      <c r="C19" s="85" t="s">
        <v>9</v>
      </c>
      <c r="D19" s="46">
        <v>0</v>
      </c>
      <c r="E19" s="54">
        <v>0</v>
      </c>
      <c r="F19" s="46">
        <v>0</v>
      </c>
      <c r="G19" s="67">
        <v>0</v>
      </c>
      <c r="H19" s="87">
        <v>0</v>
      </c>
      <c r="I19" s="46">
        <v>0</v>
      </c>
      <c r="J19" s="75">
        <v>0</v>
      </c>
      <c r="K19" s="46">
        <v>0</v>
      </c>
      <c r="L19" s="46">
        <v>0</v>
      </c>
      <c r="M19" s="67">
        <v>0</v>
      </c>
      <c r="N19" s="87">
        <v>0</v>
      </c>
      <c r="O19" s="46">
        <v>0</v>
      </c>
      <c r="P19" s="75">
        <v>0</v>
      </c>
    </row>
    <row r="20" spans="1:16" ht="15" customHeight="1" x14ac:dyDescent="0.2">
      <c r="A20" s="119">
        <v>2</v>
      </c>
      <c r="B20" s="122"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
      <c r="A21" s="120"/>
      <c r="B21" s="123"/>
      <c r="C21" s="84" t="s">
        <v>47</v>
      </c>
      <c r="D21" s="44">
        <v>0</v>
      </c>
      <c r="E21" s="53">
        <v>0</v>
      </c>
      <c r="F21" s="44">
        <v>0</v>
      </c>
      <c r="G21" s="66">
        <v>0</v>
      </c>
      <c r="H21" s="43">
        <v>0</v>
      </c>
      <c r="I21" s="44">
        <v>0</v>
      </c>
      <c r="J21" s="74">
        <v>0</v>
      </c>
      <c r="K21" s="44">
        <v>0</v>
      </c>
      <c r="L21" s="44">
        <v>0</v>
      </c>
      <c r="M21" s="66">
        <v>0</v>
      </c>
      <c r="N21" s="43">
        <v>0</v>
      </c>
      <c r="O21" s="44">
        <v>0</v>
      </c>
      <c r="P21" s="74">
        <v>0</v>
      </c>
    </row>
    <row r="22" spans="1:16" ht="15" customHeight="1" x14ac:dyDescent="0.2">
      <c r="A22" s="120"/>
      <c r="B22" s="123"/>
      <c r="C22" s="84" t="s">
        <v>48</v>
      </c>
      <c r="D22" s="44">
        <v>0</v>
      </c>
      <c r="E22" s="53">
        <v>0</v>
      </c>
      <c r="F22" s="44">
        <v>0</v>
      </c>
      <c r="G22" s="66">
        <v>0</v>
      </c>
      <c r="H22" s="43">
        <v>0</v>
      </c>
      <c r="I22" s="44">
        <v>0</v>
      </c>
      <c r="J22" s="74">
        <v>0</v>
      </c>
      <c r="K22" s="44">
        <v>0</v>
      </c>
      <c r="L22" s="44">
        <v>0</v>
      </c>
      <c r="M22" s="66">
        <v>0</v>
      </c>
      <c r="N22" s="43">
        <v>0</v>
      </c>
      <c r="O22" s="44">
        <v>0</v>
      </c>
      <c r="P22" s="74">
        <v>0</v>
      </c>
    </row>
    <row r="23" spans="1:16" ht="15" customHeight="1" x14ac:dyDescent="0.2">
      <c r="A23" s="120"/>
      <c r="B23" s="123"/>
      <c r="C23" s="84" t="s">
        <v>49</v>
      </c>
      <c r="D23" s="44">
        <v>0</v>
      </c>
      <c r="E23" s="53">
        <v>0</v>
      </c>
      <c r="F23" s="44">
        <v>0</v>
      </c>
      <c r="G23" s="66">
        <v>0</v>
      </c>
      <c r="H23" s="43">
        <v>0</v>
      </c>
      <c r="I23" s="44">
        <v>0</v>
      </c>
      <c r="J23" s="74">
        <v>0</v>
      </c>
      <c r="K23" s="44">
        <v>0</v>
      </c>
      <c r="L23" s="44">
        <v>0</v>
      </c>
      <c r="M23" s="66">
        <v>0</v>
      </c>
      <c r="N23" s="43">
        <v>0</v>
      </c>
      <c r="O23" s="44">
        <v>0</v>
      </c>
      <c r="P23" s="74">
        <v>0</v>
      </c>
    </row>
    <row r="24" spans="1:16" ht="15" customHeight="1" x14ac:dyDescent="0.2">
      <c r="A24" s="120"/>
      <c r="B24" s="123"/>
      <c r="C24" s="84" t="s">
        <v>50</v>
      </c>
      <c r="D24" s="44">
        <v>0</v>
      </c>
      <c r="E24" s="53">
        <v>0</v>
      </c>
      <c r="F24" s="44">
        <v>0</v>
      </c>
      <c r="G24" s="66">
        <v>0</v>
      </c>
      <c r="H24" s="43">
        <v>0</v>
      </c>
      <c r="I24" s="44">
        <v>0</v>
      </c>
      <c r="J24" s="74">
        <v>0</v>
      </c>
      <c r="K24" s="44">
        <v>0</v>
      </c>
      <c r="L24" s="44">
        <v>0</v>
      </c>
      <c r="M24" s="66">
        <v>0</v>
      </c>
      <c r="N24" s="43">
        <v>0</v>
      </c>
      <c r="O24" s="44">
        <v>0</v>
      </c>
      <c r="P24" s="74">
        <v>0</v>
      </c>
    </row>
    <row r="25" spans="1:16" ht="15" customHeight="1" x14ac:dyDescent="0.2">
      <c r="A25" s="120"/>
      <c r="B25" s="123"/>
      <c r="C25" s="84" t="s">
        <v>51</v>
      </c>
      <c r="D25" s="44">
        <v>0</v>
      </c>
      <c r="E25" s="53">
        <v>0</v>
      </c>
      <c r="F25" s="44">
        <v>0</v>
      </c>
      <c r="G25" s="66">
        <v>0</v>
      </c>
      <c r="H25" s="43">
        <v>0</v>
      </c>
      <c r="I25" s="44">
        <v>0</v>
      </c>
      <c r="J25" s="74">
        <v>0</v>
      </c>
      <c r="K25" s="44">
        <v>0</v>
      </c>
      <c r="L25" s="44">
        <v>0</v>
      </c>
      <c r="M25" s="66">
        <v>0</v>
      </c>
      <c r="N25" s="43">
        <v>0</v>
      </c>
      <c r="O25" s="44">
        <v>0</v>
      </c>
      <c r="P25" s="74">
        <v>0</v>
      </c>
    </row>
    <row r="26" spans="1:16" s="3" customFormat="1" ht="15" customHeight="1" x14ac:dyDescent="0.2">
      <c r="A26" s="120"/>
      <c r="B26" s="123"/>
      <c r="C26" s="84" t="s">
        <v>52</v>
      </c>
      <c r="D26" s="35">
        <v>0</v>
      </c>
      <c r="E26" s="55">
        <v>0</v>
      </c>
      <c r="F26" s="35">
        <v>0</v>
      </c>
      <c r="G26" s="68">
        <v>0</v>
      </c>
      <c r="H26" s="43">
        <v>0</v>
      </c>
      <c r="I26" s="44">
        <v>0</v>
      </c>
      <c r="J26" s="74">
        <v>0</v>
      </c>
      <c r="K26" s="35">
        <v>0</v>
      </c>
      <c r="L26" s="35">
        <v>0</v>
      </c>
      <c r="M26" s="68">
        <v>0</v>
      </c>
      <c r="N26" s="43">
        <v>0</v>
      </c>
      <c r="O26" s="44">
        <v>0</v>
      </c>
      <c r="P26" s="74">
        <v>0</v>
      </c>
    </row>
    <row r="27" spans="1:16" ht="15" customHeight="1" x14ac:dyDescent="0.2">
      <c r="A27" s="120"/>
      <c r="B27" s="123"/>
      <c r="C27" s="84" t="s">
        <v>53</v>
      </c>
      <c r="D27" s="44">
        <v>0</v>
      </c>
      <c r="E27" s="53">
        <v>0</v>
      </c>
      <c r="F27" s="44">
        <v>0</v>
      </c>
      <c r="G27" s="66">
        <v>0</v>
      </c>
      <c r="H27" s="43">
        <v>0</v>
      </c>
      <c r="I27" s="44">
        <v>0</v>
      </c>
      <c r="J27" s="74">
        <v>0</v>
      </c>
      <c r="K27" s="44">
        <v>0</v>
      </c>
      <c r="L27" s="44">
        <v>0</v>
      </c>
      <c r="M27" s="66">
        <v>0</v>
      </c>
      <c r="N27" s="43">
        <v>0</v>
      </c>
      <c r="O27" s="44">
        <v>0</v>
      </c>
      <c r="P27" s="74">
        <v>0</v>
      </c>
    </row>
    <row r="28" spans="1:16" ht="15" customHeight="1" x14ac:dyDescent="0.2">
      <c r="A28" s="120"/>
      <c r="B28" s="123"/>
      <c r="C28" s="84" t="s">
        <v>54</v>
      </c>
      <c r="D28" s="44">
        <v>0</v>
      </c>
      <c r="E28" s="53">
        <v>0</v>
      </c>
      <c r="F28" s="44">
        <v>0</v>
      </c>
      <c r="G28" s="66">
        <v>0</v>
      </c>
      <c r="H28" s="43">
        <v>0</v>
      </c>
      <c r="I28" s="44">
        <v>0</v>
      </c>
      <c r="J28" s="74">
        <v>0</v>
      </c>
      <c r="K28" s="44">
        <v>0</v>
      </c>
      <c r="L28" s="44">
        <v>0</v>
      </c>
      <c r="M28" s="66">
        <v>0</v>
      </c>
      <c r="N28" s="43">
        <v>0</v>
      </c>
      <c r="O28" s="44">
        <v>0</v>
      </c>
      <c r="P28" s="74">
        <v>0</v>
      </c>
    </row>
    <row r="29" spans="1:16" ht="15" customHeight="1" x14ac:dyDescent="0.2">
      <c r="A29" s="120"/>
      <c r="B29" s="123"/>
      <c r="C29" s="84" t="s">
        <v>55</v>
      </c>
      <c r="D29" s="44">
        <v>0</v>
      </c>
      <c r="E29" s="53">
        <v>0</v>
      </c>
      <c r="F29" s="44">
        <v>0</v>
      </c>
      <c r="G29" s="66">
        <v>0</v>
      </c>
      <c r="H29" s="43">
        <v>0</v>
      </c>
      <c r="I29" s="44">
        <v>0</v>
      </c>
      <c r="J29" s="74">
        <v>0</v>
      </c>
      <c r="K29" s="44">
        <v>0</v>
      </c>
      <c r="L29" s="44">
        <v>0</v>
      </c>
      <c r="M29" s="66">
        <v>0</v>
      </c>
      <c r="N29" s="43">
        <v>0</v>
      </c>
      <c r="O29" s="44">
        <v>0</v>
      </c>
      <c r="P29" s="74">
        <v>0</v>
      </c>
    </row>
    <row r="30" spans="1:16" s="3" customFormat="1" ht="15" customHeight="1" x14ac:dyDescent="0.2">
      <c r="A30" s="120"/>
      <c r="B30" s="123"/>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
      <c r="A31" s="121"/>
      <c r="B31" s="124"/>
      <c r="C31" s="85" t="s">
        <v>9</v>
      </c>
      <c r="D31" s="46">
        <v>0</v>
      </c>
      <c r="E31" s="54">
        <v>0</v>
      </c>
      <c r="F31" s="46">
        <v>0</v>
      </c>
      <c r="G31" s="67">
        <v>0</v>
      </c>
      <c r="H31" s="87">
        <v>0</v>
      </c>
      <c r="I31" s="46">
        <v>0</v>
      </c>
      <c r="J31" s="75">
        <v>0</v>
      </c>
      <c r="K31" s="46">
        <v>0</v>
      </c>
      <c r="L31" s="46">
        <v>0</v>
      </c>
      <c r="M31" s="67">
        <v>0</v>
      </c>
      <c r="N31" s="87">
        <v>0</v>
      </c>
      <c r="O31" s="46">
        <v>0</v>
      </c>
      <c r="P31" s="75">
        <v>0</v>
      </c>
    </row>
    <row r="32" spans="1:16" ht="15" customHeight="1" x14ac:dyDescent="0.2">
      <c r="A32" s="119">
        <v>3</v>
      </c>
      <c r="B32" s="122" t="s">
        <v>58</v>
      </c>
      <c r="C32" s="84" t="s">
        <v>46</v>
      </c>
      <c r="D32" s="44">
        <v>0</v>
      </c>
      <c r="E32" s="44">
        <v>0</v>
      </c>
      <c r="F32" s="44">
        <v>0</v>
      </c>
      <c r="G32" s="66">
        <v>0</v>
      </c>
      <c r="H32" s="43">
        <v>0</v>
      </c>
      <c r="I32" s="44">
        <v>0</v>
      </c>
      <c r="J32" s="74">
        <v>0</v>
      </c>
      <c r="K32" s="44">
        <v>0</v>
      </c>
      <c r="L32" s="44">
        <v>0</v>
      </c>
      <c r="M32" s="66">
        <v>0</v>
      </c>
      <c r="N32" s="43">
        <v>0</v>
      </c>
      <c r="O32" s="44">
        <v>0</v>
      </c>
      <c r="P32" s="74">
        <v>0</v>
      </c>
    </row>
    <row r="33" spans="1:16" ht="15" customHeight="1" x14ac:dyDescent="0.2">
      <c r="A33" s="120"/>
      <c r="B33" s="123"/>
      <c r="C33" s="84" t="s">
        <v>47</v>
      </c>
      <c r="D33" s="44">
        <v>0</v>
      </c>
      <c r="E33" s="44">
        <v>0</v>
      </c>
      <c r="F33" s="44">
        <v>0</v>
      </c>
      <c r="G33" s="66">
        <v>0</v>
      </c>
      <c r="H33" s="43">
        <v>0</v>
      </c>
      <c r="I33" s="44">
        <v>0</v>
      </c>
      <c r="J33" s="74">
        <v>0</v>
      </c>
      <c r="K33" s="44">
        <v>0</v>
      </c>
      <c r="L33" s="44">
        <v>0</v>
      </c>
      <c r="M33" s="66">
        <v>0</v>
      </c>
      <c r="N33" s="43">
        <v>0</v>
      </c>
      <c r="O33" s="44">
        <v>0</v>
      </c>
      <c r="P33" s="74">
        <v>0</v>
      </c>
    </row>
    <row r="34" spans="1:16" ht="15" customHeight="1" x14ac:dyDescent="0.2">
      <c r="A34" s="120"/>
      <c r="B34" s="123"/>
      <c r="C34" s="84" t="s">
        <v>48</v>
      </c>
      <c r="D34" s="44">
        <v>0</v>
      </c>
      <c r="E34" s="44">
        <v>0</v>
      </c>
      <c r="F34" s="44">
        <v>0</v>
      </c>
      <c r="G34" s="66">
        <v>0</v>
      </c>
      <c r="H34" s="43">
        <v>0</v>
      </c>
      <c r="I34" s="44">
        <v>0</v>
      </c>
      <c r="J34" s="74">
        <v>0</v>
      </c>
      <c r="K34" s="44">
        <v>0</v>
      </c>
      <c r="L34" s="44">
        <v>0</v>
      </c>
      <c r="M34" s="66">
        <v>0</v>
      </c>
      <c r="N34" s="43">
        <v>0</v>
      </c>
      <c r="O34" s="44">
        <v>0</v>
      </c>
      <c r="P34" s="74">
        <v>0</v>
      </c>
    </row>
    <row r="35" spans="1:16" ht="15" customHeight="1" x14ac:dyDescent="0.2">
      <c r="A35" s="120"/>
      <c r="B35" s="123"/>
      <c r="C35" s="84" t="s">
        <v>49</v>
      </c>
      <c r="D35" s="44">
        <v>0</v>
      </c>
      <c r="E35" s="44">
        <v>0</v>
      </c>
      <c r="F35" s="44">
        <v>0</v>
      </c>
      <c r="G35" s="66">
        <v>0</v>
      </c>
      <c r="H35" s="43">
        <v>0</v>
      </c>
      <c r="I35" s="44">
        <v>0</v>
      </c>
      <c r="J35" s="74">
        <v>0</v>
      </c>
      <c r="K35" s="44">
        <v>0</v>
      </c>
      <c r="L35" s="44">
        <v>0</v>
      </c>
      <c r="M35" s="66">
        <v>0</v>
      </c>
      <c r="N35" s="43">
        <v>0</v>
      </c>
      <c r="O35" s="44">
        <v>0</v>
      </c>
      <c r="P35" s="74">
        <v>0</v>
      </c>
    </row>
    <row r="36" spans="1:16" ht="15" customHeight="1" x14ac:dyDescent="0.2">
      <c r="A36" s="120"/>
      <c r="B36" s="123"/>
      <c r="C36" s="84" t="s">
        <v>50</v>
      </c>
      <c r="D36" s="44">
        <v>0</v>
      </c>
      <c r="E36" s="44">
        <v>0</v>
      </c>
      <c r="F36" s="44">
        <v>0</v>
      </c>
      <c r="G36" s="66">
        <v>0</v>
      </c>
      <c r="H36" s="43">
        <v>0</v>
      </c>
      <c r="I36" s="44">
        <v>0</v>
      </c>
      <c r="J36" s="74">
        <v>0</v>
      </c>
      <c r="K36" s="44">
        <v>0</v>
      </c>
      <c r="L36" s="44">
        <v>0</v>
      </c>
      <c r="M36" s="66">
        <v>0</v>
      </c>
      <c r="N36" s="43">
        <v>0</v>
      </c>
      <c r="O36" s="44">
        <v>0</v>
      </c>
      <c r="P36" s="74">
        <v>0</v>
      </c>
    </row>
    <row r="37" spans="1:16" ht="15" customHeight="1" x14ac:dyDescent="0.2">
      <c r="A37" s="120"/>
      <c r="B37" s="123"/>
      <c r="C37" s="84" t="s">
        <v>51</v>
      </c>
      <c r="D37" s="44">
        <v>0</v>
      </c>
      <c r="E37" s="44">
        <v>0</v>
      </c>
      <c r="F37" s="44">
        <v>0</v>
      </c>
      <c r="G37" s="66">
        <v>0</v>
      </c>
      <c r="H37" s="43">
        <v>0</v>
      </c>
      <c r="I37" s="44">
        <v>0</v>
      </c>
      <c r="J37" s="74">
        <v>0</v>
      </c>
      <c r="K37" s="44">
        <v>0</v>
      </c>
      <c r="L37" s="44">
        <v>0</v>
      </c>
      <c r="M37" s="66">
        <v>0</v>
      </c>
      <c r="N37" s="43">
        <v>0</v>
      </c>
      <c r="O37" s="44">
        <v>0</v>
      </c>
      <c r="P37" s="74">
        <v>0</v>
      </c>
    </row>
    <row r="38" spans="1:16" s="3" customFormat="1" ht="15" customHeight="1" x14ac:dyDescent="0.2">
      <c r="A38" s="120"/>
      <c r="B38" s="123"/>
      <c r="C38" s="84" t="s">
        <v>52</v>
      </c>
      <c r="D38" s="35">
        <v>0</v>
      </c>
      <c r="E38" s="35">
        <v>0</v>
      </c>
      <c r="F38" s="35">
        <v>0</v>
      </c>
      <c r="G38" s="68">
        <v>0</v>
      </c>
      <c r="H38" s="43">
        <v>0</v>
      </c>
      <c r="I38" s="44">
        <v>0</v>
      </c>
      <c r="J38" s="74">
        <v>0</v>
      </c>
      <c r="K38" s="35">
        <v>0</v>
      </c>
      <c r="L38" s="35">
        <v>0</v>
      </c>
      <c r="M38" s="68">
        <v>0</v>
      </c>
      <c r="N38" s="43">
        <v>0</v>
      </c>
      <c r="O38" s="44">
        <v>0</v>
      </c>
      <c r="P38" s="74">
        <v>0</v>
      </c>
    </row>
    <row r="39" spans="1:16" ht="15" customHeight="1" x14ac:dyDescent="0.2">
      <c r="A39" s="120"/>
      <c r="B39" s="123"/>
      <c r="C39" s="84" t="s">
        <v>53</v>
      </c>
      <c r="D39" s="44">
        <v>0</v>
      </c>
      <c r="E39" s="44">
        <v>0</v>
      </c>
      <c r="F39" s="44">
        <v>0</v>
      </c>
      <c r="G39" s="66">
        <v>0</v>
      </c>
      <c r="H39" s="43">
        <v>0</v>
      </c>
      <c r="I39" s="44">
        <v>0</v>
      </c>
      <c r="J39" s="74">
        <v>0</v>
      </c>
      <c r="K39" s="44">
        <v>0</v>
      </c>
      <c r="L39" s="44">
        <v>0</v>
      </c>
      <c r="M39" s="66">
        <v>0</v>
      </c>
      <c r="N39" s="43">
        <v>0</v>
      </c>
      <c r="O39" s="44">
        <v>0</v>
      </c>
      <c r="P39" s="74">
        <v>0</v>
      </c>
    </row>
    <row r="40" spans="1:16" ht="15" customHeight="1" x14ac:dyDescent="0.2">
      <c r="A40" s="120"/>
      <c r="B40" s="123"/>
      <c r="C40" s="84" t="s">
        <v>54</v>
      </c>
      <c r="D40" s="44">
        <v>0</v>
      </c>
      <c r="E40" s="44">
        <v>0</v>
      </c>
      <c r="F40" s="44">
        <v>0</v>
      </c>
      <c r="G40" s="66">
        <v>0</v>
      </c>
      <c r="H40" s="43">
        <v>0</v>
      </c>
      <c r="I40" s="44">
        <v>0</v>
      </c>
      <c r="J40" s="74">
        <v>0</v>
      </c>
      <c r="K40" s="44">
        <v>0</v>
      </c>
      <c r="L40" s="44">
        <v>0</v>
      </c>
      <c r="M40" s="66">
        <v>0</v>
      </c>
      <c r="N40" s="43">
        <v>0</v>
      </c>
      <c r="O40" s="44">
        <v>0</v>
      </c>
      <c r="P40" s="74">
        <v>0</v>
      </c>
    </row>
    <row r="41" spans="1:16" ht="15" customHeight="1" x14ac:dyDescent="0.2">
      <c r="A41" s="120"/>
      <c r="B41" s="123"/>
      <c r="C41" s="84" t="s">
        <v>55</v>
      </c>
      <c r="D41" s="44">
        <v>0</v>
      </c>
      <c r="E41" s="44">
        <v>0</v>
      </c>
      <c r="F41" s="44">
        <v>0</v>
      </c>
      <c r="G41" s="66">
        <v>0</v>
      </c>
      <c r="H41" s="43">
        <v>0</v>
      </c>
      <c r="I41" s="44">
        <v>0</v>
      </c>
      <c r="J41" s="74">
        <v>0</v>
      </c>
      <c r="K41" s="44">
        <v>0</v>
      </c>
      <c r="L41" s="44">
        <v>0</v>
      </c>
      <c r="M41" s="66">
        <v>0</v>
      </c>
      <c r="N41" s="43">
        <v>0</v>
      </c>
      <c r="O41" s="44">
        <v>0</v>
      </c>
      <c r="P41" s="74">
        <v>0</v>
      </c>
    </row>
    <row r="42" spans="1:16" s="3" customFormat="1" ht="15" customHeight="1" x14ac:dyDescent="0.2">
      <c r="A42" s="120"/>
      <c r="B42" s="123"/>
      <c r="C42" s="84" t="s">
        <v>56</v>
      </c>
      <c r="D42" s="35">
        <v>0</v>
      </c>
      <c r="E42" s="35">
        <v>0</v>
      </c>
      <c r="F42" s="35">
        <v>0</v>
      </c>
      <c r="G42" s="68">
        <v>0</v>
      </c>
      <c r="H42" s="43">
        <v>0</v>
      </c>
      <c r="I42" s="44">
        <v>0</v>
      </c>
      <c r="J42" s="74">
        <v>0</v>
      </c>
      <c r="K42" s="35">
        <v>0</v>
      </c>
      <c r="L42" s="35">
        <v>0</v>
      </c>
      <c r="M42" s="68">
        <v>0</v>
      </c>
      <c r="N42" s="43">
        <v>0</v>
      </c>
      <c r="O42" s="44">
        <v>0</v>
      </c>
      <c r="P42" s="74">
        <v>0</v>
      </c>
    </row>
    <row r="43" spans="1:16" s="3" customFormat="1" ht="15" customHeight="1" x14ac:dyDescent="0.2">
      <c r="A43" s="121"/>
      <c r="B43" s="124"/>
      <c r="C43" s="85" t="s">
        <v>9</v>
      </c>
      <c r="D43" s="46">
        <v>0</v>
      </c>
      <c r="E43" s="46">
        <v>0</v>
      </c>
      <c r="F43" s="46">
        <v>0</v>
      </c>
      <c r="G43" s="67">
        <v>0</v>
      </c>
      <c r="H43" s="87">
        <v>0</v>
      </c>
      <c r="I43" s="46">
        <v>0</v>
      </c>
      <c r="J43" s="75">
        <v>0</v>
      </c>
      <c r="K43" s="46">
        <v>0</v>
      </c>
      <c r="L43" s="46">
        <v>0</v>
      </c>
      <c r="M43" s="67">
        <v>0</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
      <c r="A46" s="120"/>
      <c r="B46" s="123"/>
      <c r="C46" s="84" t="s">
        <v>48</v>
      </c>
      <c r="D46" s="44">
        <v>0</v>
      </c>
      <c r="E46" s="53">
        <v>0</v>
      </c>
      <c r="F46" s="44">
        <v>0</v>
      </c>
      <c r="G46" s="66">
        <v>0</v>
      </c>
      <c r="H46" s="43">
        <v>0</v>
      </c>
      <c r="I46" s="44">
        <v>0</v>
      </c>
      <c r="J46" s="74">
        <v>0</v>
      </c>
      <c r="K46" s="44">
        <v>0</v>
      </c>
      <c r="L46" s="44">
        <v>0</v>
      </c>
      <c r="M46" s="66">
        <v>0</v>
      </c>
      <c r="N46" s="43">
        <v>0</v>
      </c>
      <c r="O46" s="44">
        <v>0</v>
      </c>
      <c r="P46" s="74">
        <v>0</v>
      </c>
    </row>
    <row r="47" spans="1:16" ht="15" customHeight="1" x14ac:dyDescent="0.2">
      <c r="A47" s="120"/>
      <c r="B47" s="123"/>
      <c r="C47" s="84" t="s">
        <v>49</v>
      </c>
      <c r="D47" s="44">
        <v>0</v>
      </c>
      <c r="E47" s="53">
        <v>0</v>
      </c>
      <c r="F47" s="44">
        <v>0</v>
      </c>
      <c r="G47" s="66">
        <v>0</v>
      </c>
      <c r="H47" s="43">
        <v>0</v>
      </c>
      <c r="I47" s="44">
        <v>0</v>
      </c>
      <c r="J47" s="74">
        <v>0</v>
      </c>
      <c r="K47" s="44">
        <v>0</v>
      </c>
      <c r="L47" s="44">
        <v>0</v>
      </c>
      <c r="M47" s="66">
        <v>0</v>
      </c>
      <c r="N47" s="43">
        <v>0</v>
      </c>
      <c r="O47" s="44">
        <v>0</v>
      </c>
      <c r="P47" s="74">
        <v>0</v>
      </c>
    </row>
    <row r="48" spans="1:16" ht="15" customHeight="1" x14ac:dyDescent="0.2">
      <c r="A48" s="120"/>
      <c r="B48" s="123"/>
      <c r="C48" s="84" t="s">
        <v>50</v>
      </c>
      <c r="D48" s="44">
        <v>0</v>
      </c>
      <c r="E48" s="53">
        <v>0</v>
      </c>
      <c r="F48" s="44">
        <v>0</v>
      </c>
      <c r="G48" s="66">
        <v>0</v>
      </c>
      <c r="H48" s="43">
        <v>0</v>
      </c>
      <c r="I48" s="44">
        <v>0</v>
      </c>
      <c r="J48" s="74">
        <v>0</v>
      </c>
      <c r="K48" s="44">
        <v>0</v>
      </c>
      <c r="L48" s="44">
        <v>0</v>
      </c>
      <c r="M48" s="66">
        <v>0</v>
      </c>
      <c r="N48" s="43">
        <v>0</v>
      </c>
      <c r="O48" s="44">
        <v>0</v>
      </c>
      <c r="P48" s="74">
        <v>0</v>
      </c>
    </row>
    <row r="49" spans="1:16" ht="15" customHeight="1" x14ac:dyDescent="0.2">
      <c r="A49" s="120"/>
      <c r="B49" s="123"/>
      <c r="C49" s="84" t="s">
        <v>51</v>
      </c>
      <c r="D49" s="44">
        <v>0</v>
      </c>
      <c r="E49" s="53">
        <v>0</v>
      </c>
      <c r="F49" s="44">
        <v>0</v>
      </c>
      <c r="G49" s="66">
        <v>0</v>
      </c>
      <c r="H49" s="43">
        <v>0</v>
      </c>
      <c r="I49" s="44">
        <v>0</v>
      </c>
      <c r="J49" s="74">
        <v>0</v>
      </c>
      <c r="K49" s="44">
        <v>0</v>
      </c>
      <c r="L49" s="44">
        <v>0</v>
      </c>
      <c r="M49" s="66">
        <v>0</v>
      </c>
      <c r="N49" s="43">
        <v>0</v>
      </c>
      <c r="O49" s="44">
        <v>0</v>
      </c>
      <c r="P49" s="74">
        <v>0</v>
      </c>
    </row>
    <row r="50" spans="1:16" s="3" customFormat="1" ht="15" customHeight="1" x14ac:dyDescent="0.2">
      <c r="A50" s="120"/>
      <c r="B50" s="123"/>
      <c r="C50" s="84" t="s">
        <v>52</v>
      </c>
      <c r="D50" s="35">
        <v>0</v>
      </c>
      <c r="E50" s="55">
        <v>0</v>
      </c>
      <c r="F50" s="35">
        <v>0</v>
      </c>
      <c r="G50" s="68">
        <v>0</v>
      </c>
      <c r="H50" s="43">
        <v>0</v>
      </c>
      <c r="I50" s="44">
        <v>0</v>
      </c>
      <c r="J50" s="74">
        <v>0</v>
      </c>
      <c r="K50" s="35">
        <v>0</v>
      </c>
      <c r="L50" s="35">
        <v>0</v>
      </c>
      <c r="M50" s="68">
        <v>0</v>
      </c>
      <c r="N50" s="43">
        <v>0</v>
      </c>
      <c r="O50" s="44">
        <v>0</v>
      </c>
      <c r="P50" s="74">
        <v>0</v>
      </c>
    </row>
    <row r="51" spans="1:16" ht="15" customHeight="1" x14ac:dyDescent="0.2">
      <c r="A51" s="120"/>
      <c r="B51" s="123"/>
      <c r="C51" s="84" t="s">
        <v>53</v>
      </c>
      <c r="D51" s="44">
        <v>0</v>
      </c>
      <c r="E51" s="53">
        <v>0</v>
      </c>
      <c r="F51" s="44">
        <v>0</v>
      </c>
      <c r="G51" s="66">
        <v>0</v>
      </c>
      <c r="H51" s="43">
        <v>0</v>
      </c>
      <c r="I51" s="44">
        <v>0</v>
      </c>
      <c r="J51" s="74">
        <v>0</v>
      </c>
      <c r="K51" s="44">
        <v>0</v>
      </c>
      <c r="L51" s="44">
        <v>0</v>
      </c>
      <c r="M51" s="66">
        <v>0</v>
      </c>
      <c r="N51" s="43">
        <v>0</v>
      </c>
      <c r="O51" s="44">
        <v>0</v>
      </c>
      <c r="P51" s="74">
        <v>0</v>
      </c>
    </row>
    <row r="52" spans="1:16" ht="15" customHeight="1" x14ac:dyDescent="0.2">
      <c r="A52" s="120"/>
      <c r="B52" s="123"/>
      <c r="C52" s="84" t="s">
        <v>54</v>
      </c>
      <c r="D52" s="44">
        <v>0</v>
      </c>
      <c r="E52" s="53">
        <v>0</v>
      </c>
      <c r="F52" s="44">
        <v>0</v>
      </c>
      <c r="G52" s="66">
        <v>0</v>
      </c>
      <c r="H52" s="43">
        <v>0</v>
      </c>
      <c r="I52" s="44">
        <v>0</v>
      </c>
      <c r="J52" s="74">
        <v>0</v>
      </c>
      <c r="K52" s="44">
        <v>0</v>
      </c>
      <c r="L52" s="44">
        <v>0</v>
      </c>
      <c r="M52" s="66">
        <v>0</v>
      </c>
      <c r="N52" s="43">
        <v>0</v>
      </c>
      <c r="O52" s="44">
        <v>0</v>
      </c>
      <c r="P52" s="74">
        <v>0</v>
      </c>
    </row>
    <row r="53" spans="1:16" ht="15" customHeight="1" x14ac:dyDescent="0.2">
      <c r="A53" s="120"/>
      <c r="B53" s="123"/>
      <c r="C53" s="84" t="s">
        <v>55</v>
      </c>
      <c r="D53" s="44">
        <v>0</v>
      </c>
      <c r="E53" s="53">
        <v>0</v>
      </c>
      <c r="F53" s="44">
        <v>0</v>
      </c>
      <c r="G53" s="66">
        <v>0</v>
      </c>
      <c r="H53" s="43">
        <v>0</v>
      </c>
      <c r="I53" s="44">
        <v>0</v>
      </c>
      <c r="J53" s="74">
        <v>0</v>
      </c>
      <c r="K53" s="44">
        <v>0</v>
      </c>
      <c r="L53" s="44">
        <v>0</v>
      </c>
      <c r="M53" s="66">
        <v>0</v>
      </c>
      <c r="N53" s="43">
        <v>0</v>
      </c>
      <c r="O53" s="44">
        <v>0</v>
      </c>
      <c r="P53" s="74">
        <v>0</v>
      </c>
    </row>
    <row r="54" spans="1:16" s="3" customFormat="1" ht="15" customHeight="1" x14ac:dyDescent="0.2">
      <c r="A54" s="120"/>
      <c r="B54" s="123"/>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
      <c r="A55" s="121"/>
      <c r="B55" s="124"/>
      <c r="C55" s="85" t="s">
        <v>9</v>
      </c>
      <c r="D55" s="46">
        <v>0</v>
      </c>
      <c r="E55" s="54">
        <v>0</v>
      </c>
      <c r="F55" s="46">
        <v>0</v>
      </c>
      <c r="G55" s="67">
        <v>0</v>
      </c>
      <c r="H55" s="87">
        <v>0</v>
      </c>
      <c r="I55" s="46">
        <v>0</v>
      </c>
      <c r="J55" s="75">
        <v>0</v>
      </c>
      <c r="K55" s="46">
        <v>0</v>
      </c>
      <c r="L55" s="46">
        <v>0</v>
      </c>
      <c r="M55" s="67">
        <v>0</v>
      </c>
      <c r="N55" s="87">
        <v>0</v>
      </c>
      <c r="O55" s="46">
        <v>0</v>
      </c>
      <c r="P55" s="75">
        <v>0</v>
      </c>
    </row>
    <row r="56" spans="1:16" ht="15" customHeight="1" x14ac:dyDescent="0.2">
      <c r="A56" s="119">
        <v>5</v>
      </c>
      <c r="B56" s="122"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
      <c r="A57" s="120"/>
      <c r="B57" s="123"/>
      <c r="C57" s="84" t="s">
        <v>47</v>
      </c>
      <c r="D57" s="44">
        <v>0</v>
      </c>
      <c r="E57" s="53">
        <v>0</v>
      </c>
      <c r="F57" s="44">
        <v>0</v>
      </c>
      <c r="G57" s="66">
        <v>0</v>
      </c>
      <c r="H57" s="43">
        <v>0</v>
      </c>
      <c r="I57" s="44">
        <v>0</v>
      </c>
      <c r="J57" s="74">
        <v>0</v>
      </c>
      <c r="K57" s="44">
        <v>0</v>
      </c>
      <c r="L57" s="44">
        <v>0</v>
      </c>
      <c r="M57" s="66">
        <v>0</v>
      </c>
      <c r="N57" s="43">
        <v>0</v>
      </c>
      <c r="O57" s="44">
        <v>0</v>
      </c>
      <c r="P57" s="74">
        <v>0</v>
      </c>
    </row>
    <row r="58" spans="1:16" ht="15" customHeight="1" x14ac:dyDescent="0.2">
      <c r="A58" s="120"/>
      <c r="B58" s="123"/>
      <c r="C58" s="84" t="s">
        <v>48</v>
      </c>
      <c r="D58" s="44">
        <v>0</v>
      </c>
      <c r="E58" s="53">
        <v>0</v>
      </c>
      <c r="F58" s="44">
        <v>0</v>
      </c>
      <c r="G58" s="66">
        <v>0</v>
      </c>
      <c r="H58" s="43">
        <v>0</v>
      </c>
      <c r="I58" s="44">
        <v>0</v>
      </c>
      <c r="J58" s="74">
        <v>0</v>
      </c>
      <c r="K58" s="44">
        <v>0</v>
      </c>
      <c r="L58" s="44">
        <v>0</v>
      </c>
      <c r="M58" s="66">
        <v>0</v>
      </c>
      <c r="N58" s="43">
        <v>0</v>
      </c>
      <c r="O58" s="44">
        <v>0</v>
      </c>
      <c r="P58" s="74">
        <v>0</v>
      </c>
    </row>
    <row r="59" spans="1:16" ht="15" customHeight="1" x14ac:dyDescent="0.2">
      <c r="A59" s="120"/>
      <c r="B59" s="123"/>
      <c r="C59" s="84" t="s">
        <v>49</v>
      </c>
      <c r="D59" s="44">
        <v>0</v>
      </c>
      <c r="E59" s="53">
        <v>0</v>
      </c>
      <c r="F59" s="44">
        <v>0</v>
      </c>
      <c r="G59" s="66">
        <v>0</v>
      </c>
      <c r="H59" s="43">
        <v>0</v>
      </c>
      <c r="I59" s="44">
        <v>0</v>
      </c>
      <c r="J59" s="74">
        <v>0</v>
      </c>
      <c r="K59" s="44">
        <v>0</v>
      </c>
      <c r="L59" s="44">
        <v>0</v>
      </c>
      <c r="M59" s="66">
        <v>0</v>
      </c>
      <c r="N59" s="43">
        <v>0</v>
      </c>
      <c r="O59" s="44">
        <v>0</v>
      </c>
      <c r="P59" s="74">
        <v>0</v>
      </c>
    </row>
    <row r="60" spans="1:16" ht="15" customHeight="1" x14ac:dyDescent="0.2">
      <c r="A60" s="120"/>
      <c r="B60" s="123"/>
      <c r="C60" s="84" t="s">
        <v>50</v>
      </c>
      <c r="D60" s="44">
        <v>0</v>
      </c>
      <c r="E60" s="53">
        <v>0</v>
      </c>
      <c r="F60" s="44">
        <v>0</v>
      </c>
      <c r="G60" s="66">
        <v>0</v>
      </c>
      <c r="H60" s="43">
        <v>0</v>
      </c>
      <c r="I60" s="44">
        <v>0</v>
      </c>
      <c r="J60" s="74">
        <v>0</v>
      </c>
      <c r="K60" s="44">
        <v>0</v>
      </c>
      <c r="L60" s="44">
        <v>0</v>
      </c>
      <c r="M60" s="66">
        <v>0</v>
      </c>
      <c r="N60" s="43">
        <v>0</v>
      </c>
      <c r="O60" s="44">
        <v>0</v>
      </c>
      <c r="P60" s="74">
        <v>0</v>
      </c>
    </row>
    <row r="61" spans="1:16" ht="15" customHeight="1" x14ac:dyDescent="0.2">
      <c r="A61" s="120"/>
      <c r="B61" s="123"/>
      <c r="C61" s="84" t="s">
        <v>51</v>
      </c>
      <c r="D61" s="44">
        <v>0</v>
      </c>
      <c r="E61" s="53">
        <v>0</v>
      </c>
      <c r="F61" s="44">
        <v>0</v>
      </c>
      <c r="G61" s="66">
        <v>0</v>
      </c>
      <c r="H61" s="43">
        <v>0</v>
      </c>
      <c r="I61" s="44">
        <v>0</v>
      </c>
      <c r="J61" s="74">
        <v>0</v>
      </c>
      <c r="K61" s="44">
        <v>0</v>
      </c>
      <c r="L61" s="44">
        <v>0</v>
      </c>
      <c r="M61" s="66">
        <v>0</v>
      </c>
      <c r="N61" s="43">
        <v>0</v>
      </c>
      <c r="O61" s="44">
        <v>0</v>
      </c>
      <c r="P61" s="74">
        <v>0</v>
      </c>
    </row>
    <row r="62" spans="1:16" s="3" customFormat="1" ht="15" customHeight="1" x14ac:dyDescent="0.2">
      <c r="A62" s="120"/>
      <c r="B62" s="123"/>
      <c r="C62" s="84" t="s">
        <v>52</v>
      </c>
      <c r="D62" s="35">
        <v>0</v>
      </c>
      <c r="E62" s="55">
        <v>0</v>
      </c>
      <c r="F62" s="35">
        <v>0</v>
      </c>
      <c r="G62" s="68">
        <v>0</v>
      </c>
      <c r="H62" s="43">
        <v>0</v>
      </c>
      <c r="I62" s="44">
        <v>0</v>
      </c>
      <c r="J62" s="74">
        <v>0</v>
      </c>
      <c r="K62" s="35">
        <v>0</v>
      </c>
      <c r="L62" s="35">
        <v>0</v>
      </c>
      <c r="M62" s="68">
        <v>0</v>
      </c>
      <c r="N62" s="43">
        <v>0</v>
      </c>
      <c r="O62" s="44">
        <v>0</v>
      </c>
      <c r="P62" s="74">
        <v>0</v>
      </c>
    </row>
    <row r="63" spans="1:16" ht="15" customHeight="1" x14ac:dyDescent="0.2">
      <c r="A63" s="120"/>
      <c r="B63" s="123"/>
      <c r="C63" s="84" t="s">
        <v>53</v>
      </c>
      <c r="D63" s="44">
        <v>0</v>
      </c>
      <c r="E63" s="53">
        <v>0</v>
      </c>
      <c r="F63" s="44">
        <v>0</v>
      </c>
      <c r="G63" s="66">
        <v>0</v>
      </c>
      <c r="H63" s="43">
        <v>0</v>
      </c>
      <c r="I63" s="44">
        <v>0</v>
      </c>
      <c r="J63" s="74">
        <v>0</v>
      </c>
      <c r="K63" s="44">
        <v>0</v>
      </c>
      <c r="L63" s="44">
        <v>0</v>
      </c>
      <c r="M63" s="66">
        <v>0</v>
      </c>
      <c r="N63" s="43">
        <v>0</v>
      </c>
      <c r="O63" s="44">
        <v>0</v>
      </c>
      <c r="P63" s="74">
        <v>0</v>
      </c>
    </row>
    <row r="64" spans="1:16" ht="15" customHeight="1" x14ac:dyDescent="0.2">
      <c r="A64" s="120"/>
      <c r="B64" s="123"/>
      <c r="C64" s="84" t="s">
        <v>54</v>
      </c>
      <c r="D64" s="44">
        <v>0</v>
      </c>
      <c r="E64" s="53">
        <v>0</v>
      </c>
      <c r="F64" s="44">
        <v>0</v>
      </c>
      <c r="G64" s="66">
        <v>0</v>
      </c>
      <c r="H64" s="43">
        <v>0</v>
      </c>
      <c r="I64" s="44">
        <v>0</v>
      </c>
      <c r="J64" s="74">
        <v>0</v>
      </c>
      <c r="K64" s="44">
        <v>0</v>
      </c>
      <c r="L64" s="44">
        <v>0</v>
      </c>
      <c r="M64" s="66">
        <v>0</v>
      </c>
      <c r="N64" s="43">
        <v>0</v>
      </c>
      <c r="O64" s="44">
        <v>0</v>
      </c>
      <c r="P64" s="74">
        <v>0</v>
      </c>
    </row>
    <row r="65" spans="1:16" ht="15" customHeight="1" x14ac:dyDescent="0.2">
      <c r="A65" s="120"/>
      <c r="B65" s="123"/>
      <c r="C65" s="84" t="s">
        <v>55</v>
      </c>
      <c r="D65" s="44">
        <v>0</v>
      </c>
      <c r="E65" s="53">
        <v>0</v>
      </c>
      <c r="F65" s="44">
        <v>0</v>
      </c>
      <c r="G65" s="66">
        <v>0</v>
      </c>
      <c r="H65" s="43">
        <v>0</v>
      </c>
      <c r="I65" s="44">
        <v>0</v>
      </c>
      <c r="J65" s="74">
        <v>0</v>
      </c>
      <c r="K65" s="44">
        <v>0</v>
      </c>
      <c r="L65" s="44">
        <v>0</v>
      </c>
      <c r="M65" s="66">
        <v>0</v>
      </c>
      <c r="N65" s="43">
        <v>0</v>
      </c>
      <c r="O65" s="44">
        <v>0</v>
      </c>
      <c r="P65" s="74">
        <v>0</v>
      </c>
    </row>
    <row r="66" spans="1:16" s="3" customFormat="1" ht="15" customHeight="1" x14ac:dyDescent="0.2">
      <c r="A66" s="120"/>
      <c r="B66" s="123"/>
      <c r="C66" s="84" t="s">
        <v>56</v>
      </c>
      <c r="D66" s="35">
        <v>0</v>
      </c>
      <c r="E66" s="55">
        <v>0</v>
      </c>
      <c r="F66" s="35">
        <v>0</v>
      </c>
      <c r="G66" s="68">
        <v>0</v>
      </c>
      <c r="H66" s="43">
        <v>0</v>
      </c>
      <c r="I66" s="44">
        <v>0</v>
      </c>
      <c r="J66" s="74">
        <v>0</v>
      </c>
      <c r="K66" s="35">
        <v>0</v>
      </c>
      <c r="L66" s="35">
        <v>0</v>
      </c>
      <c r="M66" s="68">
        <v>0</v>
      </c>
      <c r="N66" s="43">
        <v>0</v>
      </c>
      <c r="O66" s="44">
        <v>0</v>
      </c>
      <c r="P66" s="74">
        <v>0</v>
      </c>
    </row>
    <row r="67" spans="1:16" s="3" customFormat="1" ht="15" customHeight="1" x14ac:dyDescent="0.2">
      <c r="A67" s="121"/>
      <c r="B67" s="124"/>
      <c r="C67" s="85" t="s">
        <v>9</v>
      </c>
      <c r="D67" s="46">
        <v>0</v>
      </c>
      <c r="E67" s="54">
        <v>0</v>
      </c>
      <c r="F67" s="46">
        <v>0</v>
      </c>
      <c r="G67" s="67">
        <v>0</v>
      </c>
      <c r="H67" s="87">
        <v>0</v>
      </c>
      <c r="I67" s="46">
        <v>0</v>
      </c>
      <c r="J67" s="75">
        <v>0</v>
      </c>
      <c r="K67" s="46">
        <v>0</v>
      </c>
      <c r="L67" s="46">
        <v>0</v>
      </c>
      <c r="M67" s="67">
        <v>0</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70" priority="30" operator="notEqual">
      <formula>H8+K8+N8</formula>
    </cfRule>
  </conditionalFormatting>
  <conditionalFormatting sqref="D20:D30">
    <cfRule type="cellIs" dxfId="69" priority="29" operator="notEqual">
      <formula>H20+K20+N20</formula>
    </cfRule>
  </conditionalFormatting>
  <conditionalFormatting sqref="D32:D42">
    <cfRule type="cellIs" dxfId="68" priority="28" operator="notEqual">
      <formula>H32+K32+N32</formula>
    </cfRule>
  </conditionalFormatting>
  <conditionalFormatting sqref="D44:D54">
    <cfRule type="cellIs" dxfId="67" priority="27" operator="notEqual">
      <formula>H44+K44+N44</formula>
    </cfRule>
  </conditionalFormatting>
  <conditionalFormatting sqref="D56:D66">
    <cfRule type="cellIs" dxfId="66" priority="26" operator="notEqual">
      <formula>H56+K56+N56</formula>
    </cfRule>
  </conditionalFormatting>
  <conditionalFormatting sqref="D19">
    <cfRule type="cellIs" dxfId="65" priority="25" operator="notEqual">
      <formula>SUM(D8:D18)</formula>
    </cfRule>
  </conditionalFormatting>
  <conditionalFormatting sqref="D31">
    <cfRule type="cellIs" dxfId="64" priority="24" operator="notEqual">
      <formula>H31+K31+N31</formula>
    </cfRule>
  </conditionalFormatting>
  <conditionalFormatting sqref="D31">
    <cfRule type="cellIs" dxfId="63" priority="23" operator="notEqual">
      <formula>SUM(D20:D30)</formula>
    </cfRule>
  </conditionalFormatting>
  <conditionalFormatting sqref="D43">
    <cfRule type="cellIs" dxfId="62" priority="22" operator="notEqual">
      <formula>H43+K43+N43</formula>
    </cfRule>
  </conditionalFormatting>
  <conditionalFormatting sqref="D43">
    <cfRule type="cellIs" dxfId="61" priority="21" operator="notEqual">
      <formula>SUM(D32:D42)</formula>
    </cfRule>
  </conditionalFormatting>
  <conditionalFormatting sqref="D55">
    <cfRule type="cellIs" dxfId="60" priority="20" operator="notEqual">
      <formula>H55+K55+N55</formula>
    </cfRule>
  </conditionalFormatting>
  <conditionalFormatting sqref="D55">
    <cfRule type="cellIs" dxfId="59" priority="19" operator="notEqual">
      <formula>SUM(D44:D54)</formula>
    </cfRule>
  </conditionalFormatting>
  <conditionalFormatting sqref="D67">
    <cfRule type="cellIs" dxfId="58" priority="18" operator="notEqual">
      <formula>H67+K67+N67</formula>
    </cfRule>
  </conditionalFormatting>
  <conditionalFormatting sqref="D67">
    <cfRule type="cellIs" dxfId="57" priority="17" operator="notEqual">
      <formula>SUM(D56:D66)</formula>
    </cfRule>
  </conditionalFormatting>
  <conditionalFormatting sqref="H19">
    <cfRule type="cellIs" dxfId="56" priority="16" operator="notEqual">
      <formula>SUM(H8:H18)</formula>
    </cfRule>
  </conditionalFormatting>
  <conditionalFormatting sqref="K19">
    <cfRule type="cellIs" dxfId="55" priority="15" operator="notEqual">
      <formula>SUM(K8:K18)</formula>
    </cfRule>
  </conditionalFormatting>
  <conditionalFormatting sqref="N19">
    <cfRule type="cellIs" dxfId="54" priority="14" operator="notEqual">
      <formula>SUM(N8:N18)</formula>
    </cfRule>
  </conditionalFormatting>
  <conditionalFormatting sqref="H31">
    <cfRule type="cellIs" dxfId="53" priority="13" operator="notEqual">
      <formula>SUM(H20:H30)</formula>
    </cfRule>
  </conditionalFormatting>
  <conditionalFormatting sqref="K31">
    <cfRule type="cellIs" dxfId="52" priority="12" operator="notEqual">
      <formula>SUM(K20:K30)</formula>
    </cfRule>
  </conditionalFormatting>
  <conditionalFormatting sqref="N31">
    <cfRule type="cellIs" dxfId="51" priority="11" operator="notEqual">
      <formula>SUM(N20:N30)</formula>
    </cfRule>
  </conditionalFormatting>
  <conditionalFormatting sqref="H43">
    <cfRule type="cellIs" dxfId="50" priority="10" operator="notEqual">
      <formula>SUM(H32:H42)</formula>
    </cfRule>
  </conditionalFormatting>
  <conditionalFormatting sqref="K43">
    <cfRule type="cellIs" dxfId="49" priority="9" operator="notEqual">
      <formula>SUM(K32:K42)</formula>
    </cfRule>
  </conditionalFormatting>
  <conditionalFormatting sqref="N43">
    <cfRule type="cellIs" dxfId="48" priority="8" operator="notEqual">
      <formula>SUM(N32:N42)</formula>
    </cfRule>
  </conditionalFormatting>
  <conditionalFormatting sqref="H55">
    <cfRule type="cellIs" dxfId="47" priority="7" operator="notEqual">
      <formula>SUM(H44:H54)</formula>
    </cfRule>
  </conditionalFormatting>
  <conditionalFormatting sqref="K55">
    <cfRule type="cellIs" dxfId="46" priority="6" operator="notEqual">
      <formula>SUM(K44:K54)</formula>
    </cfRule>
  </conditionalFormatting>
  <conditionalFormatting sqref="N55">
    <cfRule type="cellIs" dxfId="45" priority="5" operator="notEqual">
      <formula>SUM(N44:N54)</formula>
    </cfRule>
  </conditionalFormatting>
  <conditionalFormatting sqref="H67">
    <cfRule type="cellIs" dxfId="44" priority="4" operator="notEqual">
      <formula>SUM(H56:H66)</formula>
    </cfRule>
  </conditionalFormatting>
  <conditionalFormatting sqref="K67">
    <cfRule type="cellIs" dxfId="43" priority="3" operator="notEqual">
      <formula>SUM(K56:K66)</formula>
    </cfRule>
  </conditionalFormatting>
  <conditionalFormatting sqref="N67">
    <cfRule type="cellIs" dxfId="42" priority="2" operator="notEqual">
      <formula>SUM(N56:N66)</formula>
    </cfRule>
  </conditionalFormatting>
  <conditionalFormatting sqref="D32:D43">
    <cfRule type="cellIs" dxfId="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30"/>
  <sheetViews>
    <sheetView workbookViewId="0"/>
  </sheetViews>
  <sheetFormatPr baseColWidth="10" defaultColWidth="15.6640625" defaultRowHeight="11.25" x14ac:dyDescent="0.2"/>
  <cols>
    <col min="1" max="1" width="6.6640625" style="6" customWidth="1"/>
    <col min="2" max="2" width="35.83203125" style="8" customWidth="1"/>
    <col min="3" max="3" width="50.83203125" style="6" customWidth="1"/>
    <col min="4" max="254" width="15.6640625" style="6"/>
    <col min="255" max="255" width="6.6640625" style="6" customWidth="1"/>
    <col min="256" max="256" width="33.5" style="6" bestFit="1" customWidth="1"/>
    <col min="257" max="257" width="1.6640625" style="6" customWidth="1"/>
    <col min="258" max="258" width="60" style="6" bestFit="1" customWidth="1"/>
    <col min="259" max="510" width="15.6640625" style="6"/>
    <col min="511" max="511" width="6.6640625" style="6" customWidth="1"/>
    <col min="512" max="512" width="33.5" style="6" bestFit="1" customWidth="1"/>
    <col min="513" max="513" width="1.6640625" style="6" customWidth="1"/>
    <col min="514" max="514" width="60" style="6" bestFit="1" customWidth="1"/>
    <col min="515" max="766" width="15.6640625" style="6"/>
    <col min="767" max="767" width="6.6640625" style="6" customWidth="1"/>
    <col min="768" max="768" width="33.5" style="6" bestFit="1" customWidth="1"/>
    <col min="769" max="769" width="1.6640625" style="6" customWidth="1"/>
    <col min="770" max="770" width="60" style="6" bestFit="1" customWidth="1"/>
    <col min="771" max="1022" width="15.6640625" style="6"/>
    <col min="1023" max="1023" width="6.6640625" style="6" customWidth="1"/>
    <col min="1024" max="1024" width="33.5" style="6" bestFit="1" customWidth="1"/>
    <col min="1025" max="1025" width="1.6640625" style="6" customWidth="1"/>
    <col min="1026" max="1026" width="60" style="6" bestFit="1" customWidth="1"/>
    <col min="1027" max="1278" width="15.6640625" style="6"/>
    <col min="1279" max="1279" width="6.6640625" style="6" customWidth="1"/>
    <col min="1280" max="1280" width="33.5" style="6" bestFit="1" customWidth="1"/>
    <col min="1281" max="1281" width="1.6640625" style="6" customWidth="1"/>
    <col min="1282" max="1282" width="60" style="6" bestFit="1" customWidth="1"/>
    <col min="1283" max="1534" width="15.6640625" style="6"/>
    <col min="1535" max="1535" width="6.6640625" style="6" customWidth="1"/>
    <col min="1536" max="1536" width="33.5" style="6" bestFit="1" customWidth="1"/>
    <col min="1537" max="1537" width="1.6640625" style="6" customWidth="1"/>
    <col min="1538" max="1538" width="60" style="6" bestFit="1" customWidth="1"/>
    <col min="1539" max="1790" width="15.6640625" style="6"/>
    <col min="1791" max="1791" width="6.6640625" style="6" customWidth="1"/>
    <col min="1792" max="1792" width="33.5" style="6" bestFit="1" customWidth="1"/>
    <col min="1793" max="1793" width="1.6640625" style="6" customWidth="1"/>
    <col min="1794" max="1794" width="60" style="6" bestFit="1" customWidth="1"/>
    <col min="1795" max="2046" width="15.6640625" style="6"/>
    <col min="2047" max="2047" width="6.6640625" style="6" customWidth="1"/>
    <col min="2048" max="2048" width="33.5" style="6" bestFit="1" customWidth="1"/>
    <col min="2049" max="2049" width="1.6640625" style="6" customWidth="1"/>
    <col min="2050" max="2050" width="60" style="6" bestFit="1" customWidth="1"/>
    <col min="2051" max="2302" width="15.6640625" style="6"/>
    <col min="2303" max="2303" width="6.6640625" style="6" customWidth="1"/>
    <col min="2304" max="2304" width="33.5" style="6" bestFit="1" customWidth="1"/>
    <col min="2305" max="2305" width="1.6640625" style="6" customWidth="1"/>
    <col min="2306" max="2306" width="60" style="6" bestFit="1" customWidth="1"/>
    <col min="2307" max="2558" width="15.6640625" style="6"/>
    <col min="2559" max="2559" width="6.6640625" style="6" customWidth="1"/>
    <col min="2560" max="2560" width="33.5" style="6" bestFit="1" customWidth="1"/>
    <col min="2561" max="2561" width="1.6640625" style="6" customWidth="1"/>
    <col min="2562" max="2562" width="60" style="6" bestFit="1" customWidth="1"/>
    <col min="2563" max="2814" width="15.6640625" style="6"/>
    <col min="2815" max="2815" width="6.6640625" style="6" customWidth="1"/>
    <col min="2816" max="2816" width="33.5" style="6" bestFit="1" customWidth="1"/>
    <col min="2817" max="2817" width="1.6640625" style="6" customWidth="1"/>
    <col min="2818" max="2818" width="60" style="6" bestFit="1" customWidth="1"/>
    <col min="2819" max="3070" width="15.6640625" style="6"/>
    <col min="3071" max="3071" width="6.6640625" style="6" customWidth="1"/>
    <col min="3072" max="3072" width="33.5" style="6" bestFit="1" customWidth="1"/>
    <col min="3073" max="3073" width="1.6640625" style="6" customWidth="1"/>
    <col min="3074" max="3074" width="60" style="6" bestFit="1" customWidth="1"/>
    <col min="3075" max="3326" width="15.6640625" style="6"/>
    <col min="3327" max="3327" width="6.6640625" style="6" customWidth="1"/>
    <col min="3328" max="3328" width="33.5" style="6" bestFit="1" customWidth="1"/>
    <col min="3329" max="3329" width="1.6640625" style="6" customWidth="1"/>
    <col min="3330" max="3330" width="60" style="6" bestFit="1" customWidth="1"/>
    <col min="3331" max="3582" width="15.6640625" style="6"/>
    <col min="3583" max="3583" width="6.6640625" style="6" customWidth="1"/>
    <col min="3584" max="3584" width="33.5" style="6" bestFit="1" customWidth="1"/>
    <col min="3585" max="3585" width="1.6640625" style="6" customWidth="1"/>
    <col min="3586" max="3586" width="60" style="6" bestFit="1" customWidth="1"/>
    <col min="3587" max="3838" width="15.6640625" style="6"/>
    <col min="3839" max="3839" width="6.6640625" style="6" customWidth="1"/>
    <col min="3840" max="3840" width="33.5" style="6" bestFit="1" customWidth="1"/>
    <col min="3841" max="3841" width="1.6640625" style="6" customWidth="1"/>
    <col min="3842" max="3842" width="60" style="6" bestFit="1" customWidth="1"/>
    <col min="3843" max="4094" width="15.6640625" style="6"/>
    <col min="4095" max="4095" width="6.6640625" style="6" customWidth="1"/>
    <col min="4096" max="4096" width="33.5" style="6" bestFit="1" customWidth="1"/>
    <col min="4097" max="4097" width="1.6640625" style="6" customWidth="1"/>
    <col min="4098" max="4098" width="60" style="6" bestFit="1" customWidth="1"/>
    <col min="4099" max="4350" width="15.6640625" style="6"/>
    <col min="4351" max="4351" width="6.6640625" style="6" customWidth="1"/>
    <col min="4352" max="4352" width="33.5" style="6" bestFit="1" customWidth="1"/>
    <col min="4353" max="4353" width="1.6640625" style="6" customWidth="1"/>
    <col min="4354" max="4354" width="60" style="6" bestFit="1" customWidth="1"/>
    <col min="4355" max="4606" width="15.6640625" style="6"/>
    <col min="4607" max="4607" width="6.6640625" style="6" customWidth="1"/>
    <col min="4608" max="4608" width="33.5" style="6" bestFit="1" customWidth="1"/>
    <col min="4609" max="4609" width="1.6640625" style="6" customWidth="1"/>
    <col min="4610" max="4610" width="60" style="6" bestFit="1" customWidth="1"/>
    <col min="4611" max="4862" width="15.6640625" style="6"/>
    <col min="4863" max="4863" width="6.6640625" style="6" customWidth="1"/>
    <col min="4864" max="4864" width="33.5" style="6" bestFit="1" customWidth="1"/>
    <col min="4865" max="4865" width="1.6640625" style="6" customWidth="1"/>
    <col min="4866" max="4866" width="60" style="6" bestFit="1" customWidth="1"/>
    <col min="4867" max="5118" width="15.6640625" style="6"/>
    <col min="5119" max="5119" width="6.6640625" style="6" customWidth="1"/>
    <col min="5120" max="5120" width="33.5" style="6" bestFit="1" customWidth="1"/>
    <col min="5121" max="5121" width="1.6640625" style="6" customWidth="1"/>
    <col min="5122" max="5122" width="60" style="6" bestFit="1" customWidth="1"/>
    <col min="5123" max="5374" width="15.6640625" style="6"/>
    <col min="5375" max="5375" width="6.6640625" style="6" customWidth="1"/>
    <col min="5376" max="5376" width="33.5" style="6" bestFit="1" customWidth="1"/>
    <col min="5377" max="5377" width="1.6640625" style="6" customWidth="1"/>
    <col min="5378" max="5378" width="60" style="6" bestFit="1" customWidth="1"/>
    <col min="5379" max="5630" width="15.6640625" style="6"/>
    <col min="5631" max="5631" width="6.6640625" style="6" customWidth="1"/>
    <col min="5632" max="5632" width="33.5" style="6" bestFit="1" customWidth="1"/>
    <col min="5633" max="5633" width="1.6640625" style="6" customWidth="1"/>
    <col min="5634" max="5634" width="60" style="6" bestFit="1" customWidth="1"/>
    <col min="5635" max="5886" width="15.6640625" style="6"/>
    <col min="5887" max="5887" width="6.6640625" style="6" customWidth="1"/>
    <col min="5888" max="5888" width="33.5" style="6" bestFit="1" customWidth="1"/>
    <col min="5889" max="5889" width="1.6640625" style="6" customWidth="1"/>
    <col min="5890" max="5890" width="60" style="6" bestFit="1" customWidth="1"/>
    <col min="5891" max="6142" width="15.6640625" style="6"/>
    <col min="6143" max="6143" width="6.6640625" style="6" customWidth="1"/>
    <col min="6144" max="6144" width="33.5" style="6" bestFit="1" customWidth="1"/>
    <col min="6145" max="6145" width="1.6640625" style="6" customWidth="1"/>
    <col min="6146" max="6146" width="60" style="6" bestFit="1" customWidth="1"/>
    <col min="6147" max="6398" width="15.6640625" style="6"/>
    <col min="6399" max="6399" width="6.6640625" style="6" customWidth="1"/>
    <col min="6400" max="6400" width="33.5" style="6" bestFit="1" customWidth="1"/>
    <col min="6401" max="6401" width="1.6640625" style="6" customWidth="1"/>
    <col min="6402" max="6402" width="60" style="6" bestFit="1" customWidth="1"/>
    <col min="6403" max="6654" width="15.6640625" style="6"/>
    <col min="6655" max="6655" width="6.6640625" style="6" customWidth="1"/>
    <col min="6656" max="6656" width="33.5" style="6" bestFit="1" customWidth="1"/>
    <col min="6657" max="6657" width="1.6640625" style="6" customWidth="1"/>
    <col min="6658" max="6658" width="60" style="6" bestFit="1" customWidth="1"/>
    <col min="6659" max="6910" width="15.6640625" style="6"/>
    <col min="6911" max="6911" width="6.6640625" style="6" customWidth="1"/>
    <col min="6912" max="6912" width="33.5" style="6" bestFit="1" customWidth="1"/>
    <col min="6913" max="6913" width="1.6640625" style="6" customWidth="1"/>
    <col min="6914" max="6914" width="60" style="6" bestFit="1" customWidth="1"/>
    <col min="6915" max="7166" width="15.6640625" style="6"/>
    <col min="7167" max="7167" width="6.6640625" style="6" customWidth="1"/>
    <col min="7168" max="7168" width="33.5" style="6" bestFit="1" customWidth="1"/>
    <col min="7169" max="7169" width="1.6640625" style="6" customWidth="1"/>
    <col min="7170" max="7170" width="60" style="6" bestFit="1" customWidth="1"/>
    <col min="7171" max="7422" width="15.6640625" style="6"/>
    <col min="7423" max="7423" width="6.6640625" style="6" customWidth="1"/>
    <col min="7424" max="7424" width="33.5" style="6" bestFit="1" customWidth="1"/>
    <col min="7425" max="7425" width="1.6640625" style="6" customWidth="1"/>
    <col min="7426" max="7426" width="60" style="6" bestFit="1" customWidth="1"/>
    <col min="7427" max="7678" width="15.6640625" style="6"/>
    <col min="7679" max="7679" width="6.6640625" style="6" customWidth="1"/>
    <col min="7680" max="7680" width="33.5" style="6" bestFit="1" customWidth="1"/>
    <col min="7681" max="7681" width="1.6640625" style="6" customWidth="1"/>
    <col min="7682" max="7682" width="60" style="6" bestFit="1" customWidth="1"/>
    <col min="7683" max="7934" width="15.6640625" style="6"/>
    <col min="7935" max="7935" width="6.6640625" style="6" customWidth="1"/>
    <col min="7936" max="7936" width="33.5" style="6" bestFit="1" customWidth="1"/>
    <col min="7937" max="7937" width="1.6640625" style="6" customWidth="1"/>
    <col min="7938" max="7938" width="60" style="6" bestFit="1" customWidth="1"/>
    <col min="7939" max="8190" width="15.6640625" style="6"/>
    <col min="8191" max="8191" width="6.6640625" style="6" customWidth="1"/>
    <col min="8192" max="8192" width="33.5" style="6" bestFit="1" customWidth="1"/>
    <col min="8193" max="8193" width="1.6640625" style="6" customWidth="1"/>
    <col min="8194" max="8194" width="60" style="6" bestFit="1" customWidth="1"/>
    <col min="8195" max="8446" width="15.6640625" style="6"/>
    <col min="8447" max="8447" width="6.6640625" style="6" customWidth="1"/>
    <col min="8448" max="8448" width="33.5" style="6" bestFit="1" customWidth="1"/>
    <col min="8449" max="8449" width="1.6640625" style="6" customWidth="1"/>
    <col min="8450" max="8450" width="60" style="6" bestFit="1" customWidth="1"/>
    <col min="8451" max="8702" width="15.6640625" style="6"/>
    <col min="8703" max="8703" width="6.6640625" style="6" customWidth="1"/>
    <col min="8704" max="8704" width="33.5" style="6" bestFit="1" customWidth="1"/>
    <col min="8705" max="8705" width="1.6640625" style="6" customWidth="1"/>
    <col min="8706" max="8706" width="60" style="6" bestFit="1" customWidth="1"/>
    <col min="8707" max="8958" width="15.6640625" style="6"/>
    <col min="8959" max="8959" width="6.6640625" style="6" customWidth="1"/>
    <col min="8960" max="8960" width="33.5" style="6" bestFit="1" customWidth="1"/>
    <col min="8961" max="8961" width="1.6640625" style="6" customWidth="1"/>
    <col min="8962" max="8962" width="60" style="6" bestFit="1" customWidth="1"/>
    <col min="8963" max="9214" width="15.6640625" style="6"/>
    <col min="9215" max="9215" width="6.6640625" style="6" customWidth="1"/>
    <col min="9216" max="9216" width="33.5" style="6" bestFit="1" customWidth="1"/>
    <col min="9217" max="9217" width="1.6640625" style="6" customWidth="1"/>
    <col min="9218" max="9218" width="60" style="6" bestFit="1" customWidth="1"/>
    <col min="9219" max="9470" width="15.6640625" style="6"/>
    <col min="9471" max="9471" width="6.6640625" style="6" customWidth="1"/>
    <col min="9472" max="9472" width="33.5" style="6" bestFit="1" customWidth="1"/>
    <col min="9473" max="9473" width="1.6640625" style="6" customWidth="1"/>
    <col min="9474" max="9474" width="60" style="6" bestFit="1" customWidth="1"/>
    <col min="9475" max="9726" width="15.6640625" style="6"/>
    <col min="9727" max="9727" width="6.6640625" style="6" customWidth="1"/>
    <col min="9728" max="9728" width="33.5" style="6" bestFit="1" customWidth="1"/>
    <col min="9729" max="9729" width="1.6640625" style="6" customWidth="1"/>
    <col min="9730" max="9730" width="60" style="6" bestFit="1" customWidth="1"/>
    <col min="9731" max="9982" width="15.6640625" style="6"/>
    <col min="9983" max="9983" width="6.6640625" style="6" customWidth="1"/>
    <col min="9984" max="9984" width="33.5" style="6" bestFit="1" customWidth="1"/>
    <col min="9985" max="9985" width="1.6640625" style="6" customWidth="1"/>
    <col min="9986" max="9986" width="60" style="6" bestFit="1" customWidth="1"/>
    <col min="9987" max="10238" width="15.6640625" style="6"/>
    <col min="10239" max="10239" width="6.6640625" style="6" customWidth="1"/>
    <col min="10240" max="10240" width="33.5" style="6" bestFit="1" customWidth="1"/>
    <col min="10241" max="10241" width="1.6640625" style="6" customWidth="1"/>
    <col min="10242" max="10242" width="60" style="6" bestFit="1" customWidth="1"/>
    <col min="10243" max="10494" width="15.6640625" style="6"/>
    <col min="10495" max="10495" width="6.6640625" style="6" customWidth="1"/>
    <col min="10496" max="10496" width="33.5" style="6" bestFit="1" customWidth="1"/>
    <col min="10497" max="10497" width="1.6640625" style="6" customWidth="1"/>
    <col min="10498" max="10498" width="60" style="6" bestFit="1" customWidth="1"/>
    <col min="10499" max="10750" width="15.6640625" style="6"/>
    <col min="10751" max="10751" width="6.6640625" style="6" customWidth="1"/>
    <col min="10752" max="10752" width="33.5" style="6" bestFit="1" customWidth="1"/>
    <col min="10753" max="10753" width="1.6640625" style="6" customWidth="1"/>
    <col min="10754" max="10754" width="60" style="6" bestFit="1" customWidth="1"/>
    <col min="10755" max="11006" width="15.6640625" style="6"/>
    <col min="11007" max="11007" width="6.6640625" style="6" customWidth="1"/>
    <col min="11008" max="11008" width="33.5" style="6" bestFit="1" customWidth="1"/>
    <col min="11009" max="11009" width="1.6640625" style="6" customWidth="1"/>
    <col min="11010" max="11010" width="60" style="6" bestFit="1" customWidth="1"/>
    <col min="11011" max="11262" width="15.6640625" style="6"/>
    <col min="11263" max="11263" width="6.6640625" style="6" customWidth="1"/>
    <col min="11264" max="11264" width="33.5" style="6" bestFit="1" customWidth="1"/>
    <col min="11265" max="11265" width="1.6640625" style="6" customWidth="1"/>
    <col min="11266" max="11266" width="60" style="6" bestFit="1" customWidth="1"/>
    <col min="11267" max="11518" width="15.6640625" style="6"/>
    <col min="11519" max="11519" width="6.6640625" style="6" customWidth="1"/>
    <col min="11520" max="11520" width="33.5" style="6" bestFit="1" customWidth="1"/>
    <col min="11521" max="11521" width="1.6640625" style="6" customWidth="1"/>
    <col min="11522" max="11522" width="60" style="6" bestFit="1" customWidth="1"/>
    <col min="11523" max="11774" width="15.6640625" style="6"/>
    <col min="11775" max="11775" width="6.6640625" style="6" customWidth="1"/>
    <col min="11776" max="11776" width="33.5" style="6" bestFit="1" customWidth="1"/>
    <col min="11777" max="11777" width="1.6640625" style="6" customWidth="1"/>
    <col min="11778" max="11778" width="60" style="6" bestFit="1" customWidth="1"/>
    <col min="11779" max="12030" width="15.6640625" style="6"/>
    <col min="12031" max="12031" width="6.6640625" style="6" customWidth="1"/>
    <col min="12032" max="12032" width="33.5" style="6" bestFit="1" customWidth="1"/>
    <col min="12033" max="12033" width="1.6640625" style="6" customWidth="1"/>
    <col min="12034" max="12034" width="60" style="6" bestFit="1" customWidth="1"/>
    <col min="12035" max="12286" width="15.6640625" style="6"/>
    <col min="12287" max="12287" width="6.6640625" style="6" customWidth="1"/>
    <col min="12288" max="12288" width="33.5" style="6" bestFit="1" customWidth="1"/>
    <col min="12289" max="12289" width="1.6640625" style="6" customWidth="1"/>
    <col min="12290" max="12290" width="60" style="6" bestFit="1" customWidth="1"/>
    <col min="12291" max="12542" width="15.6640625" style="6"/>
    <col min="12543" max="12543" width="6.6640625" style="6" customWidth="1"/>
    <col min="12544" max="12544" width="33.5" style="6" bestFit="1" customWidth="1"/>
    <col min="12545" max="12545" width="1.6640625" style="6" customWidth="1"/>
    <col min="12546" max="12546" width="60" style="6" bestFit="1" customWidth="1"/>
    <col min="12547" max="12798" width="15.6640625" style="6"/>
    <col min="12799" max="12799" width="6.6640625" style="6" customWidth="1"/>
    <col min="12800" max="12800" width="33.5" style="6" bestFit="1" customWidth="1"/>
    <col min="12801" max="12801" width="1.6640625" style="6" customWidth="1"/>
    <col min="12802" max="12802" width="60" style="6" bestFit="1" customWidth="1"/>
    <col min="12803" max="13054" width="15.6640625" style="6"/>
    <col min="13055" max="13055" width="6.6640625" style="6" customWidth="1"/>
    <col min="13056" max="13056" width="33.5" style="6" bestFit="1" customWidth="1"/>
    <col min="13057" max="13057" width="1.6640625" style="6" customWidth="1"/>
    <col min="13058" max="13058" width="60" style="6" bestFit="1" customWidth="1"/>
    <col min="13059" max="13310" width="15.6640625" style="6"/>
    <col min="13311" max="13311" width="6.6640625" style="6" customWidth="1"/>
    <col min="13312" max="13312" width="33.5" style="6" bestFit="1" customWidth="1"/>
    <col min="13313" max="13313" width="1.6640625" style="6" customWidth="1"/>
    <col min="13314" max="13314" width="60" style="6" bestFit="1" customWidth="1"/>
    <col min="13315" max="13566" width="15.6640625" style="6"/>
    <col min="13567" max="13567" width="6.6640625" style="6" customWidth="1"/>
    <col min="13568" max="13568" width="33.5" style="6" bestFit="1" customWidth="1"/>
    <col min="13569" max="13569" width="1.6640625" style="6" customWidth="1"/>
    <col min="13570" max="13570" width="60" style="6" bestFit="1" customWidth="1"/>
    <col min="13571" max="13822" width="15.6640625" style="6"/>
    <col min="13823" max="13823" width="6.6640625" style="6" customWidth="1"/>
    <col min="13824" max="13824" width="33.5" style="6" bestFit="1" customWidth="1"/>
    <col min="13825" max="13825" width="1.6640625" style="6" customWidth="1"/>
    <col min="13826" max="13826" width="60" style="6" bestFit="1" customWidth="1"/>
    <col min="13827" max="14078" width="15.6640625" style="6"/>
    <col min="14079" max="14079" width="6.6640625" style="6" customWidth="1"/>
    <col min="14080" max="14080" width="33.5" style="6" bestFit="1" customWidth="1"/>
    <col min="14081" max="14081" width="1.6640625" style="6" customWidth="1"/>
    <col min="14082" max="14082" width="60" style="6" bestFit="1" customWidth="1"/>
    <col min="14083" max="14334" width="15.6640625" style="6"/>
    <col min="14335" max="14335" width="6.6640625" style="6" customWidth="1"/>
    <col min="14336" max="14336" width="33.5" style="6" bestFit="1" customWidth="1"/>
    <col min="14337" max="14337" width="1.6640625" style="6" customWidth="1"/>
    <col min="14338" max="14338" width="60" style="6" bestFit="1" customWidth="1"/>
    <col min="14339" max="14590" width="15.6640625" style="6"/>
    <col min="14591" max="14591" width="6.6640625" style="6" customWidth="1"/>
    <col min="14592" max="14592" width="33.5" style="6" bestFit="1" customWidth="1"/>
    <col min="14593" max="14593" width="1.6640625" style="6" customWidth="1"/>
    <col min="14594" max="14594" width="60" style="6" bestFit="1" customWidth="1"/>
    <col min="14595" max="14846" width="15.6640625" style="6"/>
    <col min="14847" max="14847" width="6.6640625" style="6" customWidth="1"/>
    <col min="14848" max="14848" width="33.5" style="6" bestFit="1" customWidth="1"/>
    <col min="14849" max="14849" width="1.6640625" style="6" customWidth="1"/>
    <col min="14850" max="14850" width="60" style="6" bestFit="1" customWidth="1"/>
    <col min="14851" max="15102" width="15.6640625" style="6"/>
    <col min="15103" max="15103" width="6.6640625" style="6" customWidth="1"/>
    <col min="15104" max="15104" width="33.5" style="6" bestFit="1" customWidth="1"/>
    <col min="15105" max="15105" width="1.6640625" style="6" customWidth="1"/>
    <col min="15106" max="15106" width="60" style="6" bestFit="1" customWidth="1"/>
    <col min="15107" max="15358" width="15.6640625" style="6"/>
    <col min="15359" max="15359" width="6.6640625" style="6" customWidth="1"/>
    <col min="15360" max="15360" width="33.5" style="6" bestFit="1" customWidth="1"/>
    <col min="15361" max="15361" width="1.6640625" style="6" customWidth="1"/>
    <col min="15362" max="15362" width="60" style="6" bestFit="1" customWidth="1"/>
    <col min="15363" max="15614" width="15.6640625" style="6"/>
    <col min="15615" max="15615" width="6.6640625" style="6" customWidth="1"/>
    <col min="15616" max="15616" width="33.5" style="6" bestFit="1" customWidth="1"/>
    <col min="15617" max="15617" width="1.6640625" style="6" customWidth="1"/>
    <col min="15618" max="15618" width="60" style="6" bestFit="1" customWidth="1"/>
    <col min="15619" max="15870" width="15.6640625" style="6"/>
    <col min="15871" max="15871" width="6.6640625" style="6" customWidth="1"/>
    <col min="15872" max="15872" width="33.5" style="6" bestFit="1" customWidth="1"/>
    <col min="15873" max="15873" width="1.6640625" style="6" customWidth="1"/>
    <col min="15874" max="15874" width="60" style="6" bestFit="1" customWidth="1"/>
    <col min="15875" max="16126" width="15.6640625" style="6"/>
    <col min="16127" max="16127" width="6.6640625" style="6" customWidth="1"/>
    <col min="16128" max="16128" width="33.5" style="6" bestFit="1" customWidth="1"/>
    <col min="16129" max="16129" width="1.6640625" style="6" customWidth="1"/>
    <col min="16130" max="16130" width="60" style="6" bestFit="1" customWidth="1"/>
    <col min="16131" max="16384" width="15.6640625" style="6"/>
  </cols>
  <sheetData>
    <row r="4" spans="2:8" s="4" customFormat="1" ht="27.6" customHeight="1" x14ac:dyDescent="0.2">
      <c r="B4" s="89"/>
      <c r="C4" s="99" t="s">
        <v>104</v>
      </c>
      <c r="D4" s="99"/>
      <c r="E4" s="99"/>
      <c r="F4" s="99"/>
      <c r="G4" s="99"/>
      <c r="H4" s="99"/>
    </row>
    <row r="5" spans="2:8" s="5" customFormat="1" ht="15" x14ac:dyDescent="0.2">
      <c r="B5" s="90"/>
      <c r="C5" s="99"/>
      <c r="D5" s="99"/>
      <c r="E5" s="99"/>
      <c r="F5" s="99"/>
      <c r="G5" s="99"/>
      <c r="H5" s="99"/>
    </row>
    <row r="6" spans="2:8" ht="15" x14ac:dyDescent="0.2">
      <c r="D6" s="15"/>
      <c r="E6" s="91"/>
      <c r="F6" s="92"/>
      <c r="G6" s="92"/>
      <c r="H6" s="92"/>
    </row>
    <row r="7" spans="2:8" x14ac:dyDescent="0.2">
      <c r="B7" s="93"/>
      <c r="C7" s="7"/>
    </row>
    <row r="8" spans="2:8" s="14" customFormat="1" ht="20.45" customHeight="1" thickBot="1" x14ac:dyDescent="0.25">
      <c r="B8" s="94" t="s">
        <v>105</v>
      </c>
      <c r="C8" s="101" t="s">
        <v>106</v>
      </c>
      <c r="D8" s="102"/>
      <c r="E8" s="102"/>
      <c r="F8" s="102"/>
      <c r="G8" s="102"/>
      <c r="H8" s="102"/>
    </row>
    <row r="9" spans="2:8" s="14" customFormat="1" ht="7.15" customHeight="1" thickTop="1" x14ac:dyDescent="0.2">
      <c r="B9" s="95"/>
      <c r="C9" s="29"/>
      <c r="D9" s="18"/>
      <c r="E9" s="18"/>
      <c r="F9" s="30"/>
      <c r="G9" s="30"/>
      <c r="H9" s="30"/>
    </row>
    <row r="10" spans="2:8" s="14" customFormat="1" ht="46.15" customHeight="1" x14ac:dyDescent="0.2">
      <c r="B10" s="96" t="s">
        <v>107</v>
      </c>
      <c r="C10" s="127" t="s">
        <v>121</v>
      </c>
      <c r="D10" s="128"/>
      <c r="E10" s="128"/>
      <c r="F10" s="128"/>
      <c r="G10" s="128"/>
      <c r="H10" s="128"/>
    </row>
    <row r="11" spans="2:8" s="14" customFormat="1" ht="46.15" customHeight="1" x14ac:dyDescent="0.2">
      <c r="B11" s="97" t="s">
        <v>108</v>
      </c>
      <c r="C11" s="125" t="s">
        <v>122</v>
      </c>
      <c r="D11" s="126"/>
      <c r="E11" s="126"/>
      <c r="F11" s="126"/>
      <c r="G11" s="126"/>
      <c r="H11" s="126"/>
    </row>
    <row r="12" spans="2:8" s="14" customFormat="1" ht="46.15" customHeight="1" x14ac:dyDescent="0.2">
      <c r="B12" s="97" t="s">
        <v>109</v>
      </c>
      <c r="C12" s="125" t="s">
        <v>110</v>
      </c>
      <c r="D12" s="126"/>
      <c r="E12" s="126"/>
      <c r="F12" s="126"/>
      <c r="G12" s="126"/>
      <c r="H12" s="126"/>
    </row>
    <row r="13" spans="2:8" s="14" customFormat="1" ht="46.15" customHeight="1" x14ac:dyDescent="0.2">
      <c r="B13" s="97" t="s">
        <v>111</v>
      </c>
      <c r="C13" s="125" t="s">
        <v>123</v>
      </c>
      <c r="D13" s="126"/>
      <c r="E13" s="126"/>
      <c r="F13" s="126"/>
      <c r="G13" s="126"/>
      <c r="H13" s="126"/>
    </row>
    <row r="14" spans="2:8" s="14" customFormat="1" ht="46.15" customHeight="1" x14ac:dyDescent="0.2">
      <c r="B14" s="97" t="s">
        <v>112</v>
      </c>
      <c r="C14" s="125" t="s">
        <v>124</v>
      </c>
      <c r="D14" s="126"/>
      <c r="E14" s="126"/>
      <c r="F14" s="126"/>
      <c r="G14" s="126"/>
      <c r="H14" s="126"/>
    </row>
    <row r="15" spans="2:8" s="14" customFormat="1" ht="46.15" customHeight="1" x14ac:dyDescent="0.2">
      <c r="B15" s="97" t="s">
        <v>113</v>
      </c>
      <c r="C15" s="125" t="s">
        <v>114</v>
      </c>
      <c r="D15" s="126"/>
      <c r="E15" s="126"/>
      <c r="F15" s="126"/>
      <c r="G15" s="126"/>
      <c r="H15" s="126"/>
    </row>
    <row r="16" spans="2:8" s="14" customFormat="1" ht="46.15" customHeight="1" x14ac:dyDescent="0.2">
      <c r="B16" s="97" t="s">
        <v>115</v>
      </c>
      <c r="C16" s="125" t="s">
        <v>114</v>
      </c>
      <c r="D16" s="126"/>
      <c r="E16" s="126"/>
      <c r="F16" s="126"/>
      <c r="G16" s="126"/>
      <c r="H16" s="126"/>
    </row>
    <row r="17" spans="2:13" s="14" customFormat="1" ht="46.15" customHeight="1" x14ac:dyDescent="0.2">
      <c r="B17" s="97" t="s">
        <v>116</v>
      </c>
      <c r="C17" s="125" t="s">
        <v>117</v>
      </c>
      <c r="D17" s="126"/>
      <c r="E17" s="126"/>
      <c r="F17" s="126"/>
      <c r="G17" s="126"/>
      <c r="H17" s="126"/>
    </row>
    <row r="18" spans="2:13" s="14" customFormat="1" ht="46.15" customHeight="1" x14ac:dyDescent="0.2">
      <c r="B18" s="97" t="s">
        <v>118</v>
      </c>
      <c r="C18" s="125" t="s">
        <v>119</v>
      </c>
      <c r="D18" s="126"/>
      <c r="E18" s="126"/>
      <c r="F18" s="126"/>
      <c r="G18" s="126"/>
      <c r="H18" s="126"/>
    </row>
    <row r="19" spans="2:13" s="14" customFormat="1" ht="46.15" customHeight="1" x14ac:dyDescent="0.2">
      <c r="B19" s="97" t="s">
        <v>120</v>
      </c>
      <c r="C19" s="125" t="s">
        <v>125</v>
      </c>
      <c r="D19" s="126"/>
      <c r="E19" s="126"/>
      <c r="F19" s="126"/>
      <c r="G19" s="126"/>
      <c r="H19" s="126"/>
    </row>
    <row r="20" spans="2:13" ht="15" customHeight="1" x14ac:dyDescent="0.2">
      <c r="C20" s="8"/>
      <c r="D20" s="8"/>
      <c r="E20" s="8"/>
      <c r="F20" s="8"/>
      <c r="G20" s="8"/>
    </row>
    <row r="27" spans="2:13" x14ac:dyDescent="0.2">
      <c r="F27" s="9"/>
      <c r="G27" s="9"/>
    </row>
    <row r="28" spans="2:13" x14ac:dyDescent="0.2">
      <c r="C28" s="10"/>
      <c r="D28" s="10"/>
      <c r="E28" s="10"/>
      <c r="F28" s="10"/>
      <c r="G28" s="9"/>
    </row>
    <row r="29" spans="2:13" x14ac:dyDescent="0.2">
      <c r="C29" s="10"/>
      <c r="D29" s="10"/>
      <c r="E29" s="10"/>
      <c r="F29" s="10"/>
      <c r="G29" s="9"/>
    </row>
    <row r="30" spans="2:13" x14ac:dyDescent="0.2">
      <c r="C30" s="11"/>
      <c r="D30" s="11"/>
      <c r="E30" s="11"/>
      <c r="F30" s="11"/>
      <c r="G30" s="11"/>
      <c r="H30" s="11"/>
      <c r="I30" s="11"/>
      <c r="J30" s="11"/>
      <c r="K30" s="11"/>
      <c r="L30" s="11"/>
      <c r="M30" s="11"/>
    </row>
  </sheetData>
  <mergeCells count="12">
    <mergeCell ref="C19:H19"/>
    <mergeCell ref="C4:H5"/>
    <mergeCell ref="C8:H8"/>
    <mergeCell ref="C10:H10"/>
    <mergeCell ref="C11:H11"/>
    <mergeCell ref="C12:H12"/>
    <mergeCell ref="C13:H13"/>
    <mergeCell ref="C14:H14"/>
    <mergeCell ref="C15:H15"/>
    <mergeCell ref="C16:H16"/>
    <mergeCell ref="C17:H17"/>
    <mergeCell ref="C18:H18"/>
  </mergeCells>
  <printOptions horizontalCentered="1"/>
  <pageMargins left="0.31496062992125984" right="0.31496062992125984" top="0.74803149606299213" bottom="0.74803149606299213" header="0.31496062992125984" footer="0.31496062992125984"/>
  <pageSetup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4.66406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78</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f>+XV!D8+I!D8+II!D8+III!D8+IV!D8+V!D8+VI!D8+VII!D8+XVI!D8+VIII!D8+IX!D8+XIV!D8+X!D8+XI!D8+XII!D8+RM!D8+SI!D8</f>
        <v>327</v>
      </c>
      <c r="E8" s="53"/>
      <c r="F8" s="44"/>
      <c r="G8" s="66"/>
      <c r="H8" s="43">
        <f>+XV!H8+I!H8+II!H8+III!H8+IV!H8+V!H8+VI!H8+VII!H8+XVI!H8+VIII!H8+IX!H8+XIV!H8+X!H8+XI!H8+XII!H8+RM!H8+SI!H8</f>
        <v>150</v>
      </c>
      <c r="I8" s="44"/>
      <c r="J8" s="74"/>
      <c r="K8" s="44">
        <f>+XV!K8+I!K8+II!K8+III!K8+IV!K8+V!K8+VI!K8+VII!K8+XVI!K8+VIII!K8+IX!K8+XIV!K8+X!K8+XI!K8+XII!K8+RM!K8+SI!K8</f>
        <v>177</v>
      </c>
      <c r="L8" s="44"/>
      <c r="M8" s="66"/>
      <c r="N8" s="44">
        <f>+XV!N8+I!N8+II!N8+III!N8+IV!N8+V!N8+VI!N8+VII!N8+XVI!N8+VIII!N8+IX!N8+XIV!N8+X!N8+XI!N8+XII!N8+RM!N8+SI!N8</f>
        <v>0</v>
      </c>
      <c r="O8" s="44"/>
      <c r="P8" s="74"/>
    </row>
    <row r="9" spans="1:16" ht="15" customHeight="1" x14ac:dyDescent="0.2">
      <c r="A9" s="120"/>
      <c r="B9" s="123"/>
      <c r="C9" s="84" t="s">
        <v>47</v>
      </c>
      <c r="D9" s="44">
        <f>+XV!D9+I!D9+II!D9+III!D9+IV!D9+V!D9+VI!D9+VII!D9+XVI!D9+VIII!D9+IX!D9+XIV!D9+X!D9+XI!D9+XII!D9+RM!D9+SI!D9</f>
        <v>4350</v>
      </c>
      <c r="E9" s="53"/>
      <c r="F9" s="44"/>
      <c r="G9" s="66"/>
      <c r="H9" s="43">
        <f>+XV!H9+I!H9+II!H9+III!H9+IV!H9+V!H9+VI!H9+VII!H9+XVI!H9+VIII!H9+IX!H9+XIV!H9+X!H9+XI!H9+XII!H9+RM!H9+SI!H9</f>
        <v>1468</v>
      </c>
      <c r="I9" s="44"/>
      <c r="J9" s="74"/>
      <c r="K9" s="44">
        <f>+XV!K9+I!K9+II!K9+III!K9+IV!K9+V!K9+VI!K9+VII!K9+XVI!K9+VIII!K9+IX!K9+XIV!K9+X!K9+XI!K9+XII!K9+RM!K9+SI!K9</f>
        <v>2882</v>
      </c>
      <c r="L9" s="44"/>
      <c r="M9" s="66"/>
      <c r="N9" s="44">
        <f>+XV!N9+I!N9+II!N9+III!N9+IV!N9+V!N9+VI!N9+VII!N9+XVI!N9+VIII!N9+IX!N9+XIV!N9+X!N9+XI!N9+XII!N9+RM!N9+SI!N9</f>
        <v>0</v>
      </c>
      <c r="O9" s="44"/>
      <c r="P9" s="74"/>
    </row>
    <row r="10" spans="1:16" ht="15" customHeight="1" x14ac:dyDescent="0.2">
      <c r="A10" s="120"/>
      <c r="B10" s="123"/>
      <c r="C10" s="84" t="s">
        <v>48</v>
      </c>
      <c r="D10" s="44">
        <f>+XV!D10+I!D10+II!D10+III!D10+IV!D10+V!D10+VI!D10+VII!D10+XVI!D10+VIII!D10+IX!D10+XIV!D10+X!D10+XI!D10+XII!D10+RM!D10+SI!D10</f>
        <v>21997</v>
      </c>
      <c r="E10" s="53"/>
      <c r="F10" s="44"/>
      <c r="G10" s="66"/>
      <c r="H10" s="43">
        <f>+XV!H10+I!H10+II!H10+III!H10+IV!H10+V!H10+VI!H10+VII!H10+XVI!H10+VIII!H10+IX!H10+XIV!H10+X!H10+XI!H10+XII!H10+RM!H10+SI!H10</f>
        <v>8976</v>
      </c>
      <c r="I10" s="44"/>
      <c r="J10" s="74"/>
      <c r="K10" s="44">
        <f>+XV!K10+I!K10+II!K10+III!K10+IV!K10+V!K10+VI!K10+VII!K10+XVI!K10+VIII!K10+IX!K10+XIV!K10+X!K10+XI!K10+XII!K10+RM!K10+SI!K10</f>
        <v>13021</v>
      </c>
      <c r="L10" s="44"/>
      <c r="M10" s="66"/>
      <c r="N10" s="44">
        <f>+XV!N10+I!N10+II!N10+III!N10+IV!N10+V!N10+VI!N10+VII!N10+XVI!N10+VIII!N10+IX!N10+XIV!N10+X!N10+XI!N10+XII!N10+RM!N10+SI!N10</f>
        <v>0</v>
      </c>
      <c r="O10" s="44"/>
      <c r="P10" s="74"/>
    </row>
    <row r="11" spans="1:16" ht="15" customHeight="1" x14ac:dyDescent="0.2">
      <c r="A11" s="120"/>
      <c r="B11" s="123"/>
      <c r="C11" s="84" t="s">
        <v>49</v>
      </c>
      <c r="D11" s="44">
        <f>+XV!D11+I!D11+II!D11+III!D11+IV!D11+V!D11+VI!D11+VII!D11+XVI!D11+VIII!D11+IX!D11+XIV!D11+X!D11+XI!D11+XII!D11+RM!D11+SI!D11</f>
        <v>36232</v>
      </c>
      <c r="E11" s="53"/>
      <c r="F11" s="44"/>
      <c r="G11" s="66"/>
      <c r="H11" s="43">
        <f>+XV!H11+I!H11+II!H11+III!H11+IV!H11+V!H11+VI!H11+VII!H11+XVI!H11+VIII!H11+IX!H11+XIV!H11+X!H11+XI!H11+XII!H11+RM!H11+SI!H11</f>
        <v>14544</v>
      </c>
      <c r="I11" s="44"/>
      <c r="J11" s="74"/>
      <c r="K11" s="44">
        <f>+XV!K11+I!K11+II!K11+III!K11+IV!K11+V!K11+VI!K11+VII!K11+XVI!K11+VIII!K11+IX!K11+XIV!K11+X!K11+XI!K11+XII!K11+RM!K11+SI!K11</f>
        <v>21688</v>
      </c>
      <c r="L11" s="44"/>
      <c r="M11" s="66"/>
      <c r="N11" s="44">
        <f>+XV!N11+I!N11+II!N11+III!N11+IV!N11+V!N11+VI!N11+VII!N11+XVI!N11+VIII!N11+IX!N11+XIV!N11+X!N11+XI!N11+XII!N11+RM!N11+SI!N11</f>
        <v>0</v>
      </c>
      <c r="O11" s="44"/>
      <c r="P11" s="74"/>
    </row>
    <row r="12" spans="1:16" ht="15" customHeight="1" x14ac:dyDescent="0.2">
      <c r="A12" s="120"/>
      <c r="B12" s="123"/>
      <c r="C12" s="84" t="s">
        <v>50</v>
      </c>
      <c r="D12" s="44">
        <f>+XV!D12+I!D12+II!D12+III!D12+IV!D12+V!D12+VI!D12+VII!D12+XVI!D12+VIII!D12+IX!D12+XIV!D12+X!D12+XI!D12+XII!D12+RM!D12+SI!D12</f>
        <v>31938</v>
      </c>
      <c r="E12" s="53"/>
      <c r="F12" s="44"/>
      <c r="G12" s="66"/>
      <c r="H12" s="43">
        <f>+XV!H12+I!H12+II!H12+III!H12+IV!H12+V!H12+VI!H12+VII!H12+XVI!H12+VIII!H12+IX!H12+XIV!H12+X!H12+XI!H12+XII!H12+RM!H12+SI!H12</f>
        <v>12175</v>
      </c>
      <c r="I12" s="44"/>
      <c r="J12" s="74"/>
      <c r="K12" s="44">
        <f>+XV!K12+I!K12+II!K12+III!K12+IV!K12+V!K12+VI!K12+VII!K12+XVI!K12+VIII!K12+IX!K12+XIV!K12+X!K12+XI!K12+XII!K12+RM!K12+SI!K12</f>
        <v>19763</v>
      </c>
      <c r="L12" s="44"/>
      <c r="M12" s="66"/>
      <c r="N12" s="44">
        <f>+XV!N12+I!N12+II!N12+III!N12+IV!N12+V!N12+VI!N12+VII!N12+XVI!N12+VIII!N12+IX!N12+XIV!N12+X!N12+XI!N12+XII!N12+RM!N12+SI!N12</f>
        <v>0</v>
      </c>
      <c r="O12" s="44"/>
      <c r="P12" s="74"/>
    </row>
    <row r="13" spans="1:16" ht="15" customHeight="1" x14ac:dyDescent="0.2">
      <c r="A13" s="120"/>
      <c r="B13" s="123"/>
      <c r="C13" s="84" t="s">
        <v>51</v>
      </c>
      <c r="D13" s="44">
        <f>+XV!D13+I!D13+II!D13+III!D13+IV!D13+V!D13+VI!D13+VII!D13+XVI!D13+VIII!D13+IX!D13+XIV!D13+X!D13+XI!D13+XII!D13+RM!D13+SI!D13</f>
        <v>25162</v>
      </c>
      <c r="E13" s="53"/>
      <c r="F13" s="44"/>
      <c r="G13" s="66"/>
      <c r="H13" s="43">
        <f>+XV!H13+I!H13+II!H13+III!H13+IV!H13+V!H13+VI!H13+VII!H13+XVI!H13+VIII!H13+IX!H13+XIV!H13+X!H13+XI!H13+XII!H13+RM!H13+SI!H13</f>
        <v>9050</v>
      </c>
      <c r="I13" s="44"/>
      <c r="J13" s="74"/>
      <c r="K13" s="44">
        <f>+XV!K13+I!K13+II!K13+III!K13+IV!K13+V!K13+VI!K13+VII!K13+XVI!K13+VIII!K13+IX!K13+XIV!K13+X!K13+XI!K13+XII!K13+RM!K13+SI!K13</f>
        <v>16112</v>
      </c>
      <c r="L13" s="44"/>
      <c r="M13" s="66"/>
      <c r="N13" s="44">
        <f>+XV!N13+I!N13+II!N13+III!N13+IV!N13+V!N13+VI!N13+VII!N13+XVI!N13+VIII!N13+IX!N13+XIV!N13+X!N13+XI!N13+XII!N13+RM!N13+SI!N13</f>
        <v>0</v>
      </c>
      <c r="O13" s="44"/>
      <c r="P13" s="74"/>
    </row>
    <row r="14" spans="1:16" s="3" customFormat="1" ht="15" customHeight="1" x14ac:dyDescent="0.2">
      <c r="A14" s="120"/>
      <c r="B14" s="123"/>
      <c r="C14" s="84" t="s">
        <v>52</v>
      </c>
      <c r="D14" s="35">
        <f>+XV!D14+I!D14+II!D14+III!D14+IV!D14+V!D14+VI!D14+VII!D14+XVI!D14+VIII!D14+IX!D14+XIV!D14+X!D14+XI!D14+XII!D14+RM!D14+SI!D14</f>
        <v>19257</v>
      </c>
      <c r="E14" s="55"/>
      <c r="F14" s="35"/>
      <c r="G14" s="68"/>
      <c r="H14" s="43">
        <f>+XV!H14+I!H14+II!H14+III!H14+IV!H14+V!H14+VI!H14+VII!H14+XVI!H14+VIII!H14+IX!H14+XIV!H14+X!H14+XI!H14+XII!H14+RM!H14+SI!H14</f>
        <v>6763</v>
      </c>
      <c r="I14" s="44"/>
      <c r="J14" s="74"/>
      <c r="K14" s="35">
        <f>+XV!K14+I!K14+II!K14+III!K14+IV!K14+V!K14+VI!K14+VII!K14+XVI!K14+VIII!K14+IX!K14+XIV!K14+X!K14+XI!K14+XII!K14+RM!K14+SI!K14</f>
        <v>12494</v>
      </c>
      <c r="L14" s="35"/>
      <c r="M14" s="68"/>
      <c r="N14" s="35">
        <f>+XV!N14+I!N14+II!N14+III!N14+IV!N14+V!N14+VI!N14+VII!N14+XVI!N14+VIII!N14+IX!N14+XIV!N14+X!N14+XI!N14+XII!N14+RM!N14+SI!N14</f>
        <v>0</v>
      </c>
      <c r="O14" s="44"/>
      <c r="P14" s="74"/>
    </row>
    <row r="15" spans="1:16" ht="15" customHeight="1" x14ac:dyDescent="0.2">
      <c r="A15" s="120"/>
      <c r="B15" s="123"/>
      <c r="C15" s="84" t="s">
        <v>53</v>
      </c>
      <c r="D15" s="44">
        <f>+XV!D15+I!D15+II!D15+III!D15+IV!D15+V!D15+VI!D15+VII!D15+XVI!D15+VIII!D15+IX!D15+XIV!D15+X!D15+XI!D15+XII!D15+RM!D15+SI!D15</f>
        <v>14851</v>
      </c>
      <c r="E15" s="53"/>
      <c r="F15" s="44"/>
      <c r="G15" s="66"/>
      <c r="H15" s="43">
        <f>+XV!H15+I!H15+II!H15+III!H15+IV!H15+V!H15+VI!H15+VII!H15+XVI!H15+VIII!H15+IX!H15+XIV!H15+X!H15+XI!H15+XII!H15+RM!H15+SI!H15</f>
        <v>4902</v>
      </c>
      <c r="I15" s="44"/>
      <c r="J15" s="74"/>
      <c r="K15" s="44">
        <f>+XV!K15+I!K15+II!K15+III!K15+IV!K15+V!K15+VI!K15+VII!K15+XVI!K15+VIII!K15+IX!K15+XIV!K15+X!K15+XI!K15+XII!K15+RM!K15+SI!K15</f>
        <v>9949</v>
      </c>
      <c r="L15" s="44"/>
      <c r="M15" s="66"/>
      <c r="N15" s="44">
        <f>+XV!N15+I!N15+II!N15+III!N15+IV!N15+V!N15+VI!N15+VII!N15+XVI!N15+VIII!N15+IX!N15+XIV!N15+X!N15+XI!N15+XII!N15+RM!N15+SI!N15</f>
        <v>0</v>
      </c>
      <c r="O15" s="44"/>
      <c r="P15" s="74"/>
    </row>
    <row r="16" spans="1:16" ht="15" customHeight="1" x14ac:dyDescent="0.2">
      <c r="A16" s="120"/>
      <c r="B16" s="123"/>
      <c r="C16" s="84" t="s">
        <v>54</v>
      </c>
      <c r="D16" s="44">
        <f>+XV!D16+I!D16+II!D16+III!D16+IV!D16+V!D16+VI!D16+VII!D16+XVI!D16+VIII!D16+IX!D16+XIV!D16+X!D16+XI!D16+XII!D16+RM!D16+SI!D16</f>
        <v>11695</v>
      </c>
      <c r="E16" s="53"/>
      <c r="F16" s="44"/>
      <c r="G16" s="66"/>
      <c r="H16" s="43">
        <f>+XV!H16+I!H16+II!H16+III!H16+IV!H16+V!H16+VI!H16+VII!H16+XVI!H16+VIII!H16+IX!H16+XIV!H16+X!H16+XI!H16+XII!H16+RM!H16+SI!H16</f>
        <v>4104</v>
      </c>
      <c r="I16" s="44"/>
      <c r="J16" s="74"/>
      <c r="K16" s="44">
        <f>+XV!K16+I!K16+II!K16+III!K16+IV!K16+V!K16+VI!K16+VII!K16+XVI!K16+VIII!K16+IX!K16+XIV!K16+X!K16+XI!K16+XII!K16+RM!K16+SI!K16</f>
        <v>7591</v>
      </c>
      <c r="L16" s="44"/>
      <c r="M16" s="66"/>
      <c r="N16" s="44">
        <f>+XV!N16+I!N16+II!N16+III!N16+IV!N16+V!N16+VI!N16+VII!N16+XVI!N16+VIII!N16+IX!N16+XIV!N16+X!N16+XI!N16+XII!N16+RM!N16+SI!N16</f>
        <v>0</v>
      </c>
      <c r="O16" s="44"/>
      <c r="P16" s="74"/>
    </row>
    <row r="17" spans="1:16" ht="15" customHeight="1" x14ac:dyDescent="0.2">
      <c r="A17" s="120"/>
      <c r="B17" s="123"/>
      <c r="C17" s="84" t="s">
        <v>55</v>
      </c>
      <c r="D17" s="44">
        <f>+XV!D17+I!D17+II!D17+III!D17+IV!D17+V!D17+VI!D17+VII!D17+XVI!D17+VIII!D17+IX!D17+XIV!D17+X!D17+XI!D17+XII!D17+RM!D17+SI!D17</f>
        <v>10069</v>
      </c>
      <c r="E17" s="53"/>
      <c r="F17" s="44"/>
      <c r="G17" s="66"/>
      <c r="H17" s="43">
        <f>+XV!H17+I!H17+II!H17+III!H17+IV!H17+V!H17+VI!H17+VII!H17+XVI!H17+VIII!H17+IX!H17+XIV!H17+X!H17+XI!H17+XII!H17+RM!H17+SI!H17</f>
        <v>3939</v>
      </c>
      <c r="I17" s="44"/>
      <c r="J17" s="74"/>
      <c r="K17" s="44">
        <f>+XV!K17+I!K17+II!K17+III!K17+IV!K17+V!K17+VI!K17+VII!K17+XVI!K17+VIII!K17+IX!K17+XIV!K17+X!K17+XI!K17+XII!K17+RM!K17+SI!K17</f>
        <v>6130</v>
      </c>
      <c r="L17" s="44"/>
      <c r="M17" s="66"/>
      <c r="N17" s="44">
        <f>+XV!N17+I!N17+II!N17+III!N17+IV!N17+V!N17+VI!N17+VII!N17+XVI!N17+VIII!N17+IX!N17+XIV!N17+X!N17+XI!N17+XII!N17+RM!N17+SI!N17</f>
        <v>0</v>
      </c>
      <c r="O17" s="44"/>
      <c r="P17" s="74"/>
    </row>
    <row r="18" spans="1:16" s="3" customFormat="1" ht="15" customHeight="1" x14ac:dyDescent="0.2">
      <c r="A18" s="120"/>
      <c r="B18" s="123"/>
      <c r="C18" s="84" t="s">
        <v>56</v>
      </c>
      <c r="D18" s="35">
        <f>+XV!D18+I!D18+II!D18+III!D18+IV!D18+V!D18+VI!D18+VII!D18+XVI!D18+VIII!D18+IX!D18+XIV!D18+X!D18+XI!D18+XII!D18+RM!D18+SI!D18</f>
        <v>13803</v>
      </c>
      <c r="E18" s="55"/>
      <c r="F18" s="35"/>
      <c r="G18" s="68"/>
      <c r="H18" s="43">
        <f>+XV!H18+I!H18+II!H18+III!H18+IV!H18+V!H18+VI!H18+VII!H18+XVI!H18+VIII!H18+IX!H18+XIV!H18+X!H18+XI!H18+XII!H18+RM!H18+SI!H18</f>
        <v>5195</v>
      </c>
      <c r="I18" s="44"/>
      <c r="J18" s="74"/>
      <c r="K18" s="35">
        <f>+XV!K18+I!K18+II!K18+III!K18+IV!K18+V!K18+VI!K18+VII!K18+XVI!K18+VIII!K18+IX!K18+XIV!K18+X!K18+XI!K18+XII!K18+RM!K18+SI!K18</f>
        <v>8608</v>
      </c>
      <c r="L18" s="35"/>
      <c r="M18" s="68"/>
      <c r="N18" s="35">
        <f>+XV!N18+I!N18+II!N18+III!N18+IV!N18+V!N18+VI!N18+VII!N18+XVI!N18+VIII!N18+IX!N18+XIV!N18+X!N18+XI!N18+XII!N18+RM!N18+SI!N18</f>
        <v>0</v>
      </c>
      <c r="O18" s="44"/>
      <c r="P18" s="74"/>
    </row>
    <row r="19" spans="1:16" s="3" customFormat="1" ht="15" customHeight="1" x14ac:dyDescent="0.2">
      <c r="A19" s="121"/>
      <c r="B19" s="124"/>
      <c r="C19" s="85" t="s">
        <v>9</v>
      </c>
      <c r="D19" s="46">
        <f>+XV!D19+I!D19+II!D19+III!D19+IV!D19+V!D19+VI!D19+VII!D19+XVI!D19+VIII!D19+IX!D19+XIV!D19+X!D19+XI!D19+XII!D19+RM!D19+SI!D19</f>
        <v>189681</v>
      </c>
      <c r="E19" s="54"/>
      <c r="F19" s="46"/>
      <c r="G19" s="67"/>
      <c r="H19" s="87">
        <f>+XV!H19+I!H19+II!H19+III!H19+IV!H19+V!H19+VI!H19+VII!H19+XVI!H19+VIII!H19+IX!H19+XIV!H19+X!H19+XI!H19+XII!H19+RM!H19+SI!H19</f>
        <v>71266</v>
      </c>
      <c r="I19" s="46"/>
      <c r="J19" s="75"/>
      <c r="K19" s="46">
        <f>+XV!K19+I!K19+II!K19+III!K19+IV!K19+V!K19+VI!K19+VII!K19+XVI!K19+VIII!K19+IX!K19+XIV!K19+X!K19+XI!K19+XII!K19+RM!K19+SI!K19</f>
        <v>118415</v>
      </c>
      <c r="L19" s="46"/>
      <c r="M19" s="67"/>
      <c r="N19" s="46">
        <f>+XV!N19+I!N19+II!N19+III!N19+IV!N19+V!N19+VI!N19+VII!N19+XVI!N19+VIII!N19+IX!N19+XIV!N19+X!N19+XI!N19+XII!N19+RM!N19+SI!N19</f>
        <v>0</v>
      </c>
      <c r="O19" s="46"/>
      <c r="P19" s="75"/>
    </row>
    <row r="20" spans="1:16" ht="15" customHeight="1" x14ac:dyDescent="0.2">
      <c r="A20" s="119">
        <v>2</v>
      </c>
      <c r="B20" s="122" t="s">
        <v>57</v>
      </c>
      <c r="C20" s="84" t="s">
        <v>46</v>
      </c>
      <c r="D20" s="44">
        <f>+XV!D20+I!D20+II!D20+III!D20+IV!D20+V!D20+VI!D20+VII!D20+XVI!D20+VIII!D20+IX!D20+XIV!D20+X!D20+XI!D20+XII!D20+RM!D20+SI!D20</f>
        <v>526</v>
      </c>
      <c r="E20" s="53"/>
      <c r="F20" s="44"/>
      <c r="G20" s="66"/>
      <c r="H20" s="43">
        <f>+XV!H20+I!H20+II!H20+III!H20+IV!H20+V!H20+VI!H20+VII!H20+XVI!H20+VIII!H20+IX!H20+XIV!H20+X!H20+XI!H20+XII!H20+RM!H20+SI!H20</f>
        <v>228</v>
      </c>
      <c r="I20" s="44"/>
      <c r="J20" s="74"/>
      <c r="K20" s="44">
        <f>+XV!K20+I!K20+II!K20+III!K20+IV!K20+V!K20+VI!K20+VII!K20+XVI!K20+VIII!K20+IX!K20+XIV!K20+X!K20+XI!K20+XII!K20+RM!K20+SI!K20</f>
        <v>298</v>
      </c>
      <c r="L20" s="44"/>
      <c r="M20" s="66"/>
      <c r="N20" s="44">
        <f>+XV!N20+I!N20+II!N20+III!N20+IV!N20+V!N20+VI!N20+VII!N20+XVI!N20+VIII!N20+IX!N20+XIV!N20+X!N20+XI!N20+XII!N20+RM!N20+SI!N20</f>
        <v>0</v>
      </c>
      <c r="O20" s="44"/>
      <c r="P20" s="74"/>
    </row>
    <row r="21" spans="1:16" ht="15" customHeight="1" x14ac:dyDescent="0.2">
      <c r="A21" s="120"/>
      <c r="B21" s="123"/>
      <c r="C21" s="84" t="s">
        <v>47</v>
      </c>
      <c r="D21" s="44">
        <f>+XV!D21+I!D21+II!D21+III!D21+IV!D21+V!D21+VI!D21+VII!D21+XVI!D21+VIII!D21+IX!D21+XIV!D21+X!D21+XI!D21+XII!D21+RM!D21+SI!D21</f>
        <v>4355</v>
      </c>
      <c r="E21" s="53"/>
      <c r="F21" s="44"/>
      <c r="G21" s="66"/>
      <c r="H21" s="43">
        <f>+XV!H21+I!H21+II!H21+III!H21+IV!H21+V!H21+VI!H21+VII!H21+XVI!H21+VIII!H21+IX!H21+XIV!H21+X!H21+XI!H21+XII!H21+RM!H21+SI!H21</f>
        <v>1937</v>
      </c>
      <c r="I21" s="44"/>
      <c r="J21" s="74"/>
      <c r="K21" s="44">
        <f>+XV!K21+I!K21+II!K21+III!K21+IV!K21+V!K21+VI!K21+VII!K21+XVI!K21+VIII!K21+IX!K21+XIV!K21+X!K21+XI!K21+XII!K21+RM!K21+SI!K21</f>
        <v>2418</v>
      </c>
      <c r="L21" s="44"/>
      <c r="M21" s="66"/>
      <c r="N21" s="44">
        <f>+XV!N21+I!N21+II!N21+III!N21+IV!N21+V!N21+VI!N21+VII!N21+XVI!N21+VIII!N21+IX!N21+XIV!N21+X!N21+XI!N21+XII!N21+RM!N21+SI!N21</f>
        <v>0</v>
      </c>
      <c r="O21" s="44"/>
      <c r="P21" s="74"/>
    </row>
    <row r="22" spans="1:16" ht="15" customHeight="1" x14ac:dyDescent="0.2">
      <c r="A22" s="120"/>
      <c r="B22" s="123"/>
      <c r="C22" s="84" t="s">
        <v>48</v>
      </c>
      <c r="D22" s="44">
        <f>+XV!D22+I!D22+II!D22+III!D22+IV!D22+V!D22+VI!D22+VII!D22+XVI!D22+VIII!D22+IX!D22+XIV!D22+X!D22+XI!D22+XII!D22+RM!D22+SI!D22</f>
        <v>16398</v>
      </c>
      <c r="E22" s="53"/>
      <c r="F22" s="44"/>
      <c r="G22" s="66"/>
      <c r="H22" s="43">
        <f>+XV!H22+I!H22+II!H22+III!H22+IV!H22+V!H22+VI!H22+VII!H22+XVI!H22+VIII!H22+IX!H22+XIV!H22+X!H22+XI!H22+XII!H22+RM!H22+SI!H22</f>
        <v>7629</v>
      </c>
      <c r="I22" s="44"/>
      <c r="J22" s="74"/>
      <c r="K22" s="44">
        <f>+XV!K22+I!K22+II!K22+III!K22+IV!K22+V!K22+VI!K22+VII!K22+XVI!K22+VIII!K22+IX!K22+XIV!K22+X!K22+XI!K22+XII!K22+RM!K22+SI!K22</f>
        <v>8769</v>
      </c>
      <c r="L22" s="44"/>
      <c r="M22" s="66"/>
      <c r="N22" s="44">
        <f>+XV!N22+I!N22+II!N22+III!N22+IV!N22+V!N22+VI!N22+VII!N22+XVI!N22+VIII!N22+IX!N22+XIV!N22+X!N22+XI!N22+XII!N22+RM!N22+SI!N22</f>
        <v>0</v>
      </c>
      <c r="O22" s="44"/>
      <c r="P22" s="74"/>
    </row>
    <row r="23" spans="1:16" ht="15" customHeight="1" x14ac:dyDescent="0.2">
      <c r="A23" s="120"/>
      <c r="B23" s="123"/>
      <c r="C23" s="84" t="s">
        <v>49</v>
      </c>
      <c r="D23" s="44">
        <f>+XV!D23+I!D23+II!D23+III!D23+IV!D23+V!D23+VI!D23+VII!D23+XVI!D23+VIII!D23+IX!D23+XIV!D23+X!D23+XI!D23+XII!D23+RM!D23+SI!D23</f>
        <v>11856</v>
      </c>
      <c r="E23" s="53"/>
      <c r="F23" s="44"/>
      <c r="G23" s="66"/>
      <c r="H23" s="43">
        <f>+XV!H23+I!H23+II!H23+III!H23+IV!H23+V!H23+VI!H23+VII!H23+XVI!H23+VIII!H23+IX!H23+XIV!H23+X!H23+XI!H23+XII!H23+RM!H23+SI!H23</f>
        <v>5325</v>
      </c>
      <c r="I23" s="44"/>
      <c r="J23" s="74"/>
      <c r="K23" s="44">
        <f>+XV!K23+I!K23+II!K23+III!K23+IV!K23+V!K23+VI!K23+VII!K23+XVI!K23+VIII!K23+IX!K23+XIV!K23+X!K23+XI!K23+XII!K23+RM!K23+SI!K23</f>
        <v>6531</v>
      </c>
      <c r="L23" s="44"/>
      <c r="M23" s="66"/>
      <c r="N23" s="44">
        <f>+XV!N23+I!N23+II!N23+III!N23+IV!N23+V!N23+VI!N23+VII!N23+XVI!N23+VIII!N23+IX!N23+XIV!N23+X!N23+XI!N23+XII!N23+RM!N23+SI!N23</f>
        <v>0</v>
      </c>
      <c r="O23" s="44"/>
      <c r="P23" s="74"/>
    </row>
    <row r="24" spans="1:16" ht="15" customHeight="1" x14ac:dyDescent="0.2">
      <c r="A24" s="120"/>
      <c r="B24" s="123"/>
      <c r="C24" s="84" t="s">
        <v>50</v>
      </c>
      <c r="D24" s="44">
        <f>+XV!D24+I!D24+II!D24+III!D24+IV!D24+V!D24+VI!D24+VII!D24+XVI!D24+VIII!D24+IX!D24+XIV!D24+X!D24+XI!D24+XII!D24+RM!D24+SI!D24</f>
        <v>7500</v>
      </c>
      <c r="E24" s="53"/>
      <c r="F24" s="44"/>
      <c r="G24" s="66"/>
      <c r="H24" s="43">
        <f>+XV!H24+I!H24+II!H24+III!H24+IV!H24+V!H24+VI!H24+VII!H24+XVI!H24+VIII!H24+IX!H24+XIV!H24+X!H24+XI!H24+XII!H24+RM!H24+SI!H24</f>
        <v>3191</v>
      </c>
      <c r="I24" s="44"/>
      <c r="J24" s="74"/>
      <c r="K24" s="44">
        <f>+XV!K24+I!K24+II!K24+III!K24+IV!K24+V!K24+VI!K24+VII!K24+XVI!K24+VIII!K24+IX!K24+XIV!K24+X!K24+XI!K24+XII!K24+RM!K24+SI!K24</f>
        <v>4309</v>
      </c>
      <c r="L24" s="44"/>
      <c r="M24" s="66"/>
      <c r="N24" s="44">
        <f>+XV!N24+I!N24+II!N24+III!N24+IV!N24+V!N24+VI!N24+VII!N24+XVI!N24+VIII!N24+IX!N24+XIV!N24+X!N24+XI!N24+XII!N24+RM!N24+SI!N24</f>
        <v>0</v>
      </c>
      <c r="O24" s="44"/>
      <c r="P24" s="74"/>
    </row>
    <row r="25" spans="1:16" ht="15" customHeight="1" x14ac:dyDescent="0.2">
      <c r="A25" s="120"/>
      <c r="B25" s="123"/>
      <c r="C25" s="84" t="s">
        <v>51</v>
      </c>
      <c r="D25" s="44">
        <f>+XV!D25+I!D25+II!D25+III!D25+IV!D25+V!D25+VI!D25+VII!D25+XVI!D25+VIII!D25+IX!D25+XIV!D25+X!D25+XI!D25+XII!D25+RM!D25+SI!D25</f>
        <v>5145</v>
      </c>
      <c r="E25" s="53"/>
      <c r="F25" s="44"/>
      <c r="G25" s="66"/>
      <c r="H25" s="43">
        <f>+XV!H25+I!H25+II!H25+III!H25+IV!H25+V!H25+VI!H25+VII!H25+XVI!H25+VIII!H25+IX!H25+XIV!H25+X!H25+XI!H25+XII!H25+RM!H25+SI!H25</f>
        <v>2182</v>
      </c>
      <c r="I25" s="44"/>
      <c r="J25" s="74"/>
      <c r="K25" s="44">
        <f>+XV!K25+I!K25+II!K25+III!K25+IV!K25+V!K25+VI!K25+VII!K25+XVI!K25+VIII!K25+IX!K25+XIV!K25+X!K25+XI!K25+XII!K25+RM!K25+SI!K25</f>
        <v>2963</v>
      </c>
      <c r="L25" s="44"/>
      <c r="M25" s="66"/>
      <c r="N25" s="44">
        <f>+XV!N25+I!N25+II!N25+III!N25+IV!N25+V!N25+VI!N25+VII!N25+XVI!N25+VIII!N25+IX!N25+XIV!N25+X!N25+XI!N25+XII!N25+RM!N25+SI!N25</f>
        <v>0</v>
      </c>
      <c r="O25" s="44"/>
      <c r="P25" s="74"/>
    </row>
    <row r="26" spans="1:16" s="3" customFormat="1" ht="15" customHeight="1" x14ac:dyDescent="0.2">
      <c r="A26" s="120"/>
      <c r="B26" s="123"/>
      <c r="C26" s="84" t="s">
        <v>52</v>
      </c>
      <c r="D26" s="35">
        <f>+XV!D26+I!D26+II!D26+III!D26+IV!D26+V!D26+VI!D26+VII!D26+XVI!D26+VIII!D26+IX!D26+XIV!D26+X!D26+XI!D26+XII!D26+RM!D26+SI!D26</f>
        <v>3415</v>
      </c>
      <c r="E26" s="55"/>
      <c r="F26" s="35"/>
      <c r="G26" s="68"/>
      <c r="H26" s="43">
        <f>+XV!H26+I!H26+II!H26+III!H26+IV!H26+V!H26+VI!H26+VII!H26+XVI!H26+VIII!H26+IX!H26+XIV!H26+X!H26+XI!H26+XII!H26+RM!H26+SI!H26</f>
        <v>1492</v>
      </c>
      <c r="I26" s="44"/>
      <c r="J26" s="74"/>
      <c r="K26" s="35">
        <f>+XV!K26+I!K26+II!K26+III!K26+IV!K26+V!K26+VI!K26+VII!K26+XVI!K26+VIII!K26+IX!K26+XIV!K26+X!K26+XI!K26+XII!K26+RM!K26+SI!K26</f>
        <v>1923</v>
      </c>
      <c r="L26" s="35"/>
      <c r="M26" s="68"/>
      <c r="N26" s="35">
        <f>+XV!N26+I!N26+II!N26+III!N26+IV!N26+V!N26+VI!N26+VII!N26+XVI!N26+VIII!N26+IX!N26+XIV!N26+X!N26+XI!N26+XII!N26+RM!N26+SI!N26</f>
        <v>0</v>
      </c>
      <c r="O26" s="44"/>
      <c r="P26" s="74"/>
    </row>
    <row r="27" spans="1:16" ht="15" customHeight="1" x14ac:dyDescent="0.2">
      <c r="A27" s="120"/>
      <c r="B27" s="123"/>
      <c r="C27" s="84" t="s">
        <v>53</v>
      </c>
      <c r="D27" s="44">
        <f>+XV!D27+I!D27+II!D27+III!D27+IV!D27+V!D27+VI!D27+VII!D27+XVI!D27+VIII!D27+IX!D27+XIV!D27+X!D27+XI!D27+XII!D27+RM!D27+SI!D27</f>
        <v>2316</v>
      </c>
      <c r="E27" s="53"/>
      <c r="F27" s="44"/>
      <c r="G27" s="66"/>
      <c r="H27" s="43">
        <f>+XV!H27+I!H27+II!H27+III!H27+IV!H27+V!H27+VI!H27+VII!H27+XVI!H27+VIII!H27+IX!H27+XIV!H27+X!H27+XI!H27+XII!H27+RM!H27+SI!H27</f>
        <v>1033</v>
      </c>
      <c r="I27" s="44"/>
      <c r="J27" s="74"/>
      <c r="K27" s="44">
        <f>+XV!K27+I!K27+II!K27+III!K27+IV!K27+V!K27+VI!K27+VII!K27+XVI!K27+VIII!K27+IX!K27+XIV!K27+X!K27+XI!K27+XII!K27+RM!K27+SI!K27</f>
        <v>1283</v>
      </c>
      <c r="L27" s="44"/>
      <c r="M27" s="66"/>
      <c r="N27" s="44">
        <f>+XV!N27+I!N27+II!N27+III!N27+IV!N27+V!N27+VI!N27+VII!N27+XVI!N27+VIII!N27+IX!N27+XIV!N27+X!N27+XI!N27+XII!N27+RM!N27+SI!N27</f>
        <v>0</v>
      </c>
      <c r="O27" s="44"/>
      <c r="P27" s="74"/>
    </row>
    <row r="28" spans="1:16" ht="15" customHeight="1" x14ac:dyDescent="0.2">
      <c r="A28" s="120"/>
      <c r="B28" s="123"/>
      <c r="C28" s="84" t="s">
        <v>54</v>
      </c>
      <c r="D28" s="44">
        <f>+XV!D28+I!D28+II!D28+III!D28+IV!D28+V!D28+VI!D28+VII!D28+XVI!D28+VIII!D28+IX!D28+XIV!D28+X!D28+XI!D28+XII!D28+RM!D28+SI!D28</f>
        <v>1125</v>
      </c>
      <c r="E28" s="53"/>
      <c r="F28" s="44"/>
      <c r="G28" s="66"/>
      <c r="H28" s="43">
        <f>+XV!H28+I!H28+II!H28+III!H28+IV!H28+V!H28+VI!H28+VII!H28+XVI!H28+VIII!H28+IX!H28+XIV!H28+X!H28+XI!H28+XII!H28+RM!H28+SI!H28</f>
        <v>538</v>
      </c>
      <c r="I28" s="44"/>
      <c r="J28" s="74"/>
      <c r="K28" s="44">
        <f>+XV!K28+I!K28+II!K28+III!K28+IV!K28+V!K28+VI!K28+VII!K28+XVI!K28+VIII!K28+IX!K28+XIV!K28+X!K28+XI!K28+XII!K28+RM!K28+SI!K28</f>
        <v>587</v>
      </c>
      <c r="L28" s="44"/>
      <c r="M28" s="66"/>
      <c r="N28" s="44">
        <f>+XV!N28+I!N28+II!N28+III!N28+IV!N28+V!N28+VI!N28+VII!N28+XVI!N28+VIII!N28+IX!N28+XIV!N28+X!N28+XI!N28+XII!N28+RM!N28+SI!N28</f>
        <v>0</v>
      </c>
      <c r="O28" s="44"/>
      <c r="P28" s="74"/>
    </row>
    <row r="29" spans="1:16" ht="15" customHeight="1" x14ac:dyDescent="0.2">
      <c r="A29" s="120"/>
      <c r="B29" s="123"/>
      <c r="C29" s="84" t="s">
        <v>55</v>
      </c>
      <c r="D29" s="44">
        <f>+XV!D29+I!D29+II!D29+III!D29+IV!D29+V!D29+VI!D29+VII!D29+XVI!D29+VIII!D29+IX!D29+XIV!D29+X!D29+XI!D29+XII!D29+RM!D29+SI!D29</f>
        <v>626</v>
      </c>
      <c r="E29" s="53"/>
      <c r="F29" s="44"/>
      <c r="G29" s="66"/>
      <c r="H29" s="43">
        <f>+XV!H29+I!H29+II!H29+III!H29+IV!H29+V!H29+VI!H29+VII!H29+XVI!H29+VIII!H29+IX!H29+XIV!H29+X!H29+XI!H29+XII!H29+RM!H29+SI!H29</f>
        <v>366</v>
      </c>
      <c r="I29" s="44"/>
      <c r="J29" s="74"/>
      <c r="K29" s="44">
        <f>+XV!K29+I!K29+II!K29+III!K29+IV!K29+V!K29+VI!K29+VII!K29+XVI!K29+VIII!K29+IX!K29+XIV!K29+X!K29+XI!K29+XII!K29+RM!K29+SI!K29</f>
        <v>260</v>
      </c>
      <c r="L29" s="44"/>
      <c r="M29" s="66"/>
      <c r="N29" s="44">
        <f>+XV!N29+I!N29+II!N29+III!N29+IV!N29+V!N29+VI!N29+VII!N29+XVI!N29+VIII!N29+IX!N29+XIV!N29+X!N29+XI!N29+XII!N29+RM!N29+SI!N29</f>
        <v>0</v>
      </c>
      <c r="O29" s="44"/>
      <c r="P29" s="74"/>
    </row>
    <row r="30" spans="1:16" s="3" customFormat="1" ht="15" customHeight="1" x14ac:dyDescent="0.2">
      <c r="A30" s="120"/>
      <c r="B30" s="123"/>
      <c r="C30" s="84" t="s">
        <v>56</v>
      </c>
      <c r="D30" s="35">
        <f>+XV!D30+I!D30+II!D30+III!D30+IV!D30+V!D30+VI!D30+VII!D30+XVI!D30+VIII!D30+IX!D30+XIV!D30+X!D30+XI!D30+XII!D30+RM!D30+SI!D30</f>
        <v>1149</v>
      </c>
      <c r="E30" s="55"/>
      <c r="F30" s="35"/>
      <c r="G30" s="68"/>
      <c r="H30" s="43">
        <f>+XV!H30+I!H30+II!H30+III!H30+IV!H30+V!H30+VI!H30+VII!H30+XVI!H30+VIII!H30+IX!H30+XIV!H30+X!H30+XI!H30+XII!H30+RM!H30+SI!H30</f>
        <v>1016</v>
      </c>
      <c r="I30" s="44"/>
      <c r="J30" s="74"/>
      <c r="K30" s="35">
        <f>+XV!K30+I!K30+II!K30+III!K30+IV!K30+V!K30+VI!K30+VII!K30+XVI!K30+VIII!K30+IX!K30+XIV!K30+X!K30+XI!K30+XII!K30+RM!K30+SI!K30</f>
        <v>133</v>
      </c>
      <c r="L30" s="35"/>
      <c r="M30" s="68"/>
      <c r="N30" s="35">
        <f>+XV!N30+I!N30+II!N30+III!N30+IV!N30+V!N30+VI!N30+VII!N30+XVI!N30+VIII!N30+IX!N30+XIV!N30+X!N30+XI!N30+XII!N30+RM!N30+SI!N30</f>
        <v>0</v>
      </c>
      <c r="O30" s="44"/>
      <c r="P30" s="74"/>
    </row>
    <row r="31" spans="1:16" s="3" customFormat="1" ht="15" customHeight="1" x14ac:dyDescent="0.2">
      <c r="A31" s="121"/>
      <c r="B31" s="124"/>
      <c r="C31" s="85" t="s">
        <v>9</v>
      </c>
      <c r="D31" s="46">
        <f>+XV!D31+I!D31+II!D31+III!D31+IV!D31+V!D31+VI!D31+VII!D31+XVI!D31+VIII!D31+IX!D31+XIV!D31+X!D31+XI!D31+XII!D31+RM!D31+SI!D31</f>
        <v>54411</v>
      </c>
      <c r="E31" s="54"/>
      <c r="F31" s="46"/>
      <c r="G31" s="67"/>
      <c r="H31" s="87">
        <f>+XV!H31+I!H31+II!H31+III!H31+IV!H31+V!H31+VI!H31+VII!H31+XVI!H31+VIII!H31+IX!H31+XIV!H31+X!H31+XI!H31+XII!H31+RM!H31+SI!H31</f>
        <v>24937</v>
      </c>
      <c r="I31" s="46"/>
      <c r="J31" s="75"/>
      <c r="K31" s="46">
        <f>+XV!K31+I!K31+II!K31+III!K31+IV!K31+V!K31+VI!K31+VII!K31+XVI!K31+VIII!K31+IX!K31+XIV!K31+X!K31+XI!K31+XII!K31+RM!K31+SI!K31</f>
        <v>29474</v>
      </c>
      <c r="L31" s="46"/>
      <c r="M31" s="67"/>
      <c r="N31" s="46">
        <f>+XV!N31+I!N31+II!N31+III!N31+IV!N31+V!N31+VI!N31+VII!N31+XVI!N31+VIII!N31+IX!N31+XIV!N31+X!N31+XI!N31+XII!N31+RM!N31+SI!N31</f>
        <v>0</v>
      </c>
      <c r="O31" s="46"/>
      <c r="P31" s="75"/>
    </row>
    <row r="32" spans="1:16" ht="15" customHeight="1" x14ac:dyDescent="0.2">
      <c r="A32" s="119">
        <v>3</v>
      </c>
      <c r="B32" s="122" t="s">
        <v>58</v>
      </c>
      <c r="C32" s="84" t="s">
        <v>46</v>
      </c>
      <c r="D32" s="44">
        <f>+XV!D32+I!D32+II!D32+III!D32+IV!D32+V!D32+VI!D32+VII!D32+XVI!D32+VIII!D32+IX!D32+XIV!D32+X!D32+XI!D32+XII!D32+RM!D32+SI!D32</f>
        <v>199</v>
      </c>
      <c r="E32" s="44"/>
      <c r="F32" s="44"/>
      <c r="G32" s="66"/>
      <c r="H32" s="43">
        <f>+XV!H32+I!H32+II!H32+III!H32+IV!H32+V!H32+VI!H32+VII!H32+XVI!H32+VIII!H32+IX!H32+XIV!H32+X!H32+XI!H32+XII!H32+RM!H32+SI!H32</f>
        <v>78</v>
      </c>
      <c r="I32" s="44"/>
      <c r="J32" s="74"/>
      <c r="K32" s="44">
        <f>+XV!K32+I!K32+II!K32+III!K32+IV!K32+V!K32+VI!K32+VII!K32+XVI!K32+VIII!K32+IX!K32+XIV!K32+X!K32+XI!K32+XII!K32+RM!K32+SI!K32</f>
        <v>121</v>
      </c>
      <c r="L32" s="44"/>
      <c r="M32" s="66"/>
      <c r="N32" s="44">
        <f>+XV!N32+I!N32+II!N32+III!N32+IV!N32+V!N32+VI!N32+VII!N32+XVI!N32+VIII!N32+IX!N32+XIV!N32+X!N32+XI!N32+XII!N32+RM!N32+SI!N32</f>
        <v>0</v>
      </c>
      <c r="O32" s="44"/>
      <c r="P32" s="74"/>
    </row>
    <row r="33" spans="1:16" ht="15" customHeight="1" x14ac:dyDescent="0.2">
      <c r="A33" s="120"/>
      <c r="B33" s="123"/>
      <c r="C33" s="84" t="s">
        <v>47</v>
      </c>
      <c r="D33" s="44">
        <f>+XV!D33+I!D33+II!D33+III!D33+IV!D33+V!D33+VI!D33+VII!D33+XVI!D33+VIII!D33+IX!D33+XIV!D33+X!D33+XI!D33+XII!D33+RM!D33+SI!D33</f>
        <v>5</v>
      </c>
      <c r="E33" s="44"/>
      <c r="F33" s="44"/>
      <c r="G33" s="66"/>
      <c r="H33" s="43">
        <f>+XV!H33+I!H33+II!H33+III!H33+IV!H33+V!H33+VI!H33+VII!H33+XVI!H33+VIII!H33+IX!H33+XIV!H33+X!H33+XI!H33+XII!H33+RM!H33+SI!H33</f>
        <v>469</v>
      </c>
      <c r="I33" s="44"/>
      <c r="J33" s="74"/>
      <c r="K33" s="44">
        <f>+XV!K33+I!K33+II!K33+III!K33+IV!K33+V!K33+VI!K33+VII!K33+XVI!K33+VIII!K33+IX!K33+XIV!K33+X!K33+XI!K33+XII!K33+RM!K33+SI!K33</f>
        <v>-464</v>
      </c>
      <c r="L33" s="44"/>
      <c r="M33" s="66"/>
      <c r="N33" s="44">
        <f>+XV!N33+I!N33+II!N33+III!N33+IV!N33+V!N33+VI!N33+VII!N33+XVI!N33+VIII!N33+IX!N33+XIV!N33+X!N33+XI!N33+XII!N33+RM!N33+SI!N33</f>
        <v>0</v>
      </c>
      <c r="O33" s="44"/>
      <c r="P33" s="74"/>
    </row>
    <row r="34" spans="1:16" ht="15" customHeight="1" x14ac:dyDescent="0.2">
      <c r="A34" s="120"/>
      <c r="B34" s="123"/>
      <c r="C34" s="84" t="s">
        <v>48</v>
      </c>
      <c r="D34" s="44">
        <f>+XV!D34+I!D34+II!D34+III!D34+IV!D34+V!D34+VI!D34+VII!D34+XVI!D34+VIII!D34+IX!D34+XIV!D34+X!D34+XI!D34+XII!D34+RM!D34+SI!D34</f>
        <v>-5599</v>
      </c>
      <c r="E34" s="44"/>
      <c r="F34" s="44"/>
      <c r="G34" s="66"/>
      <c r="H34" s="43">
        <f>+XV!H34+I!H34+II!H34+III!H34+IV!H34+V!H34+VI!H34+VII!H34+XVI!H34+VIII!H34+IX!H34+XIV!H34+X!H34+XI!H34+XII!H34+RM!H34+SI!H34</f>
        <v>-1347</v>
      </c>
      <c r="I34" s="44"/>
      <c r="J34" s="74"/>
      <c r="K34" s="44">
        <f>+XV!K34+I!K34+II!K34+III!K34+IV!K34+V!K34+VI!K34+VII!K34+XVI!K34+VIII!K34+IX!K34+XIV!K34+X!K34+XI!K34+XII!K34+RM!K34+SI!K34</f>
        <v>-4252</v>
      </c>
      <c r="L34" s="44"/>
      <c r="M34" s="66"/>
      <c r="N34" s="44">
        <f>+XV!N34+I!N34+II!N34+III!N34+IV!N34+V!N34+VI!N34+VII!N34+XVI!N34+VIII!N34+IX!N34+XIV!N34+X!N34+XI!N34+XII!N34+RM!N34+SI!N34</f>
        <v>0</v>
      </c>
      <c r="O34" s="44"/>
      <c r="P34" s="74"/>
    </row>
    <row r="35" spans="1:16" ht="15" customHeight="1" x14ac:dyDescent="0.2">
      <c r="A35" s="120"/>
      <c r="B35" s="123"/>
      <c r="C35" s="84" t="s">
        <v>49</v>
      </c>
      <c r="D35" s="44">
        <f>+XV!D35+I!D35+II!D35+III!D35+IV!D35+V!D35+VI!D35+VII!D35+XVI!D35+VIII!D35+IX!D35+XIV!D35+X!D35+XI!D35+XII!D35+RM!D35+SI!D35</f>
        <v>-24376</v>
      </c>
      <c r="E35" s="44"/>
      <c r="F35" s="44"/>
      <c r="G35" s="66"/>
      <c r="H35" s="43">
        <f>+XV!H35+I!H35+II!H35+III!H35+IV!H35+V!H35+VI!H35+VII!H35+XVI!H35+VIII!H35+IX!H35+XIV!H35+X!H35+XI!H35+XII!H35+RM!H35+SI!H35</f>
        <v>-9219</v>
      </c>
      <c r="I35" s="44"/>
      <c r="J35" s="74"/>
      <c r="K35" s="44">
        <f>+XV!K35+I!K35+II!K35+III!K35+IV!K35+V!K35+VI!K35+VII!K35+XVI!K35+VIII!K35+IX!K35+XIV!K35+X!K35+XI!K35+XII!K35+RM!K35+SI!K35</f>
        <v>-15157</v>
      </c>
      <c r="L35" s="44"/>
      <c r="M35" s="66"/>
      <c r="N35" s="44">
        <f>+XV!N35+I!N35+II!N35+III!N35+IV!N35+V!N35+VI!N35+VII!N35+XVI!N35+VIII!N35+IX!N35+XIV!N35+X!N35+XI!N35+XII!N35+RM!N35+SI!N35</f>
        <v>0</v>
      </c>
      <c r="O35" s="44"/>
      <c r="P35" s="74"/>
    </row>
    <row r="36" spans="1:16" ht="15" customHeight="1" x14ac:dyDescent="0.2">
      <c r="A36" s="120"/>
      <c r="B36" s="123"/>
      <c r="C36" s="84" t="s">
        <v>50</v>
      </c>
      <c r="D36" s="44">
        <f>+XV!D36+I!D36+II!D36+III!D36+IV!D36+V!D36+VI!D36+VII!D36+XVI!D36+VIII!D36+IX!D36+XIV!D36+X!D36+XI!D36+XII!D36+RM!D36+SI!D36</f>
        <v>-24438</v>
      </c>
      <c r="E36" s="44"/>
      <c r="F36" s="44"/>
      <c r="G36" s="66"/>
      <c r="H36" s="43">
        <f>+XV!H36+I!H36+II!H36+III!H36+IV!H36+V!H36+VI!H36+VII!H36+XVI!H36+VIII!H36+IX!H36+XIV!H36+X!H36+XI!H36+XII!H36+RM!H36+SI!H36</f>
        <v>-8984</v>
      </c>
      <c r="I36" s="44"/>
      <c r="J36" s="74"/>
      <c r="K36" s="44">
        <f>+XV!K36+I!K36+II!K36+III!K36+IV!K36+V!K36+VI!K36+VII!K36+XVI!K36+VIII!K36+IX!K36+XIV!K36+X!K36+XI!K36+XII!K36+RM!K36+SI!K36</f>
        <v>-15454</v>
      </c>
      <c r="L36" s="44"/>
      <c r="M36" s="66"/>
      <c r="N36" s="44">
        <f>+XV!N36+I!N36+II!N36+III!N36+IV!N36+V!N36+VI!N36+VII!N36+XVI!N36+VIII!N36+IX!N36+XIV!N36+X!N36+XI!N36+XII!N36+RM!N36+SI!N36</f>
        <v>0</v>
      </c>
      <c r="O36" s="44"/>
      <c r="P36" s="74"/>
    </row>
    <row r="37" spans="1:16" ht="15" customHeight="1" x14ac:dyDescent="0.2">
      <c r="A37" s="120"/>
      <c r="B37" s="123"/>
      <c r="C37" s="84" t="s">
        <v>51</v>
      </c>
      <c r="D37" s="44">
        <f>+XV!D37+I!D37+II!D37+III!D37+IV!D37+V!D37+VI!D37+VII!D37+XVI!D37+VIII!D37+IX!D37+XIV!D37+X!D37+XI!D37+XII!D37+RM!D37+SI!D37</f>
        <v>-20017</v>
      </c>
      <c r="E37" s="44"/>
      <c r="F37" s="44"/>
      <c r="G37" s="66"/>
      <c r="H37" s="43">
        <f>+XV!H37+I!H37+II!H37+III!H37+IV!H37+V!H37+VI!H37+VII!H37+XVI!H37+VIII!H37+IX!H37+XIV!H37+X!H37+XI!H37+XII!H37+RM!H37+SI!H37</f>
        <v>-6868</v>
      </c>
      <c r="I37" s="44"/>
      <c r="J37" s="74"/>
      <c r="K37" s="44">
        <f>+XV!K37+I!K37+II!K37+III!K37+IV!K37+V!K37+VI!K37+VII!K37+XVI!K37+VIII!K37+IX!K37+XIV!K37+X!K37+XI!K37+XII!K37+RM!K37+SI!K37</f>
        <v>-13149</v>
      </c>
      <c r="L37" s="44"/>
      <c r="M37" s="66"/>
      <c r="N37" s="44">
        <f>+XV!N37+I!N37+II!N37+III!N37+IV!N37+V!N37+VI!N37+VII!N37+XVI!N37+VIII!N37+IX!N37+XIV!N37+X!N37+XI!N37+XII!N37+RM!N37+SI!N37</f>
        <v>0</v>
      </c>
      <c r="O37" s="44"/>
      <c r="P37" s="74"/>
    </row>
    <row r="38" spans="1:16" s="3" customFormat="1" ht="15" customHeight="1" x14ac:dyDescent="0.2">
      <c r="A38" s="120"/>
      <c r="B38" s="123"/>
      <c r="C38" s="84" t="s">
        <v>52</v>
      </c>
      <c r="D38" s="35">
        <f>+XV!D38+I!D38+II!D38+III!D38+IV!D38+V!D38+VI!D38+VII!D38+XVI!D38+VIII!D38+IX!D38+XIV!D38+X!D38+XI!D38+XII!D38+RM!D38+SI!D38</f>
        <v>-15842</v>
      </c>
      <c r="E38" s="35"/>
      <c r="F38" s="35"/>
      <c r="G38" s="68"/>
      <c r="H38" s="43">
        <f>+XV!H38+I!H38+II!H38+III!H38+IV!H38+V!H38+VI!H38+VII!H38+XVI!H38+VIII!H38+IX!H38+XIV!H38+X!H38+XI!H38+XII!H38+RM!H38+SI!H38</f>
        <v>-5271</v>
      </c>
      <c r="I38" s="44"/>
      <c r="J38" s="74"/>
      <c r="K38" s="35">
        <f>+XV!K38+I!K38+II!K38+III!K38+IV!K38+V!K38+VI!K38+VII!K38+XVI!K38+VIII!K38+IX!K38+XIV!K38+X!K38+XI!K38+XII!K38+RM!K38+SI!K38</f>
        <v>-10571</v>
      </c>
      <c r="L38" s="35"/>
      <c r="M38" s="68"/>
      <c r="N38" s="35">
        <f>+XV!N38+I!N38+II!N38+III!N38+IV!N38+V!N38+VI!N38+VII!N38+XVI!N38+VIII!N38+IX!N38+XIV!N38+X!N38+XI!N38+XII!N38+RM!N38+SI!N38</f>
        <v>0</v>
      </c>
      <c r="O38" s="44"/>
      <c r="P38" s="74"/>
    </row>
    <row r="39" spans="1:16" ht="15" customHeight="1" x14ac:dyDescent="0.2">
      <c r="A39" s="120"/>
      <c r="B39" s="123"/>
      <c r="C39" s="84" t="s">
        <v>53</v>
      </c>
      <c r="D39" s="44">
        <f>+XV!D39+I!D39+II!D39+III!D39+IV!D39+V!D39+VI!D39+VII!D39+XVI!D39+VIII!D39+IX!D39+XIV!D39+X!D39+XI!D39+XII!D39+RM!D39+SI!D39</f>
        <v>-12535</v>
      </c>
      <c r="E39" s="44"/>
      <c r="F39" s="44"/>
      <c r="G39" s="66"/>
      <c r="H39" s="43">
        <f>+XV!H39+I!H39+II!H39+III!H39+IV!H39+V!H39+VI!H39+VII!H39+XVI!H39+VIII!H39+IX!H39+XIV!H39+X!H39+XI!H39+XII!H39+RM!H39+SI!H39</f>
        <v>-3869</v>
      </c>
      <c r="I39" s="44"/>
      <c r="J39" s="74"/>
      <c r="K39" s="44">
        <f>+XV!K39+I!K39+II!K39+III!K39+IV!K39+V!K39+VI!K39+VII!K39+XVI!K39+VIII!K39+IX!K39+XIV!K39+X!K39+XI!K39+XII!K39+RM!K39+SI!K39</f>
        <v>-8666</v>
      </c>
      <c r="L39" s="44"/>
      <c r="M39" s="66"/>
      <c r="N39" s="44">
        <f>+XV!N39+I!N39+II!N39+III!N39+IV!N39+V!N39+VI!N39+VII!N39+XVI!N39+VIII!N39+IX!N39+XIV!N39+X!N39+XI!N39+XII!N39+RM!N39+SI!N39</f>
        <v>0</v>
      </c>
      <c r="O39" s="44"/>
      <c r="P39" s="74"/>
    </row>
    <row r="40" spans="1:16" ht="15" customHeight="1" x14ac:dyDescent="0.2">
      <c r="A40" s="120"/>
      <c r="B40" s="123"/>
      <c r="C40" s="84" t="s">
        <v>54</v>
      </c>
      <c r="D40" s="44">
        <f>+XV!D40+I!D40+II!D40+III!D40+IV!D40+V!D40+VI!D40+VII!D40+XVI!D40+VIII!D40+IX!D40+XIV!D40+X!D40+XI!D40+XII!D40+RM!D40+SI!D40</f>
        <v>-10570</v>
      </c>
      <c r="E40" s="44"/>
      <c r="F40" s="44"/>
      <c r="G40" s="66"/>
      <c r="H40" s="43">
        <f>+XV!H40+I!H40+II!H40+III!H40+IV!H40+V!H40+VI!H40+VII!H40+XVI!H40+VIII!H40+IX!H40+XIV!H40+X!H40+XI!H40+XII!H40+RM!H40+SI!H40</f>
        <v>-3566</v>
      </c>
      <c r="I40" s="44"/>
      <c r="J40" s="74"/>
      <c r="K40" s="44">
        <f>+XV!K40+I!K40+II!K40+III!K40+IV!K40+V!K40+VI!K40+VII!K40+XVI!K40+VIII!K40+IX!K40+XIV!K40+X!K40+XI!K40+XII!K40+RM!K40+SI!K40</f>
        <v>-7004</v>
      </c>
      <c r="L40" s="44"/>
      <c r="M40" s="66"/>
      <c r="N40" s="44">
        <f>+XV!N40+I!N40+II!N40+III!N40+IV!N40+V!N40+VI!N40+VII!N40+XVI!N40+VIII!N40+IX!N40+XIV!N40+X!N40+XI!N40+XII!N40+RM!N40+SI!N40</f>
        <v>0</v>
      </c>
      <c r="O40" s="44"/>
      <c r="P40" s="74"/>
    </row>
    <row r="41" spans="1:16" ht="15" customHeight="1" x14ac:dyDescent="0.2">
      <c r="A41" s="120"/>
      <c r="B41" s="123"/>
      <c r="C41" s="84" t="s">
        <v>55</v>
      </c>
      <c r="D41" s="44">
        <f>+XV!D41+I!D41+II!D41+III!D41+IV!D41+V!D41+VI!D41+VII!D41+XVI!D41+VIII!D41+IX!D41+XIV!D41+X!D41+XI!D41+XII!D41+RM!D41+SI!D41</f>
        <v>-9443</v>
      </c>
      <c r="E41" s="44"/>
      <c r="F41" s="44"/>
      <c r="G41" s="66"/>
      <c r="H41" s="43">
        <f>+XV!H41+I!H41+II!H41+III!H41+IV!H41+V!H41+VI!H41+VII!H41+XVI!H41+VIII!H41+IX!H41+XIV!H41+X!H41+XI!H41+XII!H41+RM!H41+SI!H41</f>
        <v>-3573</v>
      </c>
      <c r="I41" s="44"/>
      <c r="J41" s="74"/>
      <c r="K41" s="44">
        <f>+XV!K41+I!K41+II!K41+III!K41+IV!K41+V!K41+VI!K41+VII!K41+XVI!K41+VIII!K41+IX!K41+XIV!K41+X!K41+XI!K41+XII!K41+RM!K41+SI!K41</f>
        <v>-5870</v>
      </c>
      <c r="L41" s="44"/>
      <c r="M41" s="66"/>
      <c r="N41" s="44">
        <f>+XV!N41+I!N41+II!N41+III!N41+IV!N41+V!N41+VI!N41+VII!N41+XVI!N41+VIII!N41+IX!N41+XIV!N41+X!N41+XI!N41+XII!N41+RM!N41+SI!N41</f>
        <v>0</v>
      </c>
      <c r="O41" s="44"/>
      <c r="P41" s="74"/>
    </row>
    <row r="42" spans="1:16" s="3" customFormat="1" ht="15" customHeight="1" x14ac:dyDescent="0.2">
      <c r="A42" s="120"/>
      <c r="B42" s="123"/>
      <c r="C42" s="84" t="s">
        <v>56</v>
      </c>
      <c r="D42" s="35">
        <f>+XV!D42+I!D42+II!D42+III!D42+IV!D42+V!D42+VI!D42+VII!D42+XVI!D42+VIII!D42+IX!D42+XIV!D42+X!D42+XI!D42+XII!D42+RM!D42+SI!D42</f>
        <v>-12654</v>
      </c>
      <c r="E42" s="35"/>
      <c r="F42" s="35"/>
      <c r="G42" s="68"/>
      <c r="H42" s="43">
        <f>+XV!H42+I!H42+II!H42+III!H42+IV!H42+V!H42+VI!H42+VII!H42+XVI!H42+VIII!H42+IX!H42+XIV!H42+X!H42+XI!H42+XII!H42+RM!H42+SI!H42</f>
        <v>-4179</v>
      </c>
      <c r="I42" s="44"/>
      <c r="J42" s="74"/>
      <c r="K42" s="35">
        <f>+XV!K42+I!K42+II!K42+III!K42+IV!K42+V!K42+VI!K42+VII!K42+XVI!K42+VIII!K42+IX!K42+XIV!K42+X!K42+XI!K42+XII!K42+RM!K42+SI!K42</f>
        <v>-8475</v>
      </c>
      <c r="L42" s="35"/>
      <c r="M42" s="68"/>
      <c r="N42" s="35">
        <f>+XV!N42+I!N42+II!N42+III!N42+IV!N42+V!N42+VI!N42+VII!N42+XVI!N42+VIII!N42+IX!N42+XIV!N42+X!N42+XI!N42+XII!N42+RM!N42+SI!N42</f>
        <v>0</v>
      </c>
      <c r="O42" s="44"/>
      <c r="P42" s="74"/>
    </row>
    <row r="43" spans="1:16" s="3" customFormat="1" ht="15" customHeight="1" x14ac:dyDescent="0.2">
      <c r="A43" s="121"/>
      <c r="B43" s="124"/>
      <c r="C43" s="85" t="s">
        <v>9</v>
      </c>
      <c r="D43" s="46">
        <f>+XV!D43+I!D43+II!D43+III!D43+IV!D43+V!D43+VI!D43+VII!D43+XVI!D43+VIII!D43+IX!D43+XIV!D43+X!D43+XI!D43+XII!D43+RM!D43+SI!D43</f>
        <v>-135270</v>
      </c>
      <c r="E43" s="46"/>
      <c r="F43" s="46"/>
      <c r="G43" s="67"/>
      <c r="H43" s="87">
        <f>+XV!H43+I!H43+II!H43+III!H43+IV!H43+V!H43+VI!H43+VII!H43+XVI!H43+VIII!H43+IX!H43+XIV!H43+X!H43+XI!H43+XII!H43+RM!H43+SI!H43</f>
        <v>-46329</v>
      </c>
      <c r="I43" s="46"/>
      <c r="J43" s="75"/>
      <c r="K43" s="46">
        <f>+XV!K43+I!K43+II!K43+III!K43+IV!K43+V!K43+VI!K43+VII!K43+XVI!K43+VIII!K43+IX!K43+XIV!K43+X!K43+XI!K43+XII!K43+RM!K43+SI!K43</f>
        <v>-88941</v>
      </c>
      <c r="L43" s="46"/>
      <c r="M43" s="67"/>
      <c r="N43" s="46">
        <f>+XV!N43+I!N43+II!N43+III!N43+IV!N43+V!N43+VI!N43+VII!N43+XVI!N43+VIII!N43+IX!N43+XIV!N43+X!N43+XI!N43+XII!N43+RM!N43+SI!N43</f>
        <v>0</v>
      </c>
      <c r="O43" s="46"/>
      <c r="P43" s="75"/>
    </row>
    <row r="44" spans="1:16" ht="15" customHeight="1" x14ac:dyDescent="0.2">
      <c r="A44" s="119">
        <v>4</v>
      </c>
      <c r="B44" s="122" t="s">
        <v>59</v>
      </c>
      <c r="C44" s="84" t="s">
        <v>46</v>
      </c>
      <c r="D44" s="44">
        <f>+XV!D44+I!D44+II!D44+III!D44+IV!D44+V!D44+VI!D44+VII!D44+XVI!D44+VIII!D44+IX!D44+XIV!D44+X!D44+XI!D44+XII!D44+RM!D44+SI!D44</f>
        <v>8</v>
      </c>
      <c r="E44" s="53"/>
      <c r="F44" s="44"/>
      <c r="G44" s="66"/>
      <c r="H44" s="43">
        <f>+XV!H44+I!H44+II!H44+III!H44+IV!H44+V!H44+VI!H44+VII!H44+XVI!H44+VIII!H44+IX!H44+XIV!H44+X!H44+XI!H44+XII!H44+RM!H44+SI!H44</f>
        <v>4</v>
      </c>
      <c r="I44" s="44"/>
      <c r="J44" s="74"/>
      <c r="K44" s="44">
        <f>+XV!K44+I!K44+II!K44+III!K44+IV!K44+V!K44+VI!K44+VII!K44+XVI!K44+VIII!K44+IX!K44+XIV!K44+X!K44+XI!K44+XII!K44+RM!K44+SI!K44</f>
        <v>4</v>
      </c>
      <c r="L44" s="44"/>
      <c r="M44" s="66"/>
      <c r="N44" s="44">
        <f>+XV!N44+I!N44+II!N44+III!N44+IV!N44+V!N44+VI!N44+VII!N44+XVI!N44+VIII!N44+IX!N44+XIV!N44+X!N44+XI!N44+XII!N44+RM!N44+SI!N44</f>
        <v>0</v>
      </c>
      <c r="O44" s="44"/>
      <c r="P44" s="74"/>
    </row>
    <row r="45" spans="1:16" ht="15" customHeight="1" x14ac:dyDescent="0.2">
      <c r="A45" s="120"/>
      <c r="B45" s="123"/>
      <c r="C45" s="84" t="s">
        <v>47</v>
      </c>
      <c r="D45" s="44">
        <f>+XV!D45+I!D45+II!D45+III!D45+IV!D45+V!D45+VI!D45+VII!D45+XVI!D45+VIII!D45+IX!D45+XIV!D45+X!D45+XI!D45+XII!D45+RM!D45+SI!D45</f>
        <v>465</v>
      </c>
      <c r="E45" s="53"/>
      <c r="F45" s="44"/>
      <c r="G45" s="66"/>
      <c r="H45" s="43">
        <f>+XV!H45+I!H45+II!H45+III!H45+IV!H45+V!H45+VI!H45+VII!H45+XVI!H45+VIII!H45+IX!H45+XIV!H45+X!H45+XI!H45+XII!H45+RM!H45+SI!H45</f>
        <v>141</v>
      </c>
      <c r="I45" s="44"/>
      <c r="J45" s="74"/>
      <c r="K45" s="44">
        <f>+XV!K45+I!K45+II!K45+III!K45+IV!K45+V!K45+VI!K45+VII!K45+XVI!K45+VIII!K45+IX!K45+XIV!K45+X!K45+XI!K45+XII!K45+RM!K45+SI!K45</f>
        <v>324</v>
      </c>
      <c r="L45" s="44"/>
      <c r="M45" s="66"/>
      <c r="N45" s="44">
        <f>+XV!N45+I!N45+II!N45+III!N45+IV!N45+V!N45+VI!N45+VII!N45+XVI!N45+VIII!N45+IX!N45+XIV!N45+X!N45+XI!N45+XII!N45+RM!N45+SI!N45</f>
        <v>0</v>
      </c>
      <c r="O45" s="44"/>
      <c r="P45" s="74"/>
    </row>
    <row r="46" spans="1:16" ht="15" customHeight="1" x14ac:dyDescent="0.2">
      <c r="A46" s="120"/>
      <c r="B46" s="123"/>
      <c r="C46" s="84" t="s">
        <v>48</v>
      </c>
      <c r="D46" s="44">
        <f>+XV!D46+I!D46+II!D46+III!D46+IV!D46+V!D46+VI!D46+VII!D46+XVI!D46+VIII!D46+IX!D46+XIV!D46+X!D46+XI!D46+XII!D46+RM!D46+SI!D46</f>
        <v>5931</v>
      </c>
      <c r="E46" s="53"/>
      <c r="F46" s="44"/>
      <c r="G46" s="66"/>
      <c r="H46" s="43">
        <f>+XV!H46+I!H46+II!H46+III!H46+IV!H46+V!H46+VI!H46+VII!H46+XVI!H46+VIII!H46+IX!H46+XIV!H46+X!H46+XI!H46+XII!H46+RM!H46+SI!H46</f>
        <v>2559</v>
      </c>
      <c r="I46" s="44"/>
      <c r="J46" s="74"/>
      <c r="K46" s="44">
        <f>+XV!K46+I!K46+II!K46+III!K46+IV!K46+V!K46+VI!K46+VII!K46+XVI!K46+VIII!K46+IX!K46+XIV!K46+X!K46+XI!K46+XII!K46+RM!K46+SI!K46</f>
        <v>3372</v>
      </c>
      <c r="L46" s="44"/>
      <c r="M46" s="66"/>
      <c r="N46" s="44">
        <f>+XV!N46+I!N46+II!N46+III!N46+IV!N46+V!N46+VI!N46+VII!N46+XVI!N46+VIII!N46+IX!N46+XIV!N46+X!N46+XI!N46+XII!N46+RM!N46+SI!N46</f>
        <v>0</v>
      </c>
      <c r="O46" s="44"/>
      <c r="P46" s="74"/>
    </row>
    <row r="47" spans="1:16" ht="15" customHeight="1" x14ac:dyDescent="0.2">
      <c r="A47" s="120"/>
      <c r="B47" s="123"/>
      <c r="C47" s="84" t="s">
        <v>49</v>
      </c>
      <c r="D47" s="44">
        <f>+XV!D47+I!D47+II!D47+III!D47+IV!D47+V!D47+VI!D47+VII!D47+XVI!D47+VIII!D47+IX!D47+XIV!D47+X!D47+XI!D47+XII!D47+RM!D47+SI!D47</f>
        <v>14485</v>
      </c>
      <c r="E47" s="53"/>
      <c r="F47" s="44"/>
      <c r="G47" s="66"/>
      <c r="H47" s="43">
        <f>+XV!H47+I!H47+II!H47+III!H47+IV!H47+V!H47+VI!H47+VII!H47+XVI!H47+VIII!H47+IX!H47+XIV!H47+X!H47+XI!H47+XII!H47+RM!H47+SI!H47</f>
        <v>6604</v>
      </c>
      <c r="I47" s="44"/>
      <c r="J47" s="74"/>
      <c r="K47" s="44">
        <f>+XV!K47+I!K47+II!K47+III!K47+IV!K47+V!K47+VI!K47+VII!K47+XVI!K47+VIII!K47+IX!K47+XIV!K47+X!K47+XI!K47+XII!K47+RM!K47+SI!K47</f>
        <v>7881</v>
      </c>
      <c r="L47" s="44"/>
      <c r="M47" s="66"/>
      <c r="N47" s="44">
        <f>+XV!N47+I!N47+II!N47+III!N47+IV!N47+V!N47+VI!N47+VII!N47+XVI!N47+VIII!N47+IX!N47+XIV!N47+X!N47+XI!N47+XII!N47+RM!N47+SI!N47</f>
        <v>0</v>
      </c>
      <c r="O47" s="44"/>
      <c r="P47" s="74"/>
    </row>
    <row r="48" spans="1:16" ht="15" customHeight="1" x14ac:dyDescent="0.2">
      <c r="A48" s="120"/>
      <c r="B48" s="123"/>
      <c r="C48" s="84" t="s">
        <v>50</v>
      </c>
      <c r="D48" s="44">
        <f>+XV!D48+I!D48+II!D48+III!D48+IV!D48+V!D48+VI!D48+VII!D48+XVI!D48+VIII!D48+IX!D48+XIV!D48+X!D48+XI!D48+XII!D48+RM!D48+SI!D48</f>
        <v>12931</v>
      </c>
      <c r="E48" s="53"/>
      <c r="F48" s="44"/>
      <c r="G48" s="66"/>
      <c r="H48" s="43">
        <f>+XV!H48+I!H48+II!H48+III!H48+IV!H48+V!H48+VI!H48+VII!H48+XVI!H48+VIII!H48+IX!H48+XIV!H48+X!H48+XI!H48+XII!H48+RM!H48+SI!H48</f>
        <v>5442</v>
      </c>
      <c r="I48" s="44"/>
      <c r="J48" s="74"/>
      <c r="K48" s="44">
        <f>+XV!K48+I!K48+II!K48+III!K48+IV!K48+V!K48+VI!K48+VII!K48+XVI!K48+VIII!K48+IX!K48+XIV!K48+X!K48+XI!K48+XII!K48+RM!K48+SI!K48</f>
        <v>7489</v>
      </c>
      <c r="L48" s="44"/>
      <c r="M48" s="66"/>
      <c r="N48" s="44">
        <f>+XV!N48+I!N48+II!N48+III!N48+IV!N48+V!N48+VI!N48+VII!N48+XVI!N48+VIII!N48+IX!N48+XIV!N48+X!N48+XI!N48+XII!N48+RM!N48+SI!N48</f>
        <v>0</v>
      </c>
      <c r="O48" s="44"/>
      <c r="P48" s="74"/>
    </row>
    <row r="49" spans="1:16" ht="15" customHeight="1" x14ac:dyDescent="0.2">
      <c r="A49" s="120"/>
      <c r="B49" s="123"/>
      <c r="C49" s="84" t="s">
        <v>51</v>
      </c>
      <c r="D49" s="44">
        <f>+XV!D49+I!D49+II!D49+III!D49+IV!D49+V!D49+VI!D49+VII!D49+XVI!D49+VIII!D49+IX!D49+XIV!D49+X!D49+XI!D49+XII!D49+RM!D49+SI!D49</f>
        <v>10254</v>
      </c>
      <c r="E49" s="53"/>
      <c r="F49" s="44"/>
      <c r="G49" s="66"/>
      <c r="H49" s="43">
        <f>+XV!H49+I!H49+II!H49+III!H49+IV!H49+V!H49+VI!H49+VII!H49+XVI!H49+VIII!H49+IX!H49+XIV!H49+X!H49+XI!H49+XII!H49+RM!H49+SI!H49</f>
        <v>4164</v>
      </c>
      <c r="I49" s="44"/>
      <c r="J49" s="74"/>
      <c r="K49" s="44">
        <f>+XV!K49+I!K49+II!K49+III!K49+IV!K49+V!K49+VI!K49+VII!K49+XVI!K49+VIII!K49+IX!K49+XIV!K49+X!K49+XI!K49+XII!K49+RM!K49+SI!K49</f>
        <v>6090</v>
      </c>
      <c r="L49" s="44"/>
      <c r="M49" s="66"/>
      <c r="N49" s="44">
        <f>+XV!N49+I!N49+II!N49+III!N49+IV!N49+V!N49+VI!N49+VII!N49+XVI!N49+VIII!N49+IX!N49+XIV!N49+X!N49+XI!N49+XII!N49+RM!N49+SI!N49</f>
        <v>0</v>
      </c>
      <c r="O49" s="44"/>
      <c r="P49" s="74"/>
    </row>
    <row r="50" spans="1:16" s="3" customFormat="1" ht="15" customHeight="1" x14ac:dyDescent="0.2">
      <c r="A50" s="120"/>
      <c r="B50" s="123"/>
      <c r="C50" s="84" t="s">
        <v>52</v>
      </c>
      <c r="D50" s="35">
        <f>+XV!D50+I!D50+II!D50+III!D50+IV!D50+V!D50+VI!D50+VII!D50+XVI!D50+VIII!D50+IX!D50+XIV!D50+X!D50+XI!D50+XII!D50+RM!D50+SI!D50</f>
        <v>6598</v>
      </c>
      <c r="E50" s="55"/>
      <c r="F50" s="35"/>
      <c r="G50" s="68"/>
      <c r="H50" s="43">
        <f>+XV!H50+I!H50+II!H50+III!H50+IV!H50+V!H50+VI!H50+VII!H50+XVI!H50+VIII!H50+IX!H50+XIV!H50+X!H50+XI!H50+XII!H50+RM!H50+SI!H50</f>
        <v>2538</v>
      </c>
      <c r="I50" s="44"/>
      <c r="J50" s="74"/>
      <c r="K50" s="35">
        <f>+XV!K50+I!K50+II!K50+III!K50+IV!K50+V!K50+VI!K50+VII!K50+XVI!K50+VIII!K50+IX!K50+XIV!K50+X!K50+XI!K50+XII!K50+RM!K50+SI!K50</f>
        <v>4060</v>
      </c>
      <c r="L50" s="35"/>
      <c r="M50" s="68"/>
      <c r="N50" s="35">
        <f>+XV!N50+I!N50+II!N50+III!N50+IV!N50+V!N50+VI!N50+VII!N50+XVI!N50+VIII!N50+IX!N50+XIV!N50+X!N50+XI!N50+XII!N50+RM!N50+SI!N50</f>
        <v>0</v>
      </c>
      <c r="O50" s="44"/>
      <c r="P50" s="74"/>
    </row>
    <row r="51" spans="1:16" ht="15" customHeight="1" x14ac:dyDescent="0.2">
      <c r="A51" s="120"/>
      <c r="B51" s="123"/>
      <c r="C51" s="84" t="s">
        <v>53</v>
      </c>
      <c r="D51" s="44">
        <f>+XV!D51+I!D51+II!D51+III!D51+IV!D51+V!D51+VI!D51+VII!D51+XVI!D51+VIII!D51+IX!D51+XIV!D51+X!D51+XI!D51+XII!D51+RM!D51+SI!D51</f>
        <v>4397</v>
      </c>
      <c r="E51" s="53"/>
      <c r="F51" s="44"/>
      <c r="G51" s="66"/>
      <c r="H51" s="43">
        <f>+XV!H51+I!H51+II!H51+III!H51+IV!H51+V!H51+VI!H51+VII!H51+XVI!H51+VIII!H51+IX!H51+XIV!H51+X!H51+XI!H51+XII!H51+RM!H51+SI!H51</f>
        <v>1693</v>
      </c>
      <c r="I51" s="44"/>
      <c r="J51" s="74"/>
      <c r="K51" s="44">
        <f>+XV!K51+I!K51+II!K51+III!K51+IV!K51+V!K51+VI!K51+VII!K51+XVI!K51+VIII!K51+IX!K51+XIV!K51+X!K51+XI!K51+XII!K51+RM!K51+SI!K51</f>
        <v>2704</v>
      </c>
      <c r="L51" s="44"/>
      <c r="M51" s="66"/>
      <c r="N51" s="44">
        <f>+XV!N51+I!N51+II!N51+III!N51+IV!N51+V!N51+VI!N51+VII!N51+XVI!N51+VIII!N51+IX!N51+XIV!N51+X!N51+XI!N51+XII!N51+RM!N51+SI!N51</f>
        <v>0</v>
      </c>
      <c r="O51" s="44"/>
      <c r="P51" s="74"/>
    </row>
    <row r="52" spans="1:16" ht="15" customHeight="1" x14ac:dyDescent="0.2">
      <c r="A52" s="120"/>
      <c r="B52" s="123"/>
      <c r="C52" s="84" t="s">
        <v>54</v>
      </c>
      <c r="D52" s="44">
        <f>+XV!D52+I!D52+II!D52+III!D52+IV!D52+V!D52+VI!D52+VII!D52+XVI!D52+VIII!D52+IX!D52+XIV!D52+X!D52+XI!D52+XII!D52+RM!D52+SI!D52</f>
        <v>2041</v>
      </c>
      <c r="E52" s="53"/>
      <c r="F52" s="44"/>
      <c r="G52" s="66"/>
      <c r="H52" s="43">
        <f>+XV!H52+I!H52+II!H52+III!H52+IV!H52+V!H52+VI!H52+VII!H52+XVI!H52+VIII!H52+IX!H52+XIV!H52+X!H52+XI!H52+XII!H52+RM!H52+SI!H52</f>
        <v>803</v>
      </c>
      <c r="I52" s="44"/>
      <c r="J52" s="74"/>
      <c r="K52" s="44">
        <f>+XV!K52+I!K52+II!K52+III!K52+IV!K52+V!K52+VI!K52+VII!K52+XVI!K52+VIII!K52+IX!K52+XIV!K52+X!K52+XI!K52+XII!K52+RM!K52+SI!K52</f>
        <v>1238</v>
      </c>
      <c r="L52" s="44"/>
      <c r="M52" s="66"/>
      <c r="N52" s="44">
        <f>+XV!N52+I!N52+II!N52+III!N52+IV!N52+V!N52+VI!N52+VII!N52+XVI!N52+VIII!N52+IX!N52+XIV!N52+X!N52+XI!N52+XII!N52+RM!N52+SI!N52</f>
        <v>0</v>
      </c>
      <c r="O52" s="44"/>
      <c r="P52" s="74"/>
    </row>
    <row r="53" spans="1:16" ht="15" customHeight="1" x14ac:dyDescent="0.2">
      <c r="A53" s="120"/>
      <c r="B53" s="123"/>
      <c r="C53" s="84" t="s">
        <v>55</v>
      </c>
      <c r="D53" s="44">
        <f>+XV!D53+I!D53+II!D53+III!D53+IV!D53+V!D53+VI!D53+VII!D53+XVI!D53+VIII!D53+IX!D53+XIV!D53+X!D53+XI!D53+XII!D53+RM!D53+SI!D53</f>
        <v>889</v>
      </c>
      <c r="E53" s="53"/>
      <c r="F53" s="44"/>
      <c r="G53" s="66"/>
      <c r="H53" s="43">
        <f>+XV!H53+I!H53+II!H53+III!H53+IV!H53+V!H53+VI!H53+VII!H53+XVI!H53+VIII!H53+IX!H53+XIV!H53+X!H53+XI!H53+XII!H53+RM!H53+SI!H53</f>
        <v>316</v>
      </c>
      <c r="I53" s="44"/>
      <c r="J53" s="74"/>
      <c r="K53" s="44">
        <f>+XV!K53+I!K53+II!K53+III!K53+IV!K53+V!K53+VI!K53+VII!K53+XVI!K53+VIII!K53+IX!K53+XIV!K53+X!K53+XI!K53+XII!K53+RM!K53+SI!K53</f>
        <v>573</v>
      </c>
      <c r="L53" s="44"/>
      <c r="M53" s="66"/>
      <c r="N53" s="44">
        <f>+XV!N53+I!N53+II!N53+III!N53+IV!N53+V!N53+VI!N53+VII!N53+XVI!N53+VIII!N53+IX!N53+XIV!N53+X!N53+XI!N53+XII!N53+RM!N53+SI!N53</f>
        <v>0</v>
      </c>
      <c r="O53" s="44"/>
      <c r="P53" s="74"/>
    </row>
    <row r="54" spans="1:16" s="3" customFormat="1" ht="15" customHeight="1" x14ac:dyDescent="0.2">
      <c r="A54" s="120"/>
      <c r="B54" s="123"/>
      <c r="C54" s="84" t="s">
        <v>56</v>
      </c>
      <c r="D54" s="35">
        <f>+XV!D54+I!D54+II!D54+III!D54+IV!D54+V!D54+VI!D54+VII!D54+XVI!D54+VIII!D54+IX!D54+XIV!D54+X!D54+XI!D54+XII!D54+RM!D54+SI!D54</f>
        <v>351</v>
      </c>
      <c r="E54" s="55"/>
      <c r="F54" s="35"/>
      <c r="G54" s="68"/>
      <c r="H54" s="43">
        <f>+XV!H54+I!H54+II!H54+III!H54+IV!H54+V!H54+VI!H54+VII!H54+XVI!H54+VIII!H54+IX!H54+XIV!H54+X!H54+XI!H54+XII!H54+RM!H54+SI!H54</f>
        <v>154</v>
      </c>
      <c r="I54" s="44"/>
      <c r="J54" s="74"/>
      <c r="K54" s="35">
        <f>+XV!K54+I!K54+II!K54+III!K54+IV!K54+V!K54+VI!K54+VII!K54+XVI!K54+VIII!K54+IX!K54+XIV!K54+X!K54+XI!K54+XII!K54+RM!K54+SI!K54</f>
        <v>197</v>
      </c>
      <c r="L54" s="35"/>
      <c r="M54" s="68"/>
      <c r="N54" s="35">
        <f>+XV!N54+I!N54+II!N54+III!N54+IV!N54+V!N54+VI!N54+VII!N54+XVI!N54+VIII!N54+IX!N54+XIV!N54+X!N54+XI!N54+XII!N54+RM!N54+SI!N54</f>
        <v>0</v>
      </c>
      <c r="O54" s="44"/>
      <c r="P54" s="74"/>
    </row>
    <row r="55" spans="1:16" s="3" customFormat="1" ht="15" customHeight="1" x14ac:dyDescent="0.2">
      <c r="A55" s="121"/>
      <c r="B55" s="124"/>
      <c r="C55" s="85" t="s">
        <v>9</v>
      </c>
      <c r="D55" s="46">
        <f>+XV!D55+I!D55+II!D55+III!D55+IV!D55+V!D55+VI!D55+VII!D55+XVI!D55+VIII!D55+IX!D55+XIV!D55+X!D55+XI!D55+XII!D55+RM!D55+SI!D55</f>
        <v>58350</v>
      </c>
      <c r="E55" s="54"/>
      <c r="F55" s="46"/>
      <c r="G55" s="67"/>
      <c r="H55" s="87">
        <f>+XV!H55+I!H55+II!H55+III!H55+IV!H55+V!H55+VI!H55+VII!H55+XVI!H55+VIII!H55+IX!H55+XIV!H55+X!H55+XI!H55+XII!H55+RM!H55+SI!H55</f>
        <v>24418</v>
      </c>
      <c r="I55" s="46"/>
      <c r="J55" s="75"/>
      <c r="K55" s="46">
        <f>+XV!K55+I!K55+II!K55+III!K55+IV!K55+V!K55+VI!K55+VII!K55+XVI!K55+VIII!K55+IX!K55+XIV!K55+X!K55+XI!K55+XII!K55+RM!K55+SI!K55</f>
        <v>33932</v>
      </c>
      <c r="L55" s="46"/>
      <c r="M55" s="67"/>
      <c r="N55" s="46">
        <f>+XV!N55+I!N55+II!N55+III!N55+IV!N55+V!N55+VI!N55+VII!N55+XVI!N55+VIII!N55+IX!N55+XIV!N55+X!N55+XI!N55+XII!N55+RM!N55+SI!N55</f>
        <v>0</v>
      </c>
      <c r="O55" s="46"/>
      <c r="P55" s="75"/>
    </row>
    <row r="56" spans="1:16" ht="15" customHeight="1" x14ac:dyDescent="0.2">
      <c r="A56" s="119">
        <v>5</v>
      </c>
      <c r="B56" s="122" t="s">
        <v>60</v>
      </c>
      <c r="C56" s="84" t="s">
        <v>46</v>
      </c>
      <c r="D56" s="44">
        <f>+XV!D56+I!D56+II!D56+III!D56+IV!D56+V!D56+VI!D56+VII!D56+XVI!D56+VIII!D56+IX!D56+XIV!D56+X!D56+XI!D56+XII!D56+RM!D56+SI!D56</f>
        <v>1675</v>
      </c>
      <c r="E56" s="53"/>
      <c r="F56" s="44"/>
      <c r="G56" s="66"/>
      <c r="H56" s="43">
        <f>+XV!H56+I!H56+II!H56+III!H56+IV!H56+V!H56+VI!H56+VII!H56+XVI!H56+VIII!H56+IX!H56+XIV!H56+X!H56+XI!H56+XII!H56+RM!H56+SI!H56</f>
        <v>790</v>
      </c>
      <c r="I56" s="44"/>
      <c r="J56" s="74"/>
      <c r="K56" s="44">
        <f>+XV!K56+I!K56+II!K56+III!K56+IV!K56+V!K56+VI!K56+VII!K56+XVI!K56+VIII!K56+IX!K56+XIV!K56+X!K56+XI!K56+XII!K56+RM!K56+SI!K56</f>
        <v>885</v>
      </c>
      <c r="L56" s="44"/>
      <c r="M56" s="66"/>
      <c r="N56" s="44">
        <f>+XV!N56+I!N56+II!N56+III!N56+IV!N56+V!N56+VI!N56+VII!N56+XVI!N56+VIII!N56+IX!N56+XIV!N56+X!N56+XI!N56+XII!N56+RM!N56+SI!N56</f>
        <v>0</v>
      </c>
      <c r="O56" s="44"/>
      <c r="P56" s="74"/>
    </row>
    <row r="57" spans="1:16" ht="15" customHeight="1" x14ac:dyDescent="0.2">
      <c r="A57" s="120"/>
      <c r="B57" s="123"/>
      <c r="C57" s="84" t="s">
        <v>47</v>
      </c>
      <c r="D57" s="44">
        <f>+XV!D57+I!D57+II!D57+III!D57+IV!D57+V!D57+VI!D57+VII!D57+XVI!D57+VIII!D57+IX!D57+XIV!D57+X!D57+XI!D57+XII!D57+RM!D57+SI!D57</f>
        <v>12324</v>
      </c>
      <c r="E57" s="53"/>
      <c r="F57" s="44"/>
      <c r="G57" s="66"/>
      <c r="H57" s="43">
        <f>+XV!H57+I!H57+II!H57+III!H57+IV!H57+V!H57+VI!H57+VII!H57+XVI!H57+VIII!H57+IX!H57+XIV!H57+X!H57+XI!H57+XII!H57+RM!H57+SI!H57</f>
        <v>4752</v>
      </c>
      <c r="I57" s="44"/>
      <c r="J57" s="74"/>
      <c r="K57" s="44">
        <f>+XV!K57+I!K57+II!K57+III!K57+IV!K57+V!K57+VI!K57+VII!K57+XVI!K57+VIII!K57+IX!K57+XIV!K57+X!K57+XI!K57+XII!K57+RM!K57+SI!K57</f>
        <v>7572</v>
      </c>
      <c r="L57" s="44"/>
      <c r="M57" s="66"/>
      <c r="N57" s="44">
        <f>+XV!N57+I!N57+II!N57+III!N57+IV!N57+V!N57+VI!N57+VII!N57+XVI!N57+VIII!N57+IX!N57+XIV!N57+X!N57+XI!N57+XII!N57+RM!N57+SI!N57</f>
        <v>0</v>
      </c>
      <c r="O57" s="44"/>
      <c r="P57" s="74"/>
    </row>
    <row r="58" spans="1:16" ht="15" customHeight="1" x14ac:dyDescent="0.2">
      <c r="A58" s="120"/>
      <c r="B58" s="123"/>
      <c r="C58" s="84" t="s">
        <v>48</v>
      </c>
      <c r="D58" s="44">
        <f>+XV!D58+I!D58+II!D58+III!D58+IV!D58+V!D58+VI!D58+VII!D58+XVI!D58+VIII!D58+IX!D58+XIV!D58+X!D58+XI!D58+XII!D58+RM!D58+SI!D58</f>
        <v>106760</v>
      </c>
      <c r="E58" s="53"/>
      <c r="F58" s="44"/>
      <c r="G58" s="66"/>
      <c r="H58" s="43">
        <f>+XV!H58+I!H58+II!H58+III!H58+IV!H58+V!H58+VI!H58+VII!H58+XVI!H58+VIII!H58+IX!H58+XIV!H58+X!H58+XI!H58+XII!H58+RM!H58+SI!H58</f>
        <v>46263</v>
      </c>
      <c r="I58" s="44"/>
      <c r="J58" s="74"/>
      <c r="K58" s="44">
        <f>+XV!K58+I!K58+II!K58+III!K58+IV!K58+V!K58+VI!K58+VII!K58+XVI!K58+VIII!K58+IX!K58+XIV!K58+X!K58+XI!K58+XII!K58+RM!K58+SI!K58</f>
        <v>60497</v>
      </c>
      <c r="L58" s="44"/>
      <c r="M58" s="66"/>
      <c r="N58" s="44">
        <f>+XV!N58+I!N58+II!N58+III!N58+IV!N58+V!N58+VI!N58+VII!N58+XVI!N58+VIII!N58+IX!N58+XIV!N58+X!N58+XI!N58+XII!N58+RM!N58+SI!N58</f>
        <v>0</v>
      </c>
      <c r="O58" s="44"/>
      <c r="P58" s="74"/>
    </row>
    <row r="59" spans="1:16" ht="15" customHeight="1" x14ac:dyDescent="0.2">
      <c r="A59" s="120"/>
      <c r="B59" s="123"/>
      <c r="C59" s="84" t="s">
        <v>49</v>
      </c>
      <c r="D59" s="44">
        <f>+XV!D59+I!D59+II!D59+III!D59+IV!D59+V!D59+VI!D59+VII!D59+XVI!D59+VIII!D59+IX!D59+XIV!D59+X!D59+XI!D59+XII!D59+RM!D59+SI!D59</f>
        <v>236992</v>
      </c>
      <c r="E59" s="53"/>
      <c r="F59" s="44"/>
      <c r="G59" s="66"/>
      <c r="H59" s="43">
        <f>+XV!H59+I!H59+II!H59+III!H59+IV!H59+V!H59+VI!H59+VII!H59+XVI!H59+VIII!H59+IX!H59+XIV!H59+X!H59+XI!H59+XII!H59+RM!H59+SI!H59</f>
        <v>100089</v>
      </c>
      <c r="I59" s="44"/>
      <c r="J59" s="74"/>
      <c r="K59" s="44">
        <f>+XV!K59+I!K59+II!K59+III!K59+IV!K59+V!K59+VI!K59+VII!K59+XVI!K59+VIII!K59+IX!K59+XIV!K59+X!K59+XI!K59+XII!K59+RM!K59+SI!K59</f>
        <v>136903</v>
      </c>
      <c r="L59" s="44"/>
      <c r="M59" s="66"/>
      <c r="N59" s="44">
        <f>+XV!N59+I!N59+II!N59+III!N59+IV!N59+V!N59+VI!N59+VII!N59+XVI!N59+VIII!N59+IX!N59+XIV!N59+X!N59+XI!N59+XII!N59+RM!N59+SI!N59</f>
        <v>0</v>
      </c>
      <c r="O59" s="44"/>
      <c r="P59" s="74"/>
    </row>
    <row r="60" spans="1:16" ht="15" customHeight="1" x14ac:dyDescent="0.2">
      <c r="A60" s="120"/>
      <c r="B60" s="123"/>
      <c r="C60" s="84" t="s">
        <v>50</v>
      </c>
      <c r="D60" s="44">
        <f>+XV!D60+I!D60+II!D60+III!D60+IV!D60+V!D60+VI!D60+VII!D60+XVI!D60+VIII!D60+IX!D60+XIV!D60+X!D60+XI!D60+XII!D60+RM!D60+SI!D60</f>
        <v>260568</v>
      </c>
      <c r="E60" s="53"/>
      <c r="F60" s="44"/>
      <c r="G60" s="66"/>
      <c r="H60" s="43">
        <f>+XV!H60+I!H60+II!H60+III!H60+IV!H60+V!H60+VI!H60+VII!H60+XVI!H60+VIII!H60+IX!H60+XIV!H60+X!H60+XI!H60+XII!H60+RM!H60+SI!H60</f>
        <v>105402</v>
      </c>
      <c r="I60" s="44"/>
      <c r="J60" s="74"/>
      <c r="K60" s="44">
        <f>+XV!K60+I!K60+II!K60+III!K60+IV!K60+V!K60+VI!K60+VII!K60+XVI!K60+VIII!K60+IX!K60+XIV!K60+X!K60+XI!K60+XII!K60+RM!K60+SI!K60</f>
        <v>155166</v>
      </c>
      <c r="L60" s="44"/>
      <c r="M60" s="66"/>
      <c r="N60" s="44">
        <f>+XV!N60+I!N60+II!N60+III!N60+IV!N60+V!N60+VI!N60+VII!N60+XVI!N60+VIII!N60+IX!N60+XIV!N60+X!N60+XI!N60+XII!N60+RM!N60+SI!N60</f>
        <v>0</v>
      </c>
      <c r="O60" s="44"/>
      <c r="P60" s="74"/>
    </row>
    <row r="61" spans="1:16" ht="15" customHeight="1" x14ac:dyDescent="0.2">
      <c r="A61" s="120"/>
      <c r="B61" s="123"/>
      <c r="C61" s="84" t="s">
        <v>51</v>
      </c>
      <c r="D61" s="44">
        <f>+XV!D61+I!D61+II!D61+III!D61+IV!D61+V!D61+VI!D61+VII!D61+XVI!D61+VIII!D61+IX!D61+XIV!D61+X!D61+XI!D61+XII!D61+RM!D61+SI!D61</f>
        <v>231547</v>
      </c>
      <c r="E61" s="53"/>
      <c r="F61" s="44"/>
      <c r="G61" s="66"/>
      <c r="H61" s="43">
        <f>+XV!H61+I!H61+II!H61+III!H61+IV!H61+V!H61+VI!H61+VII!H61+XVI!H61+VIII!H61+IX!H61+XIV!H61+X!H61+XI!H61+XII!H61+RM!H61+SI!H61</f>
        <v>91489</v>
      </c>
      <c r="I61" s="44"/>
      <c r="J61" s="74"/>
      <c r="K61" s="44">
        <f>+XV!K61+I!K61+II!K61+III!K61+IV!K61+V!K61+VI!K61+VII!K61+XVI!K61+VIII!K61+IX!K61+XIV!K61+X!K61+XI!K61+XII!K61+RM!K61+SI!K61</f>
        <v>140058</v>
      </c>
      <c r="L61" s="44"/>
      <c r="M61" s="66"/>
      <c r="N61" s="44">
        <f>+XV!N61+I!N61+II!N61+III!N61+IV!N61+V!N61+VI!N61+VII!N61+XVI!N61+VIII!N61+IX!N61+XIV!N61+X!N61+XI!N61+XII!N61+RM!N61+SI!N61</f>
        <v>0</v>
      </c>
      <c r="O61" s="44"/>
      <c r="P61" s="74"/>
    </row>
    <row r="62" spans="1:16" s="3" customFormat="1" ht="15" customHeight="1" x14ac:dyDescent="0.2">
      <c r="A62" s="120"/>
      <c r="B62" s="123"/>
      <c r="C62" s="84" t="s">
        <v>52</v>
      </c>
      <c r="D62" s="35">
        <f>+XV!D62+I!D62+II!D62+III!D62+IV!D62+V!D62+VI!D62+VII!D62+XVI!D62+VIII!D62+IX!D62+XIV!D62+X!D62+XI!D62+XII!D62+RM!D62+SI!D62</f>
        <v>193866</v>
      </c>
      <c r="E62" s="55"/>
      <c r="F62" s="35"/>
      <c r="G62" s="68"/>
      <c r="H62" s="43">
        <f>+XV!H62+I!H62+II!H62+III!H62+IV!H62+V!H62+VI!H62+VII!H62+XVI!H62+VIII!H62+IX!H62+XIV!H62+X!H62+XI!H62+XII!H62+RM!H62+SI!H62</f>
        <v>76042</v>
      </c>
      <c r="I62" s="44"/>
      <c r="J62" s="74"/>
      <c r="K62" s="35">
        <f>+XV!K62+I!K62+II!K62+III!K62+IV!K62+V!K62+VI!K62+VII!K62+XVI!K62+VIII!K62+IX!K62+XIV!K62+X!K62+XI!K62+XII!K62+RM!K62+SI!K62</f>
        <v>117824</v>
      </c>
      <c r="L62" s="35"/>
      <c r="M62" s="68"/>
      <c r="N62" s="35">
        <f>+XV!N62+I!N62+II!N62+III!N62+IV!N62+V!N62+VI!N62+VII!N62+XVI!N62+VIII!N62+IX!N62+XIV!N62+X!N62+XI!N62+XII!N62+RM!N62+SI!N62</f>
        <v>0</v>
      </c>
      <c r="O62" s="44"/>
      <c r="P62" s="74"/>
    </row>
    <row r="63" spans="1:16" ht="15" customHeight="1" x14ac:dyDescent="0.2">
      <c r="A63" s="120"/>
      <c r="B63" s="123"/>
      <c r="C63" s="84" t="s">
        <v>53</v>
      </c>
      <c r="D63" s="44">
        <f>+XV!D63+I!D63+II!D63+III!D63+IV!D63+V!D63+VI!D63+VII!D63+XVI!D63+VIII!D63+IX!D63+XIV!D63+X!D63+XI!D63+XII!D63+RM!D63+SI!D63</f>
        <v>165591</v>
      </c>
      <c r="E63" s="53"/>
      <c r="F63" s="44"/>
      <c r="G63" s="66"/>
      <c r="H63" s="43">
        <f>+XV!H63+I!H63+II!H63+III!H63+IV!H63+V!H63+VI!H63+VII!H63+XVI!H63+VIII!H63+IX!H63+XIV!H63+X!H63+XI!H63+XII!H63+RM!H63+SI!H63</f>
        <v>64938</v>
      </c>
      <c r="I63" s="44"/>
      <c r="J63" s="74"/>
      <c r="K63" s="44">
        <f>+XV!K63+I!K63+II!K63+III!K63+IV!K63+V!K63+VI!K63+VII!K63+XVI!K63+VIII!K63+IX!K63+XIV!K63+X!K63+XI!K63+XII!K63+RM!K63+SI!K63</f>
        <v>100653</v>
      </c>
      <c r="L63" s="44"/>
      <c r="M63" s="66"/>
      <c r="N63" s="44">
        <f>+XV!N63+I!N63+II!N63+III!N63+IV!N63+V!N63+VI!N63+VII!N63+XVI!N63+VIII!N63+IX!N63+XIV!N63+X!N63+XI!N63+XII!N63+RM!N63+SI!N63</f>
        <v>0</v>
      </c>
      <c r="O63" s="44"/>
      <c r="P63" s="74"/>
    </row>
    <row r="64" spans="1:16" ht="15" customHeight="1" x14ac:dyDescent="0.2">
      <c r="A64" s="120"/>
      <c r="B64" s="123"/>
      <c r="C64" s="84" t="s">
        <v>54</v>
      </c>
      <c r="D64" s="44">
        <f>+XV!D64+I!D64+II!D64+III!D64+IV!D64+V!D64+VI!D64+VII!D64+XVI!D64+VIII!D64+IX!D64+XIV!D64+X!D64+XI!D64+XII!D64+RM!D64+SI!D64</f>
        <v>133162</v>
      </c>
      <c r="E64" s="53"/>
      <c r="F64" s="44"/>
      <c r="G64" s="66"/>
      <c r="H64" s="43">
        <f>+XV!H64+I!H64+II!H64+III!H64+IV!H64+V!H64+VI!H64+VII!H64+XVI!H64+VIII!H64+IX!H64+XIV!H64+X!H64+XI!H64+XII!H64+RM!H64+SI!H64</f>
        <v>51197</v>
      </c>
      <c r="I64" s="44"/>
      <c r="J64" s="74"/>
      <c r="K64" s="44">
        <f>+XV!K64+I!K64+II!K64+III!K64+IV!K64+V!K64+VI!K64+VII!K64+XVI!K64+VIII!K64+IX!K64+XIV!K64+X!K64+XI!K64+XII!K64+RM!K64+SI!K64</f>
        <v>81965</v>
      </c>
      <c r="L64" s="44"/>
      <c r="M64" s="66"/>
      <c r="N64" s="44">
        <f>+XV!N64+I!N64+II!N64+III!N64+IV!N64+V!N64+VI!N64+VII!N64+XVI!N64+VIII!N64+IX!N64+XIV!N64+X!N64+XI!N64+XII!N64+RM!N64+SI!N64</f>
        <v>0</v>
      </c>
      <c r="O64" s="44"/>
      <c r="P64" s="74"/>
    </row>
    <row r="65" spans="1:16" ht="15" customHeight="1" x14ac:dyDescent="0.2">
      <c r="A65" s="120"/>
      <c r="B65" s="123"/>
      <c r="C65" s="84" t="s">
        <v>55</v>
      </c>
      <c r="D65" s="44">
        <f>+XV!D65+I!D65+II!D65+III!D65+IV!D65+V!D65+VI!D65+VII!D65+XVI!D65+VIII!D65+IX!D65+XIV!D65+X!D65+XI!D65+XII!D65+RM!D65+SI!D65</f>
        <v>108376</v>
      </c>
      <c r="E65" s="53"/>
      <c r="F65" s="44"/>
      <c r="G65" s="66"/>
      <c r="H65" s="43">
        <f>+XV!H65+I!H65+II!H65+III!H65+IV!H65+V!H65+VI!H65+VII!H65+XVI!H65+VIII!H65+IX!H65+XIV!H65+X!H65+XI!H65+XII!H65+RM!H65+SI!H65</f>
        <v>41245</v>
      </c>
      <c r="I65" s="44"/>
      <c r="J65" s="74"/>
      <c r="K65" s="44">
        <f>+XV!K65+I!K65+II!K65+III!K65+IV!K65+V!K65+VI!K65+VII!K65+XVI!K65+VIII!K65+IX!K65+XIV!K65+X!K65+XI!K65+XII!K65+RM!K65+SI!K65</f>
        <v>67131</v>
      </c>
      <c r="L65" s="44"/>
      <c r="M65" s="66"/>
      <c r="N65" s="44">
        <f>+XV!N65+I!N65+II!N65+III!N65+IV!N65+V!N65+VI!N65+VII!N65+XVI!N65+VIII!N65+IX!N65+XIV!N65+X!N65+XI!N65+XII!N65+RM!N65+SI!N65</f>
        <v>0</v>
      </c>
      <c r="O65" s="44"/>
      <c r="P65" s="74"/>
    </row>
    <row r="66" spans="1:16" s="3" customFormat="1" ht="15" customHeight="1" x14ac:dyDescent="0.2">
      <c r="A66" s="120"/>
      <c r="B66" s="123"/>
      <c r="C66" s="84" t="s">
        <v>56</v>
      </c>
      <c r="D66" s="35">
        <f>+XV!D66+I!D66+II!D66+III!D66+IV!D66+V!D66+VI!D66+VII!D66+XVI!D66+VIII!D66+IX!D66+XIV!D66+X!D66+XI!D66+XII!D66+RM!D66+SI!D66</f>
        <v>202167</v>
      </c>
      <c r="E66" s="55"/>
      <c r="F66" s="35"/>
      <c r="G66" s="68"/>
      <c r="H66" s="43">
        <f>+XV!H66+I!H66+II!H66+III!H66+IV!H66+V!H66+VI!H66+VII!H66+XVI!H66+VIII!H66+IX!H66+XIV!H66+X!H66+XI!H66+XII!H66+RM!H66+SI!H66</f>
        <v>85805</v>
      </c>
      <c r="I66" s="44"/>
      <c r="J66" s="74"/>
      <c r="K66" s="35">
        <f>+XV!K66+I!K66+II!K66+III!K66+IV!K66+V!K66+VI!K66+VII!K66+XVI!K66+VIII!K66+IX!K66+XIV!K66+X!K66+XI!K66+XII!K66+RM!K66+SI!K66</f>
        <v>116362</v>
      </c>
      <c r="L66" s="35"/>
      <c r="M66" s="68"/>
      <c r="N66" s="35">
        <f>+XV!N66+I!N66+II!N66+III!N66+IV!N66+V!N66+VI!N66+VII!N66+XVI!N66+VIII!N66+IX!N66+XIV!N66+X!N66+XI!N66+XII!N66+RM!N66+SI!N66</f>
        <v>0</v>
      </c>
      <c r="O66" s="44"/>
      <c r="P66" s="74"/>
    </row>
    <row r="67" spans="1:16" s="3" customFormat="1" ht="15" customHeight="1" x14ac:dyDescent="0.2">
      <c r="A67" s="121"/>
      <c r="B67" s="124"/>
      <c r="C67" s="85" t="s">
        <v>9</v>
      </c>
      <c r="D67" s="46">
        <f>+XV!D67+I!D67+II!D67+III!D67+IV!D67+V!D67+VI!D67+VII!D67+XVI!D67+VIII!D67+IX!D67+XIV!D67+X!D67+XI!D67+XII!D67+RM!D67+SI!D67</f>
        <v>1653028</v>
      </c>
      <c r="E67" s="54"/>
      <c r="F67" s="46"/>
      <c r="G67" s="67"/>
      <c r="H67" s="87">
        <f>+XV!H67+I!H67+II!H67+III!H67+IV!H67+V!H67+VI!H67+VII!H67+XVI!H67+VIII!H67+IX!H67+XIV!H67+X!H67+XI!H67+XII!H67+RM!H67+SI!H67</f>
        <v>668012</v>
      </c>
      <c r="I67" s="46"/>
      <c r="J67" s="75"/>
      <c r="K67" s="46">
        <f>+XV!K67+I!K67+II!K67+III!K67+IV!K67+V!K67+VI!K67+VII!K67+XVI!K67+VIII!K67+IX!K67+XIV!K67+X!K67+XI!K67+XII!K67+RM!K67+SI!K67</f>
        <v>985016</v>
      </c>
      <c r="L67" s="46"/>
      <c r="M67" s="67"/>
      <c r="N67" s="46">
        <f>+XV!N67+I!N67+II!N67+III!N67+IV!N67+V!N67+VI!N67+VII!N67+XVI!N67+VIII!N67+IX!N67+XIV!N67+X!N67+XI!N67+XII!N67+RM!N67+SI!N67</f>
        <v>0</v>
      </c>
      <c r="O67" s="46"/>
      <c r="P67" s="75"/>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 priority="48" operator="notEqual">
      <formula>H8+K8+N8</formula>
    </cfRule>
  </conditionalFormatting>
  <conditionalFormatting sqref="D20:D30">
    <cfRule type="cellIs" dxfId="39" priority="47" operator="notEqual">
      <formula>H20+K20+N20</formula>
    </cfRule>
  </conditionalFormatting>
  <conditionalFormatting sqref="D32:D42">
    <cfRule type="cellIs" dxfId="38" priority="46" operator="notEqual">
      <formula>H32+K32+N32</formula>
    </cfRule>
  </conditionalFormatting>
  <conditionalFormatting sqref="D44:D54">
    <cfRule type="cellIs" dxfId="37" priority="45" operator="notEqual">
      <formula>H44+K44+N44</formula>
    </cfRule>
  </conditionalFormatting>
  <conditionalFormatting sqref="D56:D66">
    <cfRule type="cellIs" dxfId="36" priority="44" operator="notEqual">
      <formula>H56+K56+N56</formula>
    </cfRule>
  </conditionalFormatting>
  <conditionalFormatting sqref="D19">
    <cfRule type="cellIs" dxfId="35" priority="43" operator="notEqual">
      <formula>SUM(D8:D18)</formula>
    </cfRule>
  </conditionalFormatting>
  <conditionalFormatting sqref="D31">
    <cfRule type="cellIs" dxfId="34" priority="42" operator="notEqual">
      <formula>H31+K31+N31</formula>
    </cfRule>
  </conditionalFormatting>
  <conditionalFormatting sqref="D31">
    <cfRule type="cellIs" dxfId="33" priority="41" operator="notEqual">
      <formula>SUM(D20:D30)</formula>
    </cfRule>
  </conditionalFormatting>
  <conditionalFormatting sqref="D43">
    <cfRule type="cellIs" dxfId="32" priority="40" operator="notEqual">
      <formula>H43+K43+N43</formula>
    </cfRule>
  </conditionalFormatting>
  <conditionalFormatting sqref="D43">
    <cfRule type="cellIs" dxfId="31" priority="39" operator="notEqual">
      <formula>SUM(D32:D42)</formula>
    </cfRule>
  </conditionalFormatting>
  <conditionalFormatting sqref="D55">
    <cfRule type="cellIs" dxfId="30" priority="38" operator="notEqual">
      <formula>H55+K55+N55</formula>
    </cfRule>
  </conditionalFormatting>
  <conditionalFormatting sqref="D55">
    <cfRule type="cellIs" dxfId="29" priority="37" operator="notEqual">
      <formula>SUM(D44:D54)</formula>
    </cfRule>
  </conditionalFormatting>
  <conditionalFormatting sqref="D67">
    <cfRule type="cellIs" dxfId="28" priority="36" operator="notEqual">
      <formula>H67+K67+N67</formula>
    </cfRule>
  </conditionalFormatting>
  <conditionalFormatting sqref="D67">
    <cfRule type="cellIs" dxfId="27" priority="35" operator="notEqual">
      <formula>SUM(D56:D66)</formula>
    </cfRule>
  </conditionalFormatting>
  <conditionalFormatting sqref="H19">
    <cfRule type="cellIs" dxfId="26" priority="34" operator="notEqual">
      <formula>SUM(H8:H18)</formula>
    </cfRule>
  </conditionalFormatting>
  <conditionalFormatting sqref="K19">
    <cfRule type="cellIs" dxfId="25" priority="33" operator="notEqual">
      <formula>SUM(K8:K18)</formula>
    </cfRule>
  </conditionalFormatting>
  <conditionalFormatting sqref="H31">
    <cfRule type="cellIs" dxfId="24" priority="31" operator="notEqual">
      <formula>SUM(H20:H30)</formula>
    </cfRule>
  </conditionalFormatting>
  <conditionalFormatting sqref="K31">
    <cfRule type="cellIs" dxfId="23" priority="30" operator="notEqual">
      <formula>SUM(K20:K30)</formula>
    </cfRule>
  </conditionalFormatting>
  <conditionalFormatting sqref="H43">
    <cfRule type="cellIs" dxfId="22" priority="28" operator="notEqual">
      <formula>SUM(H32:H42)</formula>
    </cfRule>
  </conditionalFormatting>
  <conditionalFormatting sqref="K43">
    <cfRule type="cellIs" dxfId="21" priority="27" operator="notEqual">
      <formula>SUM(K32:K42)</formula>
    </cfRule>
  </conditionalFormatting>
  <conditionalFormatting sqref="H55">
    <cfRule type="cellIs" dxfId="20" priority="25" operator="notEqual">
      <formula>SUM(H44:H54)</formula>
    </cfRule>
  </conditionalFormatting>
  <conditionalFormatting sqref="K55">
    <cfRule type="cellIs" dxfId="19" priority="24" operator="notEqual">
      <formula>SUM(K44:K54)</formula>
    </cfRule>
  </conditionalFormatting>
  <conditionalFormatting sqref="H67">
    <cfRule type="cellIs" dxfId="18" priority="22" operator="notEqual">
      <formula>SUM(H56:H66)</formula>
    </cfRule>
  </conditionalFormatting>
  <conditionalFormatting sqref="K67">
    <cfRule type="cellIs" dxfId="17" priority="21" operator="notEqual">
      <formula>SUM(K56:K66)</formula>
    </cfRule>
  </conditionalFormatting>
  <conditionalFormatting sqref="D32:D43">
    <cfRule type="cellIs" dxfId="16" priority="19" operator="notEqual">
      <formula>D20-D8</formula>
    </cfRule>
  </conditionalFormatting>
  <conditionalFormatting sqref="N8:N19">
    <cfRule type="cellIs" dxfId="15" priority="18" operator="notEqual">
      <formula>R8+U8+X8</formula>
    </cfRule>
  </conditionalFormatting>
  <conditionalFormatting sqref="N20:N30">
    <cfRule type="cellIs" dxfId="14" priority="17" operator="notEqual">
      <formula>R20+U20+X20</formula>
    </cfRule>
  </conditionalFormatting>
  <conditionalFormatting sqref="N32:N42">
    <cfRule type="cellIs" dxfId="13" priority="16" operator="notEqual">
      <formula>R32+U32+X32</formula>
    </cfRule>
  </conditionalFormatting>
  <conditionalFormatting sqref="N44:N54">
    <cfRule type="cellIs" dxfId="12" priority="15" operator="notEqual">
      <formula>R44+U44+X44</formula>
    </cfRule>
  </conditionalFormatting>
  <conditionalFormatting sqref="N56:N66">
    <cfRule type="cellIs" dxfId="11" priority="14" operator="notEqual">
      <formula>R56+U56+X56</formula>
    </cfRule>
  </conditionalFormatting>
  <conditionalFormatting sqref="N19">
    <cfRule type="cellIs" dxfId="10" priority="13" operator="notEqual">
      <formula>SUM(N8:N18)</formula>
    </cfRule>
  </conditionalFormatting>
  <conditionalFormatting sqref="N31">
    <cfRule type="cellIs" dxfId="9" priority="12" operator="notEqual">
      <formula>R31+U31+X31</formula>
    </cfRule>
  </conditionalFormatting>
  <conditionalFormatting sqref="N31">
    <cfRule type="cellIs" dxfId="8" priority="11" operator="notEqual">
      <formula>SUM(N20:N30)</formula>
    </cfRule>
  </conditionalFormatting>
  <conditionalFormatting sqref="N43">
    <cfRule type="cellIs" dxfId="7" priority="10" operator="notEqual">
      <formula>R43+U43+X43</formula>
    </cfRule>
  </conditionalFormatting>
  <conditionalFormatting sqref="N43">
    <cfRule type="cellIs" dxfId="6" priority="9" operator="notEqual">
      <formula>SUM(N32:N42)</formula>
    </cfRule>
  </conditionalFormatting>
  <conditionalFormatting sqref="N55">
    <cfRule type="cellIs" dxfId="5" priority="8" operator="notEqual">
      <formula>R55+U55+X55</formula>
    </cfRule>
  </conditionalFormatting>
  <conditionalFormatting sqref="N55">
    <cfRule type="cellIs" dxfId="4" priority="7" operator="notEqual">
      <formula>SUM(N44:N54)</formula>
    </cfRule>
  </conditionalFormatting>
  <conditionalFormatting sqref="N67">
    <cfRule type="cellIs" dxfId="3" priority="6" operator="notEqual">
      <formula>R67+U67+X67</formula>
    </cfRule>
  </conditionalFormatting>
  <conditionalFormatting sqref="N67">
    <cfRule type="cellIs" dxfId="2" priority="5" operator="notEqual">
      <formula>SUM(N56:N66)</formula>
    </cfRule>
  </conditionalFormatting>
  <conditionalFormatting sqref="N32:N43">
    <cfRule type="cellIs" dxfId="1" priority="4" operator="notEqual">
      <formula>N20-N8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extLst>
    <ext xmlns:x14="http://schemas.microsoft.com/office/spreadsheetml/2009/9/main" uri="{78C0D931-6437-407d-A8EE-F0AAD7539E65}">
      <x14:conditionalFormattings>
        <x14:conditionalFormatting xmlns:xm="http://schemas.microsoft.com/office/excel/2006/main">
          <x14:cfRule type="cellIs" priority="3" operator="notEqual" id="{08C30F30-9EFE-49A3-A002-9A4B67B5A6CB}">
            <xm:f>Nacional!D8</xm:f>
            <x14:dxf>
              <fill>
                <patternFill>
                  <bgColor theme="7" tint="-0.24994659260841701"/>
                </patternFill>
              </fill>
            </x14:dxf>
          </x14:cfRule>
          <xm:sqref>D8:D67 H8:H67 K8:K67 N8:N67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34</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327</v>
      </c>
      <c r="E8" s="53">
        <v>0.19522400000000001</v>
      </c>
      <c r="F8" s="44">
        <v>72144.586603000003</v>
      </c>
      <c r="G8" s="66">
        <v>0.17125399999999999</v>
      </c>
      <c r="H8" s="43">
        <v>150</v>
      </c>
      <c r="I8" s="44">
        <v>71709.043092000007</v>
      </c>
      <c r="J8" s="74">
        <v>0.186667</v>
      </c>
      <c r="K8" s="44">
        <v>177</v>
      </c>
      <c r="L8" s="44">
        <v>72513.691273999997</v>
      </c>
      <c r="M8" s="66">
        <v>0.158192</v>
      </c>
      <c r="N8" s="43">
        <v>0</v>
      </c>
      <c r="O8" s="44">
        <v>0</v>
      </c>
      <c r="P8" s="74">
        <v>0</v>
      </c>
    </row>
    <row r="9" spans="1:16" ht="15" customHeight="1" x14ac:dyDescent="0.2">
      <c r="A9" s="120"/>
      <c r="B9" s="123"/>
      <c r="C9" s="84" t="s">
        <v>47</v>
      </c>
      <c r="D9" s="44">
        <v>4350</v>
      </c>
      <c r="E9" s="53">
        <v>0.35297000000000001</v>
      </c>
      <c r="F9" s="44">
        <v>89593.467327000006</v>
      </c>
      <c r="G9" s="66">
        <v>0.122069</v>
      </c>
      <c r="H9" s="43">
        <v>1468</v>
      </c>
      <c r="I9" s="44">
        <v>101132.39932</v>
      </c>
      <c r="J9" s="74">
        <v>0.205041</v>
      </c>
      <c r="K9" s="44">
        <v>2882</v>
      </c>
      <c r="L9" s="44">
        <v>83715.898914000005</v>
      </c>
      <c r="M9" s="66">
        <v>7.9806000000000002E-2</v>
      </c>
      <c r="N9" s="43">
        <v>0</v>
      </c>
      <c r="O9" s="44">
        <v>0</v>
      </c>
      <c r="P9" s="74">
        <v>0</v>
      </c>
    </row>
    <row r="10" spans="1:16" ht="15" customHeight="1" x14ac:dyDescent="0.2">
      <c r="A10" s="120"/>
      <c r="B10" s="123"/>
      <c r="C10" s="84" t="s">
        <v>48</v>
      </c>
      <c r="D10" s="44">
        <v>21997</v>
      </c>
      <c r="E10" s="53">
        <v>0.206042</v>
      </c>
      <c r="F10" s="44">
        <v>99115.611711000005</v>
      </c>
      <c r="G10" s="66">
        <v>0.17316000000000001</v>
      </c>
      <c r="H10" s="43">
        <v>8976</v>
      </c>
      <c r="I10" s="44">
        <v>110754.778668</v>
      </c>
      <c r="J10" s="74">
        <v>0.24799499999999999</v>
      </c>
      <c r="K10" s="44">
        <v>13021</v>
      </c>
      <c r="L10" s="44">
        <v>91092.175522999998</v>
      </c>
      <c r="M10" s="66">
        <v>0.121573</v>
      </c>
      <c r="N10" s="43">
        <v>0</v>
      </c>
      <c r="O10" s="44">
        <v>0</v>
      </c>
      <c r="P10" s="74">
        <v>0</v>
      </c>
    </row>
    <row r="11" spans="1:16" ht="15" customHeight="1" x14ac:dyDescent="0.2">
      <c r="A11" s="120"/>
      <c r="B11" s="123"/>
      <c r="C11" s="84" t="s">
        <v>49</v>
      </c>
      <c r="D11" s="44">
        <v>36232</v>
      </c>
      <c r="E11" s="53">
        <v>0.15288299999999999</v>
      </c>
      <c r="F11" s="44">
        <v>114203.307932</v>
      </c>
      <c r="G11" s="66">
        <v>0.35416199999999998</v>
      </c>
      <c r="H11" s="43">
        <v>14544</v>
      </c>
      <c r="I11" s="44">
        <v>130453.750416</v>
      </c>
      <c r="J11" s="74">
        <v>0.46115200000000001</v>
      </c>
      <c r="K11" s="44">
        <v>21688</v>
      </c>
      <c r="L11" s="44">
        <v>103305.74082200001</v>
      </c>
      <c r="M11" s="66">
        <v>0.282414</v>
      </c>
      <c r="N11" s="43">
        <v>0</v>
      </c>
      <c r="O11" s="44">
        <v>0</v>
      </c>
      <c r="P11" s="74">
        <v>0</v>
      </c>
    </row>
    <row r="12" spans="1:16" ht="15" customHeight="1" x14ac:dyDescent="0.2">
      <c r="A12" s="120"/>
      <c r="B12" s="123"/>
      <c r="C12" s="84" t="s">
        <v>50</v>
      </c>
      <c r="D12" s="44">
        <v>31938</v>
      </c>
      <c r="E12" s="53">
        <v>0.122571</v>
      </c>
      <c r="F12" s="44">
        <v>136902.506655</v>
      </c>
      <c r="G12" s="66">
        <v>0.58851500000000001</v>
      </c>
      <c r="H12" s="43">
        <v>12175</v>
      </c>
      <c r="I12" s="44">
        <v>156089.73490700001</v>
      </c>
      <c r="J12" s="74">
        <v>0.67769999999999997</v>
      </c>
      <c r="K12" s="44">
        <v>19763</v>
      </c>
      <c r="L12" s="44">
        <v>125082.21095199999</v>
      </c>
      <c r="M12" s="66">
        <v>0.53357299999999996</v>
      </c>
      <c r="N12" s="43">
        <v>0</v>
      </c>
      <c r="O12" s="44">
        <v>0</v>
      </c>
      <c r="P12" s="74">
        <v>0</v>
      </c>
    </row>
    <row r="13" spans="1:16" ht="15" customHeight="1" x14ac:dyDescent="0.2">
      <c r="A13" s="120"/>
      <c r="B13" s="123"/>
      <c r="C13" s="84" t="s">
        <v>51</v>
      </c>
      <c r="D13" s="44">
        <v>25162</v>
      </c>
      <c r="E13" s="53">
        <v>0.108669</v>
      </c>
      <c r="F13" s="44">
        <v>152357.310845</v>
      </c>
      <c r="G13" s="66">
        <v>0.79862500000000003</v>
      </c>
      <c r="H13" s="43">
        <v>9050</v>
      </c>
      <c r="I13" s="44">
        <v>165459.421065</v>
      </c>
      <c r="J13" s="74">
        <v>0.78375700000000004</v>
      </c>
      <c r="K13" s="44">
        <v>16112</v>
      </c>
      <c r="L13" s="44">
        <v>144997.945312</v>
      </c>
      <c r="M13" s="66">
        <v>0.80697600000000003</v>
      </c>
      <c r="N13" s="43">
        <v>0</v>
      </c>
      <c r="O13" s="44">
        <v>0</v>
      </c>
      <c r="P13" s="74">
        <v>0</v>
      </c>
    </row>
    <row r="14" spans="1:16" s="3" customFormat="1" ht="15" customHeight="1" x14ac:dyDescent="0.2">
      <c r="A14" s="120"/>
      <c r="B14" s="123"/>
      <c r="C14" s="84" t="s">
        <v>52</v>
      </c>
      <c r="D14" s="35">
        <v>19257</v>
      </c>
      <c r="E14" s="55">
        <v>9.9331000000000003E-2</v>
      </c>
      <c r="F14" s="35">
        <v>158941.691708</v>
      </c>
      <c r="G14" s="68">
        <v>0.89219499999999996</v>
      </c>
      <c r="H14" s="43">
        <v>6763</v>
      </c>
      <c r="I14" s="44">
        <v>160987.98391800001</v>
      </c>
      <c r="J14" s="74">
        <v>0.73562000000000005</v>
      </c>
      <c r="K14" s="35">
        <v>12494</v>
      </c>
      <c r="L14" s="35">
        <v>157834.03409500001</v>
      </c>
      <c r="M14" s="68">
        <v>0.97694899999999996</v>
      </c>
      <c r="N14" s="43">
        <v>0</v>
      </c>
      <c r="O14" s="44">
        <v>0</v>
      </c>
      <c r="P14" s="74">
        <v>0</v>
      </c>
    </row>
    <row r="15" spans="1:16" ht="15" customHeight="1" x14ac:dyDescent="0.2">
      <c r="A15" s="120"/>
      <c r="B15" s="123"/>
      <c r="C15" s="84" t="s">
        <v>53</v>
      </c>
      <c r="D15" s="44">
        <v>14851</v>
      </c>
      <c r="E15" s="53">
        <v>8.9685000000000001E-2</v>
      </c>
      <c r="F15" s="44">
        <v>158111.826111</v>
      </c>
      <c r="G15" s="66">
        <v>0.83704800000000001</v>
      </c>
      <c r="H15" s="43">
        <v>4902</v>
      </c>
      <c r="I15" s="44">
        <v>153156.846613</v>
      </c>
      <c r="J15" s="74">
        <v>0.59077900000000005</v>
      </c>
      <c r="K15" s="44">
        <v>9949</v>
      </c>
      <c r="L15" s="44">
        <v>160553.208109</v>
      </c>
      <c r="M15" s="66">
        <v>0.95838800000000002</v>
      </c>
      <c r="N15" s="43">
        <v>0</v>
      </c>
      <c r="O15" s="44">
        <v>0</v>
      </c>
      <c r="P15" s="74">
        <v>0</v>
      </c>
    </row>
    <row r="16" spans="1:16" ht="15" customHeight="1" x14ac:dyDescent="0.2">
      <c r="A16" s="120"/>
      <c r="B16" s="123"/>
      <c r="C16" s="84" t="s">
        <v>54</v>
      </c>
      <c r="D16" s="44">
        <v>11695</v>
      </c>
      <c r="E16" s="53">
        <v>8.7825E-2</v>
      </c>
      <c r="F16" s="44">
        <v>160829.17617799999</v>
      </c>
      <c r="G16" s="66">
        <v>0.71269800000000005</v>
      </c>
      <c r="H16" s="43">
        <v>4104</v>
      </c>
      <c r="I16" s="44">
        <v>149908.57097999999</v>
      </c>
      <c r="J16" s="74">
        <v>0.40423999999999999</v>
      </c>
      <c r="K16" s="44">
        <v>7591</v>
      </c>
      <c r="L16" s="44">
        <v>166733.29470299999</v>
      </c>
      <c r="M16" s="66">
        <v>0.87946299999999999</v>
      </c>
      <c r="N16" s="43">
        <v>0</v>
      </c>
      <c r="O16" s="44">
        <v>0</v>
      </c>
      <c r="P16" s="74">
        <v>0</v>
      </c>
    </row>
    <row r="17" spans="1:16" ht="15" customHeight="1" x14ac:dyDescent="0.2">
      <c r="A17" s="120"/>
      <c r="B17" s="123"/>
      <c r="C17" s="84" t="s">
        <v>55</v>
      </c>
      <c r="D17" s="44">
        <v>10069</v>
      </c>
      <c r="E17" s="53">
        <v>9.2908000000000004E-2</v>
      </c>
      <c r="F17" s="44">
        <v>162123.234276</v>
      </c>
      <c r="G17" s="66">
        <v>0.56301500000000004</v>
      </c>
      <c r="H17" s="43">
        <v>3939</v>
      </c>
      <c r="I17" s="44">
        <v>145916.38925400001</v>
      </c>
      <c r="J17" s="74">
        <v>0.21782199999999999</v>
      </c>
      <c r="K17" s="44">
        <v>6130</v>
      </c>
      <c r="L17" s="44">
        <v>172537.388034</v>
      </c>
      <c r="M17" s="66">
        <v>0.784829</v>
      </c>
      <c r="N17" s="43">
        <v>0</v>
      </c>
      <c r="O17" s="44">
        <v>0</v>
      </c>
      <c r="P17" s="74">
        <v>0</v>
      </c>
    </row>
    <row r="18" spans="1:16" s="3" customFormat="1" ht="15" customHeight="1" x14ac:dyDescent="0.2">
      <c r="A18" s="120"/>
      <c r="B18" s="123"/>
      <c r="C18" s="84" t="s">
        <v>56</v>
      </c>
      <c r="D18" s="35">
        <v>13803</v>
      </c>
      <c r="E18" s="55">
        <v>6.8275000000000002E-2</v>
      </c>
      <c r="F18" s="35">
        <v>188638.89368000001</v>
      </c>
      <c r="G18" s="68">
        <v>0.41317100000000001</v>
      </c>
      <c r="H18" s="43">
        <v>5195</v>
      </c>
      <c r="I18" s="44">
        <v>161339.45537000001</v>
      </c>
      <c r="J18" s="74">
        <v>9.1627E-2</v>
      </c>
      <c r="K18" s="35">
        <v>8608</v>
      </c>
      <c r="L18" s="35">
        <v>205114.33304200001</v>
      </c>
      <c r="M18" s="68">
        <v>0.60722600000000004</v>
      </c>
      <c r="N18" s="43">
        <v>0</v>
      </c>
      <c r="O18" s="44">
        <v>0</v>
      </c>
      <c r="P18" s="74">
        <v>0</v>
      </c>
    </row>
    <row r="19" spans="1:16" s="3" customFormat="1" ht="15" customHeight="1" x14ac:dyDescent="0.2">
      <c r="A19" s="121"/>
      <c r="B19" s="124"/>
      <c r="C19" s="85" t="s">
        <v>9</v>
      </c>
      <c r="D19" s="46">
        <v>189681</v>
      </c>
      <c r="E19" s="54">
        <v>0.114748</v>
      </c>
      <c r="F19" s="46">
        <v>139515.01593299999</v>
      </c>
      <c r="G19" s="67">
        <v>0.55586999999999998</v>
      </c>
      <c r="H19" s="87">
        <v>71266</v>
      </c>
      <c r="I19" s="46">
        <v>144755.67229399999</v>
      </c>
      <c r="J19" s="75">
        <v>0.49771300000000002</v>
      </c>
      <c r="K19" s="46">
        <v>118415</v>
      </c>
      <c r="L19" s="46">
        <v>136361.01841300001</v>
      </c>
      <c r="M19" s="67">
        <v>0.59087100000000004</v>
      </c>
      <c r="N19" s="87">
        <v>0</v>
      </c>
      <c r="O19" s="46">
        <v>0</v>
      </c>
      <c r="P19" s="75">
        <v>0</v>
      </c>
    </row>
    <row r="20" spans="1:16" ht="15" customHeight="1" x14ac:dyDescent="0.2">
      <c r="A20" s="119">
        <v>2</v>
      </c>
      <c r="B20" s="122" t="s">
        <v>57</v>
      </c>
      <c r="C20" s="84" t="s">
        <v>46</v>
      </c>
      <c r="D20" s="44">
        <v>526</v>
      </c>
      <c r="E20" s="53">
        <v>0.31402999999999998</v>
      </c>
      <c r="F20" s="44">
        <v>81866.072243000002</v>
      </c>
      <c r="G20" s="66">
        <v>0.1673</v>
      </c>
      <c r="H20" s="43">
        <v>228</v>
      </c>
      <c r="I20" s="44">
        <v>90013.442981999993</v>
      </c>
      <c r="J20" s="74">
        <v>0.18421100000000001</v>
      </c>
      <c r="K20" s="44">
        <v>298</v>
      </c>
      <c r="L20" s="44">
        <v>75632.513422999997</v>
      </c>
      <c r="M20" s="66">
        <v>0.154362</v>
      </c>
      <c r="N20" s="43">
        <v>0</v>
      </c>
      <c r="O20" s="44">
        <v>0</v>
      </c>
      <c r="P20" s="74">
        <v>0</v>
      </c>
    </row>
    <row r="21" spans="1:16" ht="15" customHeight="1" x14ac:dyDescent="0.2">
      <c r="A21" s="120"/>
      <c r="B21" s="123"/>
      <c r="C21" s="84" t="s">
        <v>47</v>
      </c>
      <c r="D21" s="44">
        <v>4355</v>
      </c>
      <c r="E21" s="53">
        <v>0.35337600000000002</v>
      </c>
      <c r="F21" s="44">
        <v>125456.531573</v>
      </c>
      <c r="G21" s="66">
        <v>7.5774999999999995E-2</v>
      </c>
      <c r="H21" s="43">
        <v>1937</v>
      </c>
      <c r="I21" s="44">
        <v>130991.440888</v>
      </c>
      <c r="J21" s="74">
        <v>8.8280999999999998E-2</v>
      </c>
      <c r="K21" s="44">
        <v>2418</v>
      </c>
      <c r="L21" s="44">
        <v>121022.652605</v>
      </c>
      <c r="M21" s="66">
        <v>6.5756999999999996E-2</v>
      </c>
      <c r="N21" s="43">
        <v>0</v>
      </c>
      <c r="O21" s="44">
        <v>0</v>
      </c>
      <c r="P21" s="74">
        <v>0</v>
      </c>
    </row>
    <row r="22" spans="1:16" ht="15" customHeight="1" x14ac:dyDescent="0.2">
      <c r="A22" s="120"/>
      <c r="B22" s="123"/>
      <c r="C22" s="84" t="s">
        <v>48</v>
      </c>
      <c r="D22" s="44">
        <v>16398</v>
      </c>
      <c r="E22" s="53">
        <v>0.15359700000000001</v>
      </c>
      <c r="F22" s="44">
        <v>135121.467618</v>
      </c>
      <c r="G22" s="66">
        <v>6.9704000000000002E-2</v>
      </c>
      <c r="H22" s="43">
        <v>7629</v>
      </c>
      <c r="I22" s="44">
        <v>138923.35483</v>
      </c>
      <c r="J22" s="74">
        <v>7.9696000000000003E-2</v>
      </c>
      <c r="K22" s="44">
        <v>8769</v>
      </c>
      <c r="L22" s="44">
        <v>131813.83875</v>
      </c>
      <c r="M22" s="66">
        <v>6.1010000000000002E-2</v>
      </c>
      <c r="N22" s="43">
        <v>0</v>
      </c>
      <c r="O22" s="44">
        <v>0</v>
      </c>
      <c r="P22" s="74">
        <v>0</v>
      </c>
    </row>
    <row r="23" spans="1:16" ht="15" customHeight="1" x14ac:dyDescent="0.2">
      <c r="A23" s="120"/>
      <c r="B23" s="123"/>
      <c r="C23" s="84" t="s">
        <v>49</v>
      </c>
      <c r="D23" s="44">
        <v>11856</v>
      </c>
      <c r="E23" s="53">
        <v>5.0027000000000002E-2</v>
      </c>
      <c r="F23" s="44">
        <v>148427.46676800001</v>
      </c>
      <c r="G23" s="66">
        <v>0.20613999999999999</v>
      </c>
      <c r="H23" s="43">
        <v>5325</v>
      </c>
      <c r="I23" s="44">
        <v>153101.29784000001</v>
      </c>
      <c r="J23" s="74">
        <v>0.226103</v>
      </c>
      <c r="K23" s="44">
        <v>6531</v>
      </c>
      <c r="L23" s="44">
        <v>144616.69499300001</v>
      </c>
      <c r="M23" s="66">
        <v>0.189864</v>
      </c>
      <c r="N23" s="43">
        <v>0</v>
      </c>
      <c r="O23" s="44">
        <v>0</v>
      </c>
      <c r="P23" s="74">
        <v>0</v>
      </c>
    </row>
    <row r="24" spans="1:16" ht="15" customHeight="1" x14ac:dyDescent="0.2">
      <c r="A24" s="120"/>
      <c r="B24" s="123"/>
      <c r="C24" s="84" t="s">
        <v>50</v>
      </c>
      <c r="D24" s="44">
        <v>7500</v>
      </c>
      <c r="E24" s="53">
        <v>2.8783E-2</v>
      </c>
      <c r="F24" s="44">
        <v>177775.035733</v>
      </c>
      <c r="G24" s="66">
        <v>0.35946699999999998</v>
      </c>
      <c r="H24" s="43">
        <v>3191</v>
      </c>
      <c r="I24" s="44">
        <v>183841.40958899999</v>
      </c>
      <c r="J24" s="74">
        <v>0.376058</v>
      </c>
      <c r="K24" s="44">
        <v>4309</v>
      </c>
      <c r="L24" s="44">
        <v>173282.62473899999</v>
      </c>
      <c r="M24" s="66">
        <v>0.34717999999999999</v>
      </c>
      <c r="N24" s="43">
        <v>0</v>
      </c>
      <c r="O24" s="44">
        <v>0</v>
      </c>
      <c r="P24" s="74">
        <v>0</v>
      </c>
    </row>
    <row r="25" spans="1:16" ht="15" customHeight="1" x14ac:dyDescent="0.2">
      <c r="A25" s="120"/>
      <c r="B25" s="123"/>
      <c r="C25" s="84" t="s">
        <v>51</v>
      </c>
      <c r="D25" s="44">
        <v>5145</v>
      </c>
      <c r="E25" s="53">
        <v>2.222E-2</v>
      </c>
      <c r="F25" s="44">
        <v>192472.436346</v>
      </c>
      <c r="G25" s="66">
        <v>0.45500499999999999</v>
      </c>
      <c r="H25" s="43">
        <v>2182</v>
      </c>
      <c r="I25" s="44">
        <v>193163.648029</v>
      </c>
      <c r="J25" s="74">
        <v>0.41842299999999999</v>
      </c>
      <c r="K25" s="44">
        <v>2963</v>
      </c>
      <c r="L25" s="44">
        <v>191963.41714500001</v>
      </c>
      <c r="M25" s="66">
        <v>0.48194399999999998</v>
      </c>
      <c r="N25" s="43">
        <v>0</v>
      </c>
      <c r="O25" s="44">
        <v>0</v>
      </c>
      <c r="P25" s="74">
        <v>0</v>
      </c>
    </row>
    <row r="26" spans="1:16" s="3" customFormat="1" ht="15" customHeight="1" x14ac:dyDescent="0.2">
      <c r="A26" s="120"/>
      <c r="B26" s="123"/>
      <c r="C26" s="84" t="s">
        <v>52</v>
      </c>
      <c r="D26" s="35">
        <v>3415</v>
      </c>
      <c r="E26" s="55">
        <v>1.7614999999999999E-2</v>
      </c>
      <c r="F26" s="35">
        <v>198532.74963400001</v>
      </c>
      <c r="G26" s="68">
        <v>0.47203499999999998</v>
      </c>
      <c r="H26" s="43">
        <v>1492</v>
      </c>
      <c r="I26" s="44">
        <v>195236.17359200001</v>
      </c>
      <c r="J26" s="74">
        <v>0.37332399999999999</v>
      </c>
      <c r="K26" s="35">
        <v>1923</v>
      </c>
      <c r="L26" s="35">
        <v>201090.46749899999</v>
      </c>
      <c r="M26" s="68">
        <v>0.54862200000000005</v>
      </c>
      <c r="N26" s="43">
        <v>0</v>
      </c>
      <c r="O26" s="44">
        <v>0</v>
      </c>
      <c r="P26" s="74">
        <v>0</v>
      </c>
    </row>
    <row r="27" spans="1:16" ht="15" customHeight="1" x14ac:dyDescent="0.2">
      <c r="A27" s="120"/>
      <c r="B27" s="123"/>
      <c r="C27" s="84" t="s">
        <v>53</v>
      </c>
      <c r="D27" s="44">
        <v>2316</v>
      </c>
      <c r="E27" s="53">
        <v>1.3986E-2</v>
      </c>
      <c r="F27" s="44">
        <v>200726.129965</v>
      </c>
      <c r="G27" s="66">
        <v>0.45768599999999998</v>
      </c>
      <c r="H27" s="43">
        <v>1033</v>
      </c>
      <c r="I27" s="44">
        <v>194415.00580799999</v>
      </c>
      <c r="J27" s="74">
        <v>0.32817000000000002</v>
      </c>
      <c r="K27" s="44">
        <v>1283</v>
      </c>
      <c r="L27" s="44">
        <v>205807.49493399999</v>
      </c>
      <c r="M27" s="66">
        <v>0.56196400000000002</v>
      </c>
      <c r="N27" s="43">
        <v>0</v>
      </c>
      <c r="O27" s="44">
        <v>0</v>
      </c>
      <c r="P27" s="74">
        <v>0</v>
      </c>
    </row>
    <row r="28" spans="1:16" ht="15" customHeight="1" x14ac:dyDescent="0.2">
      <c r="A28" s="120"/>
      <c r="B28" s="123"/>
      <c r="C28" s="84" t="s">
        <v>54</v>
      </c>
      <c r="D28" s="44">
        <v>1125</v>
      </c>
      <c r="E28" s="53">
        <v>8.4480000000000006E-3</v>
      </c>
      <c r="F28" s="44">
        <v>231060.79466700001</v>
      </c>
      <c r="G28" s="66">
        <v>0.432</v>
      </c>
      <c r="H28" s="43">
        <v>538</v>
      </c>
      <c r="I28" s="44">
        <v>203795.26951700001</v>
      </c>
      <c r="J28" s="74">
        <v>0.25650600000000001</v>
      </c>
      <c r="K28" s="44">
        <v>587</v>
      </c>
      <c r="L28" s="44">
        <v>256050.32197600001</v>
      </c>
      <c r="M28" s="66">
        <v>0.59284499999999996</v>
      </c>
      <c r="N28" s="43">
        <v>0</v>
      </c>
      <c r="O28" s="44">
        <v>0</v>
      </c>
      <c r="P28" s="74">
        <v>0</v>
      </c>
    </row>
    <row r="29" spans="1:16" ht="15" customHeight="1" x14ac:dyDescent="0.2">
      <c r="A29" s="120"/>
      <c r="B29" s="123"/>
      <c r="C29" s="84" t="s">
        <v>55</v>
      </c>
      <c r="D29" s="44">
        <v>626</v>
      </c>
      <c r="E29" s="53">
        <v>5.7759999999999999E-3</v>
      </c>
      <c r="F29" s="44">
        <v>227524.833866</v>
      </c>
      <c r="G29" s="66">
        <v>0.31309900000000002</v>
      </c>
      <c r="H29" s="43">
        <v>366</v>
      </c>
      <c r="I29" s="44">
        <v>210409.33060099999</v>
      </c>
      <c r="J29" s="74">
        <v>0.22131100000000001</v>
      </c>
      <c r="K29" s="44">
        <v>260</v>
      </c>
      <c r="L29" s="44">
        <v>251618.196154</v>
      </c>
      <c r="M29" s="66">
        <v>0.44230799999999998</v>
      </c>
      <c r="N29" s="43">
        <v>0</v>
      </c>
      <c r="O29" s="44">
        <v>0</v>
      </c>
      <c r="P29" s="74">
        <v>0</v>
      </c>
    </row>
    <row r="30" spans="1:16" s="3" customFormat="1" ht="15" customHeight="1" x14ac:dyDescent="0.2">
      <c r="A30" s="120"/>
      <c r="B30" s="123"/>
      <c r="C30" s="84" t="s">
        <v>56</v>
      </c>
      <c r="D30" s="35">
        <v>1149</v>
      </c>
      <c r="E30" s="55">
        <v>5.6829999999999997E-3</v>
      </c>
      <c r="F30" s="35">
        <v>160063.097476</v>
      </c>
      <c r="G30" s="68">
        <v>8.8773000000000005E-2</v>
      </c>
      <c r="H30" s="43">
        <v>1016</v>
      </c>
      <c r="I30" s="44">
        <v>142365.011811</v>
      </c>
      <c r="J30" s="74">
        <v>5.4134000000000002E-2</v>
      </c>
      <c r="K30" s="35">
        <v>133</v>
      </c>
      <c r="L30" s="35">
        <v>295260.50375899998</v>
      </c>
      <c r="M30" s="68">
        <v>0.353383</v>
      </c>
      <c r="N30" s="43">
        <v>0</v>
      </c>
      <c r="O30" s="44">
        <v>0</v>
      </c>
      <c r="P30" s="74">
        <v>0</v>
      </c>
    </row>
    <row r="31" spans="1:16" s="3" customFormat="1" ht="15" customHeight="1" x14ac:dyDescent="0.2">
      <c r="A31" s="121"/>
      <c r="B31" s="124"/>
      <c r="C31" s="85" t="s">
        <v>9</v>
      </c>
      <c r="D31" s="46">
        <v>54411</v>
      </c>
      <c r="E31" s="54">
        <v>3.2916000000000001E-2</v>
      </c>
      <c r="F31" s="46">
        <v>158380.540148</v>
      </c>
      <c r="G31" s="67">
        <v>0.22969600000000001</v>
      </c>
      <c r="H31" s="87">
        <v>24937</v>
      </c>
      <c r="I31" s="46">
        <v>159638.40008799999</v>
      </c>
      <c r="J31" s="75">
        <v>0.21285599999999999</v>
      </c>
      <c r="K31" s="46">
        <v>29474</v>
      </c>
      <c r="L31" s="46">
        <v>157316.305456</v>
      </c>
      <c r="M31" s="67">
        <v>0.24394399999999999</v>
      </c>
      <c r="N31" s="87">
        <v>0</v>
      </c>
      <c r="O31" s="46">
        <v>0</v>
      </c>
      <c r="P31" s="75">
        <v>0</v>
      </c>
    </row>
    <row r="32" spans="1:16" ht="15" customHeight="1" x14ac:dyDescent="0.2">
      <c r="A32" s="119">
        <v>3</v>
      </c>
      <c r="B32" s="122" t="s">
        <v>58</v>
      </c>
      <c r="C32" s="84" t="s">
        <v>46</v>
      </c>
      <c r="D32" s="44">
        <v>199</v>
      </c>
      <c r="E32" s="44">
        <v>0</v>
      </c>
      <c r="F32" s="44">
        <v>9721.4856400000008</v>
      </c>
      <c r="G32" s="66">
        <v>-3.9529999999999999E-3</v>
      </c>
      <c r="H32" s="43">
        <v>78</v>
      </c>
      <c r="I32" s="44">
        <v>18304.399890000001</v>
      </c>
      <c r="J32" s="74">
        <v>-2.4559999999999998E-3</v>
      </c>
      <c r="K32" s="44">
        <v>121</v>
      </c>
      <c r="L32" s="44">
        <v>3118.8221490000001</v>
      </c>
      <c r="M32" s="66">
        <v>-3.8300000000000001E-3</v>
      </c>
      <c r="N32" s="43">
        <v>0</v>
      </c>
      <c r="O32" s="44">
        <v>0</v>
      </c>
      <c r="P32" s="74">
        <v>0</v>
      </c>
    </row>
    <row r="33" spans="1:16" ht="15" customHeight="1" x14ac:dyDescent="0.2">
      <c r="A33" s="120"/>
      <c r="B33" s="123"/>
      <c r="C33" s="84" t="s">
        <v>47</v>
      </c>
      <c r="D33" s="44">
        <v>5</v>
      </c>
      <c r="E33" s="44">
        <v>0</v>
      </c>
      <c r="F33" s="44">
        <v>35863.064246000002</v>
      </c>
      <c r="G33" s="66">
        <v>-4.6294000000000002E-2</v>
      </c>
      <c r="H33" s="43">
        <v>469</v>
      </c>
      <c r="I33" s="44">
        <v>29859.041568000001</v>
      </c>
      <c r="J33" s="74">
        <v>-0.11676</v>
      </c>
      <c r="K33" s="44">
        <v>-464</v>
      </c>
      <c r="L33" s="44">
        <v>37306.753691999998</v>
      </c>
      <c r="M33" s="66">
        <v>-1.4049000000000001E-2</v>
      </c>
      <c r="N33" s="43">
        <v>0</v>
      </c>
      <c r="O33" s="44">
        <v>0</v>
      </c>
      <c r="P33" s="74">
        <v>0</v>
      </c>
    </row>
    <row r="34" spans="1:16" ht="15" customHeight="1" x14ac:dyDescent="0.2">
      <c r="A34" s="120"/>
      <c r="B34" s="123"/>
      <c r="C34" s="84" t="s">
        <v>48</v>
      </c>
      <c r="D34" s="44">
        <v>-5599</v>
      </c>
      <c r="E34" s="44">
        <v>0</v>
      </c>
      <c r="F34" s="44">
        <v>36005.855906999997</v>
      </c>
      <c r="G34" s="66">
        <v>-0.10345600000000001</v>
      </c>
      <c r="H34" s="43">
        <v>-1347</v>
      </c>
      <c r="I34" s="44">
        <v>28168.576162000001</v>
      </c>
      <c r="J34" s="74">
        <v>-0.168299</v>
      </c>
      <c r="K34" s="44">
        <v>-4252</v>
      </c>
      <c r="L34" s="44">
        <v>40721.663226999997</v>
      </c>
      <c r="M34" s="66">
        <v>-6.0561999999999998E-2</v>
      </c>
      <c r="N34" s="43">
        <v>0</v>
      </c>
      <c r="O34" s="44">
        <v>0</v>
      </c>
      <c r="P34" s="74">
        <v>0</v>
      </c>
    </row>
    <row r="35" spans="1:16" ht="15" customHeight="1" x14ac:dyDescent="0.2">
      <c r="A35" s="120"/>
      <c r="B35" s="123"/>
      <c r="C35" s="84" t="s">
        <v>49</v>
      </c>
      <c r="D35" s="44">
        <v>-24376</v>
      </c>
      <c r="E35" s="44">
        <v>0</v>
      </c>
      <c r="F35" s="44">
        <v>34224.158836000002</v>
      </c>
      <c r="G35" s="66">
        <v>-0.14802199999999999</v>
      </c>
      <c r="H35" s="43">
        <v>-9219</v>
      </c>
      <c r="I35" s="44">
        <v>22647.547424</v>
      </c>
      <c r="J35" s="74">
        <v>-0.23504900000000001</v>
      </c>
      <c r="K35" s="44">
        <v>-15157</v>
      </c>
      <c r="L35" s="44">
        <v>41310.954170999998</v>
      </c>
      <c r="M35" s="66">
        <v>-9.2550999999999994E-2</v>
      </c>
      <c r="N35" s="43">
        <v>0</v>
      </c>
      <c r="O35" s="44">
        <v>0</v>
      </c>
      <c r="P35" s="74">
        <v>0</v>
      </c>
    </row>
    <row r="36" spans="1:16" ht="15" customHeight="1" x14ac:dyDescent="0.2">
      <c r="A36" s="120"/>
      <c r="B36" s="123"/>
      <c r="C36" s="84" t="s">
        <v>50</v>
      </c>
      <c r="D36" s="44">
        <v>-24438</v>
      </c>
      <c r="E36" s="44">
        <v>0</v>
      </c>
      <c r="F36" s="44">
        <v>40872.529079</v>
      </c>
      <c r="G36" s="66">
        <v>-0.229049</v>
      </c>
      <c r="H36" s="43">
        <v>-8984</v>
      </c>
      <c r="I36" s="44">
        <v>27751.674682000001</v>
      </c>
      <c r="J36" s="74">
        <v>-0.30164299999999999</v>
      </c>
      <c r="K36" s="44">
        <v>-15454</v>
      </c>
      <c r="L36" s="44">
        <v>48200.413786999998</v>
      </c>
      <c r="M36" s="66">
        <v>-0.186393</v>
      </c>
      <c r="N36" s="43">
        <v>0</v>
      </c>
      <c r="O36" s="44">
        <v>0</v>
      </c>
      <c r="P36" s="74">
        <v>0</v>
      </c>
    </row>
    <row r="37" spans="1:16" ht="15" customHeight="1" x14ac:dyDescent="0.2">
      <c r="A37" s="120"/>
      <c r="B37" s="123"/>
      <c r="C37" s="84" t="s">
        <v>51</v>
      </c>
      <c r="D37" s="44">
        <v>-20017</v>
      </c>
      <c r="E37" s="44">
        <v>0</v>
      </c>
      <c r="F37" s="44">
        <v>40115.125500000002</v>
      </c>
      <c r="G37" s="66">
        <v>-0.34361999999999998</v>
      </c>
      <c r="H37" s="43">
        <v>-6868</v>
      </c>
      <c r="I37" s="44">
        <v>27704.226965000002</v>
      </c>
      <c r="J37" s="74">
        <v>-0.36533300000000002</v>
      </c>
      <c r="K37" s="44">
        <v>-13149</v>
      </c>
      <c r="L37" s="44">
        <v>46965.471833000003</v>
      </c>
      <c r="M37" s="66">
        <v>-0.32503199999999999</v>
      </c>
      <c r="N37" s="43">
        <v>0</v>
      </c>
      <c r="O37" s="44">
        <v>0</v>
      </c>
      <c r="P37" s="74">
        <v>0</v>
      </c>
    </row>
    <row r="38" spans="1:16" s="3" customFormat="1" ht="15" customHeight="1" x14ac:dyDescent="0.2">
      <c r="A38" s="120"/>
      <c r="B38" s="123"/>
      <c r="C38" s="84" t="s">
        <v>52</v>
      </c>
      <c r="D38" s="35">
        <v>-15842</v>
      </c>
      <c r="E38" s="35">
        <v>0</v>
      </c>
      <c r="F38" s="35">
        <v>39591.057926000001</v>
      </c>
      <c r="G38" s="68">
        <v>-0.42015999999999998</v>
      </c>
      <c r="H38" s="43">
        <v>-5271</v>
      </c>
      <c r="I38" s="44">
        <v>34248.189675000001</v>
      </c>
      <c r="J38" s="74">
        <v>-0.36229600000000001</v>
      </c>
      <c r="K38" s="35">
        <v>-10571</v>
      </c>
      <c r="L38" s="35">
        <v>43256.433404000003</v>
      </c>
      <c r="M38" s="68">
        <v>-0.42832700000000001</v>
      </c>
      <c r="N38" s="43">
        <v>0</v>
      </c>
      <c r="O38" s="44">
        <v>0</v>
      </c>
      <c r="P38" s="74">
        <v>0</v>
      </c>
    </row>
    <row r="39" spans="1:16" ht="15" customHeight="1" x14ac:dyDescent="0.2">
      <c r="A39" s="120"/>
      <c r="B39" s="123"/>
      <c r="C39" s="84" t="s">
        <v>53</v>
      </c>
      <c r="D39" s="44">
        <v>-12535</v>
      </c>
      <c r="E39" s="44">
        <v>0</v>
      </c>
      <c r="F39" s="44">
        <v>42614.303853999998</v>
      </c>
      <c r="G39" s="66">
        <v>-0.37936199999999998</v>
      </c>
      <c r="H39" s="43">
        <v>-3869</v>
      </c>
      <c r="I39" s="44">
        <v>41258.159195</v>
      </c>
      <c r="J39" s="74">
        <v>-0.26260899999999998</v>
      </c>
      <c r="K39" s="44">
        <v>-8666</v>
      </c>
      <c r="L39" s="44">
        <v>45254.286825000003</v>
      </c>
      <c r="M39" s="66">
        <v>-0.396424</v>
      </c>
      <c r="N39" s="43">
        <v>0</v>
      </c>
      <c r="O39" s="44">
        <v>0</v>
      </c>
      <c r="P39" s="74">
        <v>0</v>
      </c>
    </row>
    <row r="40" spans="1:16" ht="15" customHeight="1" x14ac:dyDescent="0.2">
      <c r="A40" s="120"/>
      <c r="B40" s="123"/>
      <c r="C40" s="84" t="s">
        <v>54</v>
      </c>
      <c r="D40" s="44">
        <v>-10570</v>
      </c>
      <c r="E40" s="44">
        <v>0</v>
      </c>
      <c r="F40" s="44">
        <v>70231.618489</v>
      </c>
      <c r="G40" s="66">
        <v>-0.280698</v>
      </c>
      <c r="H40" s="43">
        <v>-3566</v>
      </c>
      <c r="I40" s="44">
        <v>53886.698536999997</v>
      </c>
      <c r="J40" s="74">
        <v>-0.147734</v>
      </c>
      <c r="K40" s="44">
        <v>-7004</v>
      </c>
      <c r="L40" s="44">
        <v>89317.027273</v>
      </c>
      <c r="M40" s="66">
        <v>-0.28661799999999998</v>
      </c>
      <c r="N40" s="43">
        <v>0</v>
      </c>
      <c r="O40" s="44">
        <v>0</v>
      </c>
      <c r="P40" s="74">
        <v>0</v>
      </c>
    </row>
    <row r="41" spans="1:16" ht="15" customHeight="1" x14ac:dyDescent="0.2">
      <c r="A41" s="120"/>
      <c r="B41" s="123"/>
      <c r="C41" s="84" t="s">
        <v>55</v>
      </c>
      <c r="D41" s="44">
        <v>-9443</v>
      </c>
      <c r="E41" s="44">
        <v>0</v>
      </c>
      <c r="F41" s="44">
        <v>65401.599589999998</v>
      </c>
      <c r="G41" s="66">
        <v>-0.249916</v>
      </c>
      <c r="H41" s="43">
        <v>-3573</v>
      </c>
      <c r="I41" s="44">
        <v>64492.941347</v>
      </c>
      <c r="J41" s="74">
        <v>3.49E-3</v>
      </c>
      <c r="K41" s="44">
        <v>-5870</v>
      </c>
      <c r="L41" s="44">
        <v>79080.808120000002</v>
      </c>
      <c r="M41" s="66">
        <v>-0.34252100000000002</v>
      </c>
      <c r="N41" s="43">
        <v>0</v>
      </c>
      <c r="O41" s="44">
        <v>0</v>
      </c>
      <c r="P41" s="74">
        <v>0</v>
      </c>
    </row>
    <row r="42" spans="1:16" s="3" customFormat="1" ht="15" customHeight="1" x14ac:dyDescent="0.2">
      <c r="A42" s="120"/>
      <c r="B42" s="123"/>
      <c r="C42" s="84" t="s">
        <v>56</v>
      </c>
      <c r="D42" s="35">
        <v>-12654</v>
      </c>
      <c r="E42" s="35">
        <v>0</v>
      </c>
      <c r="F42" s="35">
        <v>-28575.796203999998</v>
      </c>
      <c r="G42" s="68">
        <v>-0.32439800000000002</v>
      </c>
      <c r="H42" s="43">
        <v>-4179</v>
      </c>
      <c r="I42" s="44">
        <v>-18974.443558999999</v>
      </c>
      <c r="J42" s="74">
        <v>-3.7492999999999999E-2</v>
      </c>
      <c r="K42" s="35">
        <v>-8475</v>
      </c>
      <c r="L42" s="35">
        <v>90146.170717999994</v>
      </c>
      <c r="M42" s="68">
        <v>-0.25384200000000001</v>
      </c>
      <c r="N42" s="43">
        <v>0</v>
      </c>
      <c r="O42" s="44">
        <v>0</v>
      </c>
      <c r="P42" s="74">
        <v>0</v>
      </c>
    </row>
    <row r="43" spans="1:16" s="3" customFormat="1" ht="15" customHeight="1" x14ac:dyDescent="0.2">
      <c r="A43" s="121"/>
      <c r="B43" s="124"/>
      <c r="C43" s="85" t="s">
        <v>9</v>
      </c>
      <c r="D43" s="46">
        <v>-135270</v>
      </c>
      <c r="E43" s="46">
        <v>0</v>
      </c>
      <c r="F43" s="46">
        <v>18865.524216000002</v>
      </c>
      <c r="G43" s="67">
        <v>-0.32617400000000002</v>
      </c>
      <c r="H43" s="87">
        <v>-46329</v>
      </c>
      <c r="I43" s="46">
        <v>14882.727794</v>
      </c>
      <c r="J43" s="75">
        <v>-0.284856</v>
      </c>
      <c r="K43" s="46">
        <v>-88941</v>
      </c>
      <c r="L43" s="46">
        <v>20955.287043</v>
      </c>
      <c r="M43" s="67">
        <v>-0.34692699999999999</v>
      </c>
      <c r="N43" s="87">
        <v>0</v>
      </c>
      <c r="O43" s="46">
        <v>0</v>
      </c>
      <c r="P43" s="75">
        <v>0</v>
      </c>
    </row>
    <row r="44" spans="1:16" ht="15" customHeight="1" x14ac:dyDescent="0.2">
      <c r="A44" s="119">
        <v>4</v>
      </c>
      <c r="B44" s="122" t="s">
        <v>59</v>
      </c>
      <c r="C44" s="84" t="s">
        <v>46</v>
      </c>
      <c r="D44" s="44">
        <v>8</v>
      </c>
      <c r="E44" s="53">
        <v>4.7759999999999999E-3</v>
      </c>
      <c r="F44" s="44">
        <v>175327</v>
      </c>
      <c r="G44" s="66">
        <v>0.25</v>
      </c>
      <c r="H44" s="43">
        <v>4</v>
      </c>
      <c r="I44" s="44">
        <v>121455.5</v>
      </c>
      <c r="J44" s="74">
        <v>0</v>
      </c>
      <c r="K44" s="44">
        <v>4</v>
      </c>
      <c r="L44" s="44">
        <v>229198.5</v>
      </c>
      <c r="M44" s="66">
        <v>0.5</v>
      </c>
      <c r="N44" s="43">
        <v>0</v>
      </c>
      <c r="O44" s="44">
        <v>0</v>
      </c>
      <c r="P44" s="74">
        <v>0</v>
      </c>
    </row>
    <row r="45" spans="1:16" ht="15" customHeight="1" x14ac:dyDescent="0.2">
      <c r="A45" s="120"/>
      <c r="B45" s="123"/>
      <c r="C45" s="84" t="s">
        <v>47</v>
      </c>
      <c r="D45" s="44">
        <v>465</v>
      </c>
      <c r="E45" s="53">
        <v>3.7731000000000001E-2</v>
      </c>
      <c r="F45" s="44">
        <v>132535.62150499999</v>
      </c>
      <c r="G45" s="66">
        <v>0.154839</v>
      </c>
      <c r="H45" s="43">
        <v>141</v>
      </c>
      <c r="I45" s="44">
        <v>141906.765957</v>
      </c>
      <c r="J45" s="74">
        <v>0.156028</v>
      </c>
      <c r="K45" s="44">
        <v>324</v>
      </c>
      <c r="L45" s="44">
        <v>128457.438272</v>
      </c>
      <c r="M45" s="66">
        <v>0.15432100000000001</v>
      </c>
      <c r="N45" s="43">
        <v>0</v>
      </c>
      <c r="O45" s="44">
        <v>0</v>
      </c>
      <c r="P45" s="74">
        <v>0</v>
      </c>
    </row>
    <row r="46" spans="1:16" ht="15" customHeight="1" x14ac:dyDescent="0.2">
      <c r="A46" s="120"/>
      <c r="B46" s="123"/>
      <c r="C46" s="84" t="s">
        <v>48</v>
      </c>
      <c r="D46" s="44">
        <v>5931</v>
      </c>
      <c r="E46" s="53">
        <v>5.5555E-2</v>
      </c>
      <c r="F46" s="44">
        <v>148006.83476600001</v>
      </c>
      <c r="G46" s="66">
        <v>0.20080899999999999</v>
      </c>
      <c r="H46" s="43">
        <v>2559</v>
      </c>
      <c r="I46" s="44">
        <v>150786.79601399999</v>
      </c>
      <c r="J46" s="74">
        <v>0.175459</v>
      </c>
      <c r="K46" s="44">
        <v>3372</v>
      </c>
      <c r="L46" s="44">
        <v>145897.13107900001</v>
      </c>
      <c r="M46" s="66">
        <v>0.22004699999999999</v>
      </c>
      <c r="N46" s="43">
        <v>0</v>
      </c>
      <c r="O46" s="44">
        <v>0</v>
      </c>
      <c r="P46" s="74">
        <v>0</v>
      </c>
    </row>
    <row r="47" spans="1:16" ht="15" customHeight="1" x14ac:dyDescent="0.2">
      <c r="A47" s="120"/>
      <c r="B47" s="123"/>
      <c r="C47" s="84" t="s">
        <v>49</v>
      </c>
      <c r="D47" s="44">
        <v>14485</v>
      </c>
      <c r="E47" s="53">
        <v>6.1120000000000001E-2</v>
      </c>
      <c r="F47" s="44">
        <v>172747.76789799999</v>
      </c>
      <c r="G47" s="66">
        <v>0.43569200000000002</v>
      </c>
      <c r="H47" s="43">
        <v>6604</v>
      </c>
      <c r="I47" s="44">
        <v>176184.45623899999</v>
      </c>
      <c r="J47" s="74">
        <v>0.40505799999999997</v>
      </c>
      <c r="K47" s="44">
        <v>7881</v>
      </c>
      <c r="L47" s="44">
        <v>169867.944296</v>
      </c>
      <c r="M47" s="66">
        <v>0.46136300000000002</v>
      </c>
      <c r="N47" s="43">
        <v>0</v>
      </c>
      <c r="O47" s="44">
        <v>0</v>
      </c>
      <c r="P47" s="74">
        <v>0</v>
      </c>
    </row>
    <row r="48" spans="1:16" ht="15" customHeight="1" x14ac:dyDescent="0.2">
      <c r="A48" s="120"/>
      <c r="B48" s="123"/>
      <c r="C48" s="84" t="s">
        <v>50</v>
      </c>
      <c r="D48" s="44">
        <v>12931</v>
      </c>
      <c r="E48" s="53">
        <v>4.9626000000000003E-2</v>
      </c>
      <c r="F48" s="44">
        <v>213232.152038</v>
      </c>
      <c r="G48" s="66">
        <v>0.71494899999999995</v>
      </c>
      <c r="H48" s="43">
        <v>5442</v>
      </c>
      <c r="I48" s="44">
        <v>218093.825064</v>
      </c>
      <c r="J48" s="74">
        <v>0.68265299999999995</v>
      </c>
      <c r="K48" s="44">
        <v>7489</v>
      </c>
      <c r="L48" s="44">
        <v>209699.34063300001</v>
      </c>
      <c r="M48" s="66">
        <v>0.73841599999999996</v>
      </c>
      <c r="N48" s="43">
        <v>0</v>
      </c>
      <c r="O48" s="44">
        <v>0</v>
      </c>
      <c r="P48" s="74">
        <v>0</v>
      </c>
    </row>
    <row r="49" spans="1:16" ht="15" customHeight="1" x14ac:dyDescent="0.2">
      <c r="A49" s="120"/>
      <c r="B49" s="123"/>
      <c r="C49" s="84" t="s">
        <v>51</v>
      </c>
      <c r="D49" s="44">
        <v>10254</v>
      </c>
      <c r="E49" s="53">
        <v>4.4284999999999998E-2</v>
      </c>
      <c r="F49" s="44">
        <v>236227.68451299999</v>
      </c>
      <c r="G49" s="66">
        <v>0.93192900000000001</v>
      </c>
      <c r="H49" s="43">
        <v>4164</v>
      </c>
      <c r="I49" s="44">
        <v>238532.400096</v>
      </c>
      <c r="J49" s="74">
        <v>0.83885699999999996</v>
      </c>
      <c r="K49" s="44">
        <v>6090</v>
      </c>
      <c r="L49" s="44">
        <v>234651.84942499999</v>
      </c>
      <c r="M49" s="66">
        <v>0.99556699999999998</v>
      </c>
      <c r="N49" s="43">
        <v>0</v>
      </c>
      <c r="O49" s="44">
        <v>0</v>
      </c>
      <c r="P49" s="74">
        <v>0</v>
      </c>
    </row>
    <row r="50" spans="1:16" s="3" customFormat="1" ht="15" customHeight="1" x14ac:dyDescent="0.2">
      <c r="A50" s="120"/>
      <c r="B50" s="123"/>
      <c r="C50" s="84" t="s">
        <v>52</v>
      </c>
      <c r="D50" s="35">
        <v>6598</v>
      </c>
      <c r="E50" s="55">
        <v>3.4034000000000002E-2</v>
      </c>
      <c r="F50" s="35">
        <v>250419.33237300001</v>
      </c>
      <c r="G50" s="68">
        <v>1.0074259999999999</v>
      </c>
      <c r="H50" s="43">
        <v>2538</v>
      </c>
      <c r="I50" s="44">
        <v>243399.09259300001</v>
      </c>
      <c r="J50" s="74">
        <v>0.82111900000000004</v>
      </c>
      <c r="K50" s="35">
        <v>4060</v>
      </c>
      <c r="L50" s="35">
        <v>254807.84679800001</v>
      </c>
      <c r="M50" s="68">
        <v>1.1238919999999999</v>
      </c>
      <c r="N50" s="43">
        <v>0</v>
      </c>
      <c r="O50" s="44">
        <v>0</v>
      </c>
      <c r="P50" s="74">
        <v>0</v>
      </c>
    </row>
    <row r="51" spans="1:16" ht="15" customHeight="1" x14ac:dyDescent="0.2">
      <c r="A51" s="120"/>
      <c r="B51" s="123"/>
      <c r="C51" s="84" t="s">
        <v>53</v>
      </c>
      <c r="D51" s="44">
        <v>4397</v>
      </c>
      <c r="E51" s="53">
        <v>2.6553E-2</v>
      </c>
      <c r="F51" s="44">
        <v>252955.84898800001</v>
      </c>
      <c r="G51" s="66">
        <v>0.94246099999999999</v>
      </c>
      <c r="H51" s="43">
        <v>1693</v>
      </c>
      <c r="I51" s="44">
        <v>236115.15948</v>
      </c>
      <c r="J51" s="74">
        <v>0.65032500000000004</v>
      </c>
      <c r="K51" s="44">
        <v>2704</v>
      </c>
      <c r="L51" s="44">
        <v>263499.96412700001</v>
      </c>
      <c r="M51" s="66">
        <v>1.12537</v>
      </c>
      <c r="N51" s="43">
        <v>0</v>
      </c>
      <c r="O51" s="44">
        <v>0</v>
      </c>
      <c r="P51" s="74">
        <v>0</v>
      </c>
    </row>
    <row r="52" spans="1:16" ht="15" customHeight="1" x14ac:dyDescent="0.2">
      <c r="A52" s="120"/>
      <c r="B52" s="123"/>
      <c r="C52" s="84" t="s">
        <v>54</v>
      </c>
      <c r="D52" s="44">
        <v>2041</v>
      </c>
      <c r="E52" s="53">
        <v>1.5327E-2</v>
      </c>
      <c r="F52" s="44">
        <v>284722.79568799998</v>
      </c>
      <c r="G52" s="66">
        <v>0.82214600000000004</v>
      </c>
      <c r="H52" s="43">
        <v>803</v>
      </c>
      <c r="I52" s="44">
        <v>262397.68244100001</v>
      </c>
      <c r="J52" s="74">
        <v>0.50809499999999996</v>
      </c>
      <c r="K52" s="44">
        <v>1238</v>
      </c>
      <c r="L52" s="44">
        <v>299203.46284300002</v>
      </c>
      <c r="M52" s="66">
        <v>1.0258480000000001</v>
      </c>
      <c r="N52" s="43">
        <v>0</v>
      </c>
      <c r="O52" s="44">
        <v>0</v>
      </c>
      <c r="P52" s="74">
        <v>0</v>
      </c>
    </row>
    <row r="53" spans="1:16" ht="15" customHeight="1" x14ac:dyDescent="0.2">
      <c r="A53" s="120"/>
      <c r="B53" s="123"/>
      <c r="C53" s="84" t="s">
        <v>55</v>
      </c>
      <c r="D53" s="44">
        <v>889</v>
      </c>
      <c r="E53" s="53">
        <v>8.2030000000000002E-3</v>
      </c>
      <c r="F53" s="44">
        <v>303892.14060699998</v>
      </c>
      <c r="G53" s="66">
        <v>0.67716500000000002</v>
      </c>
      <c r="H53" s="43">
        <v>316</v>
      </c>
      <c r="I53" s="44">
        <v>260005.26582299999</v>
      </c>
      <c r="J53" s="74">
        <v>0.21835399999999999</v>
      </c>
      <c r="K53" s="44">
        <v>573</v>
      </c>
      <c r="L53" s="44">
        <v>328095.02443300001</v>
      </c>
      <c r="M53" s="66">
        <v>0.93019200000000002</v>
      </c>
      <c r="N53" s="43">
        <v>0</v>
      </c>
      <c r="O53" s="44">
        <v>0</v>
      </c>
      <c r="P53" s="74">
        <v>0</v>
      </c>
    </row>
    <row r="54" spans="1:16" s="3" customFormat="1" ht="15" customHeight="1" x14ac:dyDescent="0.2">
      <c r="A54" s="120"/>
      <c r="B54" s="123"/>
      <c r="C54" s="84" t="s">
        <v>56</v>
      </c>
      <c r="D54" s="35">
        <v>351</v>
      </c>
      <c r="E54" s="55">
        <v>1.7359999999999999E-3</v>
      </c>
      <c r="F54" s="35">
        <v>381468.65242200001</v>
      </c>
      <c r="G54" s="68">
        <v>0.42165200000000003</v>
      </c>
      <c r="H54" s="43">
        <v>154</v>
      </c>
      <c r="I54" s="44">
        <v>332472.24025999999</v>
      </c>
      <c r="J54" s="74">
        <v>0.12987000000000001</v>
      </c>
      <c r="K54" s="35">
        <v>197</v>
      </c>
      <c r="L54" s="35">
        <v>419770.41624400002</v>
      </c>
      <c r="M54" s="68">
        <v>0.64974600000000005</v>
      </c>
      <c r="N54" s="43">
        <v>0</v>
      </c>
      <c r="O54" s="44">
        <v>0</v>
      </c>
      <c r="P54" s="74">
        <v>0</v>
      </c>
    </row>
    <row r="55" spans="1:16" s="3" customFormat="1" ht="15" customHeight="1" x14ac:dyDescent="0.2">
      <c r="A55" s="121"/>
      <c r="B55" s="124"/>
      <c r="C55" s="85" t="s">
        <v>9</v>
      </c>
      <c r="D55" s="46">
        <v>58350</v>
      </c>
      <c r="E55" s="54">
        <v>3.5298999999999997E-2</v>
      </c>
      <c r="F55" s="46">
        <v>212037.424662</v>
      </c>
      <c r="G55" s="67">
        <v>0.67859499999999995</v>
      </c>
      <c r="H55" s="87">
        <v>24418</v>
      </c>
      <c r="I55" s="46">
        <v>209335.46301899999</v>
      </c>
      <c r="J55" s="75">
        <v>0.57482200000000006</v>
      </c>
      <c r="K55" s="46">
        <v>33932</v>
      </c>
      <c r="L55" s="46">
        <v>213981.79868599999</v>
      </c>
      <c r="M55" s="67">
        <v>0.75327100000000002</v>
      </c>
      <c r="N55" s="87">
        <v>0</v>
      </c>
      <c r="O55" s="46">
        <v>0</v>
      </c>
      <c r="P55" s="75">
        <v>0</v>
      </c>
    </row>
    <row r="56" spans="1:16" ht="15" customHeight="1" x14ac:dyDescent="0.2">
      <c r="A56" s="119">
        <v>5</v>
      </c>
      <c r="B56" s="122" t="s">
        <v>60</v>
      </c>
      <c r="C56" s="84" t="s">
        <v>46</v>
      </c>
      <c r="D56" s="44">
        <v>1675</v>
      </c>
      <c r="E56" s="53">
        <v>1</v>
      </c>
      <c r="F56" s="44">
        <v>57397.278806000002</v>
      </c>
      <c r="G56" s="66">
        <v>9.6715999999999996E-2</v>
      </c>
      <c r="H56" s="43">
        <v>790</v>
      </c>
      <c r="I56" s="44">
        <v>60480.932911000004</v>
      </c>
      <c r="J56" s="74">
        <v>0.10126599999999999</v>
      </c>
      <c r="K56" s="44">
        <v>885</v>
      </c>
      <c r="L56" s="44">
        <v>54644.638418000002</v>
      </c>
      <c r="M56" s="66">
        <v>9.2655000000000001E-2</v>
      </c>
      <c r="N56" s="43">
        <v>0</v>
      </c>
      <c r="O56" s="44">
        <v>0</v>
      </c>
      <c r="P56" s="74">
        <v>0</v>
      </c>
    </row>
    <row r="57" spans="1:16" ht="15" customHeight="1" x14ac:dyDescent="0.2">
      <c r="A57" s="120"/>
      <c r="B57" s="123"/>
      <c r="C57" s="84" t="s">
        <v>47</v>
      </c>
      <c r="D57" s="44">
        <v>12324</v>
      </c>
      <c r="E57" s="53">
        <v>1</v>
      </c>
      <c r="F57" s="44">
        <v>115914.881775</v>
      </c>
      <c r="G57" s="66">
        <v>0.10451199999999999</v>
      </c>
      <c r="H57" s="43">
        <v>4752</v>
      </c>
      <c r="I57" s="44">
        <v>125883.96191100001</v>
      </c>
      <c r="J57" s="74">
        <v>0.13699500000000001</v>
      </c>
      <c r="K57" s="44">
        <v>7572</v>
      </c>
      <c r="L57" s="44">
        <v>109658.533545</v>
      </c>
      <c r="M57" s="66">
        <v>8.4126000000000006E-2</v>
      </c>
      <c r="N57" s="43">
        <v>0</v>
      </c>
      <c r="O57" s="44">
        <v>0</v>
      </c>
      <c r="P57" s="74">
        <v>0</v>
      </c>
    </row>
    <row r="58" spans="1:16" ht="15" customHeight="1" x14ac:dyDescent="0.2">
      <c r="A58" s="120"/>
      <c r="B58" s="123"/>
      <c r="C58" s="84" t="s">
        <v>48</v>
      </c>
      <c r="D58" s="44">
        <v>106760</v>
      </c>
      <c r="E58" s="53">
        <v>1</v>
      </c>
      <c r="F58" s="44">
        <v>126856.515755</v>
      </c>
      <c r="G58" s="66">
        <v>0.109779</v>
      </c>
      <c r="H58" s="43">
        <v>46263</v>
      </c>
      <c r="I58" s="44">
        <v>136349.86473</v>
      </c>
      <c r="J58" s="74">
        <v>0.13453499999999999</v>
      </c>
      <c r="K58" s="44">
        <v>60497</v>
      </c>
      <c r="L58" s="44">
        <v>119596.80364300001</v>
      </c>
      <c r="M58" s="66">
        <v>9.0846999999999997E-2</v>
      </c>
      <c r="N58" s="43">
        <v>0</v>
      </c>
      <c r="O58" s="44">
        <v>0</v>
      </c>
      <c r="P58" s="74">
        <v>0</v>
      </c>
    </row>
    <row r="59" spans="1:16" ht="15" customHeight="1" x14ac:dyDescent="0.2">
      <c r="A59" s="120"/>
      <c r="B59" s="123"/>
      <c r="C59" s="84" t="s">
        <v>49</v>
      </c>
      <c r="D59" s="44">
        <v>236992</v>
      </c>
      <c r="E59" s="53">
        <v>1</v>
      </c>
      <c r="F59" s="44">
        <v>143700.07761000001</v>
      </c>
      <c r="G59" s="66">
        <v>0.27813199999999999</v>
      </c>
      <c r="H59" s="43">
        <v>100089</v>
      </c>
      <c r="I59" s="44">
        <v>160149.82812300001</v>
      </c>
      <c r="J59" s="74">
        <v>0.34265499999999999</v>
      </c>
      <c r="K59" s="44">
        <v>136903</v>
      </c>
      <c r="L59" s="44">
        <v>131673.75912900001</v>
      </c>
      <c r="M59" s="66">
        <v>0.230959</v>
      </c>
      <c r="N59" s="43">
        <v>0</v>
      </c>
      <c r="O59" s="44">
        <v>0</v>
      </c>
      <c r="P59" s="74">
        <v>0</v>
      </c>
    </row>
    <row r="60" spans="1:16" ht="15" customHeight="1" x14ac:dyDescent="0.2">
      <c r="A60" s="120"/>
      <c r="B60" s="123"/>
      <c r="C60" s="84" t="s">
        <v>50</v>
      </c>
      <c r="D60" s="44">
        <v>260568</v>
      </c>
      <c r="E60" s="53">
        <v>1</v>
      </c>
      <c r="F60" s="44">
        <v>175761.95501800001</v>
      </c>
      <c r="G60" s="66">
        <v>0.54598000000000002</v>
      </c>
      <c r="H60" s="43">
        <v>105402</v>
      </c>
      <c r="I60" s="44">
        <v>199028.33326700001</v>
      </c>
      <c r="J60" s="74">
        <v>0.60429600000000006</v>
      </c>
      <c r="K60" s="44">
        <v>155166</v>
      </c>
      <c r="L60" s="44">
        <v>159957.44371799999</v>
      </c>
      <c r="M60" s="66">
        <v>0.50636700000000001</v>
      </c>
      <c r="N60" s="43">
        <v>0</v>
      </c>
      <c r="O60" s="44">
        <v>0</v>
      </c>
      <c r="P60" s="74">
        <v>0</v>
      </c>
    </row>
    <row r="61" spans="1:16" ht="15" customHeight="1" x14ac:dyDescent="0.2">
      <c r="A61" s="120"/>
      <c r="B61" s="123"/>
      <c r="C61" s="84" t="s">
        <v>51</v>
      </c>
      <c r="D61" s="44">
        <v>231547</v>
      </c>
      <c r="E61" s="53">
        <v>1</v>
      </c>
      <c r="F61" s="44">
        <v>203864.370616</v>
      </c>
      <c r="G61" s="66">
        <v>0.82522799999999996</v>
      </c>
      <c r="H61" s="43">
        <v>91489</v>
      </c>
      <c r="I61" s="44">
        <v>220518.16864300001</v>
      </c>
      <c r="J61" s="74">
        <v>0.74067899999999998</v>
      </c>
      <c r="K61" s="44">
        <v>140058</v>
      </c>
      <c r="L61" s="44">
        <v>192985.73942200001</v>
      </c>
      <c r="M61" s="66">
        <v>0.88045700000000005</v>
      </c>
      <c r="N61" s="43">
        <v>0</v>
      </c>
      <c r="O61" s="44">
        <v>0</v>
      </c>
      <c r="P61" s="74">
        <v>0</v>
      </c>
    </row>
    <row r="62" spans="1:16" s="3" customFormat="1" ht="15" customHeight="1" x14ac:dyDescent="0.2">
      <c r="A62" s="120"/>
      <c r="B62" s="123"/>
      <c r="C62" s="84" t="s">
        <v>52</v>
      </c>
      <c r="D62" s="35">
        <v>193866</v>
      </c>
      <c r="E62" s="55">
        <v>1</v>
      </c>
      <c r="F62" s="35">
        <v>221428.579715</v>
      </c>
      <c r="G62" s="68">
        <v>0.99819500000000005</v>
      </c>
      <c r="H62" s="43">
        <v>76042</v>
      </c>
      <c r="I62" s="44">
        <v>226832.37249199999</v>
      </c>
      <c r="J62" s="74">
        <v>0.76129000000000002</v>
      </c>
      <c r="K62" s="35">
        <v>117824</v>
      </c>
      <c r="L62" s="35">
        <v>217941.04567799999</v>
      </c>
      <c r="M62" s="68">
        <v>1.1510899999999999</v>
      </c>
      <c r="N62" s="43">
        <v>0</v>
      </c>
      <c r="O62" s="44">
        <v>0</v>
      </c>
      <c r="P62" s="74">
        <v>0</v>
      </c>
    </row>
    <row r="63" spans="1:16" ht="15" customHeight="1" x14ac:dyDescent="0.2">
      <c r="A63" s="120"/>
      <c r="B63" s="123"/>
      <c r="C63" s="84" t="s">
        <v>53</v>
      </c>
      <c r="D63" s="44">
        <v>165591</v>
      </c>
      <c r="E63" s="53">
        <v>1</v>
      </c>
      <c r="F63" s="44">
        <v>228081.34983200001</v>
      </c>
      <c r="G63" s="66">
        <v>1.0245420000000001</v>
      </c>
      <c r="H63" s="43">
        <v>64938</v>
      </c>
      <c r="I63" s="44">
        <v>223585.18262000001</v>
      </c>
      <c r="J63" s="74">
        <v>0.69007399999999997</v>
      </c>
      <c r="K63" s="44">
        <v>100653</v>
      </c>
      <c r="L63" s="44">
        <v>230982.12880899999</v>
      </c>
      <c r="M63" s="66">
        <v>1.2403310000000001</v>
      </c>
      <c r="N63" s="43">
        <v>0</v>
      </c>
      <c r="O63" s="44">
        <v>0</v>
      </c>
      <c r="P63" s="74">
        <v>0</v>
      </c>
    </row>
    <row r="64" spans="1:16" ht="15" customHeight="1" x14ac:dyDescent="0.2">
      <c r="A64" s="120"/>
      <c r="B64" s="123"/>
      <c r="C64" s="84" t="s">
        <v>54</v>
      </c>
      <c r="D64" s="44">
        <v>133162</v>
      </c>
      <c r="E64" s="53">
        <v>1</v>
      </c>
      <c r="F64" s="44">
        <v>228870.15760499999</v>
      </c>
      <c r="G64" s="66">
        <v>0.896652</v>
      </c>
      <c r="H64" s="43">
        <v>51197</v>
      </c>
      <c r="I64" s="44">
        <v>214163.83079099999</v>
      </c>
      <c r="J64" s="74">
        <v>0.49856400000000001</v>
      </c>
      <c r="K64" s="44">
        <v>81965</v>
      </c>
      <c r="L64" s="44">
        <v>238056.02735300001</v>
      </c>
      <c r="M64" s="66">
        <v>1.1453059999999999</v>
      </c>
      <c r="N64" s="43">
        <v>0</v>
      </c>
      <c r="O64" s="44">
        <v>0</v>
      </c>
      <c r="P64" s="74">
        <v>0</v>
      </c>
    </row>
    <row r="65" spans="1:16" ht="15" customHeight="1" x14ac:dyDescent="0.2">
      <c r="A65" s="120"/>
      <c r="B65" s="123"/>
      <c r="C65" s="84" t="s">
        <v>55</v>
      </c>
      <c r="D65" s="44">
        <v>108376</v>
      </c>
      <c r="E65" s="53">
        <v>1</v>
      </c>
      <c r="F65" s="44">
        <v>229885.58001800001</v>
      </c>
      <c r="G65" s="66">
        <v>0.70132700000000003</v>
      </c>
      <c r="H65" s="43">
        <v>41245</v>
      </c>
      <c r="I65" s="44">
        <v>207616.90808600001</v>
      </c>
      <c r="J65" s="74">
        <v>0.29778199999999999</v>
      </c>
      <c r="K65" s="44">
        <v>67131</v>
      </c>
      <c r="L65" s="44">
        <v>243567.35704800001</v>
      </c>
      <c r="M65" s="66">
        <v>0.94926299999999997</v>
      </c>
      <c r="N65" s="43">
        <v>0</v>
      </c>
      <c r="O65" s="44">
        <v>0</v>
      </c>
      <c r="P65" s="74">
        <v>0</v>
      </c>
    </row>
    <row r="66" spans="1:16" s="3" customFormat="1" ht="15" customHeight="1" x14ac:dyDescent="0.2">
      <c r="A66" s="120"/>
      <c r="B66" s="123"/>
      <c r="C66" s="84" t="s">
        <v>56</v>
      </c>
      <c r="D66" s="35">
        <v>202167</v>
      </c>
      <c r="E66" s="55">
        <v>1</v>
      </c>
      <c r="F66" s="35">
        <v>248480.96660700001</v>
      </c>
      <c r="G66" s="68">
        <v>0.40516999999999997</v>
      </c>
      <c r="H66" s="43">
        <v>85805</v>
      </c>
      <c r="I66" s="44">
        <v>210431.13926900001</v>
      </c>
      <c r="J66" s="74">
        <v>9.4026999999999999E-2</v>
      </c>
      <c r="K66" s="35">
        <v>116362</v>
      </c>
      <c r="L66" s="35">
        <v>276538.79849999998</v>
      </c>
      <c r="M66" s="68">
        <v>0.634606</v>
      </c>
      <c r="N66" s="43">
        <v>0</v>
      </c>
      <c r="O66" s="44">
        <v>0</v>
      </c>
      <c r="P66" s="74">
        <v>0</v>
      </c>
    </row>
    <row r="67" spans="1:16" s="3" customFormat="1" ht="15" customHeight="1" x14ac:dyDescent="0.2">
      <c r="A67" s="121"/>
      <c r="B67" s="124"/>
      <c r="C67" s="85" t="s">
        <v>9</v>
      </c>
      <c r="D67" s="46">
        <v>1653028</v>
      </c>
      <c r="E67" s="54">
        <v>1</v>
      </c>
      <c r="F67" s="46">
        <v>198694.154809</v>
      </c>
      <c r="G67" s="67">
        <v>0.63696399999999997</v>
      </c>
      <c r="H67" s="87">
        <v>668012</v>
      </c>
      <c r="I67" s="46">
        <v>199828.524576</v>
      </c>
      <c r="J67" s="75">
        <v>0.480958</v>
      </c>
      <c r="K67" s="46">
        <v>985016</v>
      </c>
      <c r="L67" s="46">
        <v>197924.85500400001</v>
      </c>
      <c r="M67" s="67">
        <v>0.74276299999999995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8:A19"/>
    <mergeCell ref="B8:B19"/>
    <mergeCell ref="A56:A67"/>
    <mergeCell ref="B56:B67"/>
    <mergeCell ref="A44:A55"/>
    <mergeCell ref="B44:B55"/>
    <mergeCell ref="A20:A31"/>
    <mergeCell ref="B20:B31"/>
    <mergeCell ref="A32:A43"/>
    <mergeCell ref="B32:B43"/>
    <mergeCell ref="A2:P2"/>
    <mergeCell ref="A3:P3"/>
    <mergeCell ref="A6:A7"/>
    <mergeCell ref="B6:B7"/>
    <mergeCell ref="C6:C7"/>
    <mergeCell ref="D6:G6"/>
    <mergeCell ref="H6:J6"/>
    <mergeCell ref="N6:P6"/>
    <mergeCell ref="K6:M6"/>
  </mergeCells>
  <conditionalFormatting sqref="D8:D19">
    <cfRule type="cellIs" dxfId="580" priority="45" operator="notEqual">
      <formula>H8+K8+N8</formula>
    </cfRule>
  </conditionalFormatting>
  <conditionalFormatting sqref="D20:D30">
    <cfRule type="cellIs" dxfId="579" priority="44" operator="notEqual">
      <formula>H20+K20+N20</formula>
    </cfRule>
  </conditionalFormatting>
  <conditionalFormatting sqref="D32:D42">
    <cfRule type="cellIs" dxfId="578" priority="43" operator="notEqual">
      <formula>H32+K32+N32</formula>
    </cfRule>
  </conditionalFormatting>
  <conditionalFormatting sqref="D44:D54">
    <cfRule type="cellIs" dxfId="577" priority="42" operator="notEqual">
      <formula>H44+K44+N44</formula>
    </cfRule>
  </conditionalFormatting>
  <conditionalFormatting sqref="D56:D66">
    <cfRule type="cellIs" dxfId="576" priority="41" operator="notEqual">
      <formula>H56+K56+N56</formula>
    </cfRule>
  </conditionalFormatting>
  <conditionalFormatting sqref="D19">
    <cfRule type="cellIs" dxfId="575" priority="40" operator="notEqual">
      <formula>SUM(D8:D18)</formula>
    </cfRule>
  </conditionalFormatting>
  <conditionalFormatting sqref="D31">
    <cfRule type="cellIs" dxfId="574" priority="39" operator="notEqual">
      <formula>H31+K31+N31</formula>
    </cfRule>
  </conditionalFormatting>
  <conditionalFormatting sqref="D31">
    <cfRule type="cellIs" dxfId="573" priority="38" operator="notEqual">
      <formula>SUM(D20:D30)</formula>
    </cfRule>
  </conditionalFormatting>
  <conditionalFormatting sqref="D43">
    <cfRule type="cellIs" dxfId="572" priority="37" operator="notEqual">
      <formula>H43+K43+N43</formula>
    </cfRule>
  </conditionalFormatting>
  <conditionalFormatting sqref="D43">
    <cfRule type="cellIs" dxfId="571" priority="36" operator="notEqual">
      <formula>SUM(D32:D42)</formula>
    </cfRule>
  </conditionalFormatting>
  <conditionalFormatting sqref="D55">
    <cfRule type="cellIs" dxfId="570" priority="35" operator="notEqual">
      <formula>H55+K55+N55</formula>
    </cfRule>
  </conditionalFormatting>
  <conditionalFormatting sqref="D55">
    <cfRule type="cellIs" dxfId="569" priority="34" operator="notEqual">
      <formula>SUM(D44:D54)</formula>
    </cfRule>
  </conditionalFormatting>
  <conditionalFormatting sqref="D67">
    <cfRule type="cellIs" dxfId="568" priority="33" operator="notEqual">
      <formula>H67+K67+N67</formula>
    </cfRule>
  </conditionalFormatting>
  <conditionalFormatting sqref="D67">
    <cfRule type="cellIs" dxfId="567" priority="32" operator="notEqual">
      <formula>SUM(D56:D66)</formula>
    </cfRule>
  </conditionalFormatting>
  <conditionalFormatting sqref="H19">
    <cfRule type="cellIs" dxfId="566" priority="30" operator="notEqual">
      <formula>SUM(H8:H18)</formula>
    </cfRule>
  </conditionalFormatting>
  <conditionalFormatting sqref="K19">
    <cfRule type="cellIs" dxfId="565" priority="28" operator="notEqual">
      <formula>SUM(K8:K18)</formula>
    </cfRule>
  </conditionalFormatting>
  <conditionalFormatting sqref="N19">
    <cfRule type="cellIs" dxfId="564" priority="26" operator="notEqual">
      <formula>SUM(N8:N18)</formula>
    </cfRule>
  </conditionalFormatting>
  <conditionalFormatting sqref="H31">
    <cfRule type="cellIs" dxfId="563" priority="24" operator="notEqual">
      <formula>SUM(H20:H30)</formula>
    </cfRule>
  </conditionalFormatting>
  <conditionalFormatting sqref="K31">
    <cfRule type="cellIs" dxfId="562" priority="22" operator="notEqual">
      <formula>SUM(K20:K30)</formula>
    </cfRule>
  </conditionalFormatting>
  <conditionalFormatting sqref="N31">
    <cfRule type="cellIs" dxfId="561" priority="20" operator="notEqual">
      <formula>SUM(N20:N30)</formula>
    </cfRule>
  </conditionalFormatting>
  <conditionalFormatting sqref="H43">
    <cfRule type="cellIs" dxfId="560" priority="18" operator="notEqual">
      <formula>SUM(H32:H42)</formula>
    </cfRule>
  </conditionalFormatting>
  <conditionalFormatting sqref="K43">
    <cfRule type="cellIs" dxfId="559" priority="16" operator="notEqual">
      <formula>SUM(K32:K42)</formula>
    </cfRule>
  </conditionalFormatting>
  <conditionalFormatting sqref="N43">
    <cfRule type="cellIs" dxfId="558" priority="14" operator="notEqual">
      <formula>SUM(N32:N42)</formula>
    </cfRule>
  </conditionalFormatting>
  <conditionalFormatting sqref="H55">
    <cfRule type="cellIs" dxfId="557" priority="12" operator="notEqual">
      <formula>SUM(H44:H54)</formula>
    </cfRule>
  </conditionalFormatting>
  <conditionalFormatting sqref="K55">
    <cfRule type="cellIs" dxfId="556" priority="10" operator="notEqual">
      <formula>SUM(K44:K54)</formula>
    </cfRule>
  </conditionalFormatting>
  <conditionalFormatting sqref="N55">
    <cfRule type="cellIs" dxfId="555" priority="8" operator="notEqual">
      <formula>SUM(N44:N54)</formula>
    </cfRule>
  </conditionalFormatting>
  <conditionalFormatting sqref="H67">
    <cfRule type="cellIs" dxfId="554" priority="6" operator="notEqual">
      <formula>SUM(H56:H66)</formula>
    </cfRule>
  </conditionalFormatting>
  <conditionalFormatting sqref="K67">
    <cfRule type="cellIs" dxfId="553" priority="4" operator="notEqual">
      <formula>SUM(K56:K66)</formula>
    </cfRule>
  </conditionalFormatting>
  <conditionalFormatting sqref="N67">
    <cfRule type="cellIs" dxfId="552" priority="2" operator="notEqual">
      <formula>SUM(N56:N66)</formula>
    </cfRule>
  </conditionalFormatting>
  <conditionalFormatting sqref="D32:D43">
    <cfRule type="cellIs" dxfId="5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33</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4</v>
      </c>
      <c r="E8" s="53">
        <v>0.33333299999999999</v>
      </c>
      <c r="F8" s="44">
        <v>55555.105653999999</v>
      </c>
      <c r="G8" s="66">
        <v>0.25</v>
      </c>
      <c r="H8" s="43">
        <v>2</v>
      </c>
      <c r="I8" s="44">
        <v>38226.843111000002</v>
      </c>
      <c r="J8" s="74">
        <v>0</v>
      </c>
      <c r="K8" s="44">
        <v>2</v>
      </c>
      <c r="L8" s="44">
        <v>72883.368197999996</v>
      </c>
      <c r="M8" s="66">
        <v>0.5</v>
      </c>
      <c r="N8" s="43">
        <v>0</v>
      </c>
      <c r="O8" s="44">
        <v>0</v>
      </c>
      <c r="P8" s="74">
        <v>0</v>
      </c>
    </row>
    <row r="9" spans="1:16" ht="15" customHeight="1" x14ac:dyDescent="0.2">
      <c r="A9" s="120"/>
      <c r="B9" s="123"/>
      <c r="C9" s="84" t="s">
        <v>47</v>
      </c>
      <c r="D9" s="44">
        <v>29</v>
      </c>
      <c r="E9" s="53">
        <v>0.508772</v>
      </c>
      <c r="F9" s="44">
        <v>91791.596806999994</v>
      </c>
      <c r="G9" s="66">
        <v>0.103448</v>
      </c>
      <c r="H9" s="43">
        <v>8</v>
      </c>
      <c r="I9" s="44">
        <v>106155.860543</v>
      </c>
      <c r="J9" s="74">
        <v>0.125</v>
      </c>
      <c r="K9" s="44">
        <v>21</v>
      </c>
      <c r="L9" s="44">
        <v>86319.496337000004</v>
      </c>
      <c r="M9" s="66">
        <v>9.5238000000000003E-2</v>
      </c>
      <c r="N9" s="43">
        <v>0</v>
      </c>
      <c r="O9" s="44">
        <v>0</v>
      </c>
      <c r="P9" s="74">
        <v>0</v>
      </c>
    </row>
    <row r="10" spans="1:16" ht="15" customHeight="1" x14ac:dyDescent="0.2">
      <c r="A10" s="120"/>
      <c r="B10" s="123"/>
      <c r="C10" s="84" t="s">
        <v>48</v>
      </c>
      <c r="D10" s="44">
        <v>162</v>
      </c>
      <c r="E10" s="53">
        <v>0.32793499999999998</v>
      </c>
      <c r="F10" s="44">
        <v>93132.697885000001</v>
      </c>
      <c r="G10" s="66">
        <v>0.16666700000000001</v>
      </c>
      <c r="H10" s="43">
        <v>56</v>
      </c>
      <c r="I10" s="44">
        <v>108748.287923</v>
      </c>
      <c r="J10" s="74">
        <v>0.30357099999999998</v>
      </c>
      <c r="K10" s="44">
        <v>106</v>
      </c>
      <c r="L10" s="44">
        <v>84882.952204999994</v>
      </c>
      <c r="M10" s="66">
        <v>9.4339999999999993E-2</v>
      </c>
      <c r="N10" s="43">
        <v>0</v>
      </c>
      <c r="O10" s="44">
        <v>0</v>
      </c>
      <c r="P10" s="74">
        <v>0</v>
      </c>
    </row>
    <row r="11" spans="1:16" ht="15" customHeight="1" x14ac:dyDescent="0.2">
      <c r="A11" s="120"/>
      <c r="B11" s="123"/>
      <c r="C11" s="84" t="s">
        <v>49</v>
      </c>
      <c r="D11" s="44">
        <v>329</v>
      </c>
      <c r="E11" s="53">
        <v>0.253467</v>
      </c>
      <c r="F11" s="44">
        <v>108506.96409199999</v>
      </c>
      <c r="G11" s="66">
        <v>0.33738600000000002</v>
      </c>
      <c r="H11" s="43">
        <v>107</v>
      </c>
      <c r="I11" s="44">
        <v>121435.234299</v>
      </c>
      <c r="J11" s="74">
        <v>0.43925199999999998</v>
      </c>
      <c r="K11" s="44">
        <v>222</v>
      </c>
      <c r="L11" s="44">
        <v>102275.770794</v>
      </c>
      <c r="M11" s="66">
        <v>0.28828799999999999</v>
      </c>
      <c r="N11" s="43">
        <v>0</v>
      </c>
      <c r="O11" s="44">
        <v>0</v>
      </c>
      <c r="P11" s="74">
        <v>0</v>
      </c>
    </row>
    <row r="12" spans="1:16" ht="15" customHeight="1" x14ac:dyDescent="0.2">
      <c r="A12" s="120"/>
      <c r="B12" s="123"/>
      <c r="C12" s="84" t="s">
        <v>50</v>
      </c>
      <c r="D12" s="44">
        <v>327</v>
      </c>
      <c r="E12" s="53">
        <v>0.19000600000000001</v>
      </c>
      <c r="F12" s="44">
        <v>127054.56227900001</v>
      </c>
      <c r="G12" s="66">
        <v>0.51987799999999995</v>
      </c>
      <c r="H12" s="43">
        <v>95</v>
      </c>
      <c r="I12" s="44">
        <v>142377.76399199999</v>
      </c>
      <c r="J12" s="74">
        <v>0.64210500000000004</v>
      </c>
      <c r="K12" s="44">
        <v>232</v>
      </c>
      <c r="L12" s="44">
        <v>120779.97537</v>
      </c>
      <c r="M12" s="66">
        <v>0.46982800000000002</v>
      </c>
      <c r="N12" s="43">
        <v>0</v>
      </c>
      <c r="O12" s="44">
        <v>0</v>
      </c>
      <c r="P12" s="74">
        <v>0</v>
      </c>
    </row>
    <row r="13" spans="1:16" ht="15" customHeight="1" x14ac:dyDescent="0.2">
      <c r="A13" s="120"/>
      <c r="B13" s="123"/>
      <c r="C13" s="84" t="s">
        <v>51</v>
      </c>
      <c r="D13" s="44">
        <v>267</v>
      </c>
      <c r="E13" s="53">
        <v>0.14694599999999999</v>
      </c>
      <c r="F13" s="44">
        <v>138639.91751999999</v>
      </c>
      <c r="G13" s="66">
        <v>0.69288400000000006</v>
      </c>
      <c r="H13" s="43">
        <v>93</v>
      </c>
      <c r="I13" s="44">
        <v>153327.41978200001</v>
      </c>
      <c r="J13" s="74">
        <v>0.67741899999999999</v>
      </c>
      <c r="K13" s="44">
        <v>174</v>
      </c>
      <c r="L13" s="44">
        <v>130789.700794</v>
      </c>
      <c r="M13" s="66">
        <v>0.70114900000000002</v>
      </c>
      <c r="N13" s="43">
        <v>0</v>
      </c>
      <c r="O13" s="44">
        <v>0</v>
      </c>
      <c r="P13" s="74">
        <v>0</v>
      </c>
    </row>
    <row r="14" spans="1:16" s="3" customFormat="1" ht="15" customHeight="1" x14ac:dyDescent="0.2">
      <c r="A14" s="120"/>
      <c r="B14" s="123"/>
      <c r="C14" s="84" t="s">
        <v>52</v>
      </c>
      <c r="D14" s="35">
        <v>236</v>
      </c>
      <c r="E14" s="55">
        <v>0.15796499999999999</v>
      </c>
      <c r="F14" s="35">
        <v>144222.60555000001</v>
      </c>
      <c r="G14" s="68">
        <v>0.74576299999999995</v>
      </c>
      <c r="H14" s="43">
        <v>67</v>
      </c>
      <c r="I14" s="44">
        <v>135878.73891099999</v>
      </c>
      <c r="J14" s="74">
        <v>0.567164</v>
      </c>
      <c r="K14" s="35">
        <v>169</v>
      </c>
      <c r="L14" s="35">
        <v>147530.52901</v>
      </c>
      <c r="M14" s="68">
        <v>0.81656799999999996</v>
      </c>
      <c r="N14" s="43">
        <v>0</v>
      </c>
      <c r="O14" s="44">
        <v>0</v>
      </c>
      <c r="P14" s="74">
        <v>0</v>
      </c>
    </row>
    <row r="15" spans="1:16" ht="15" customHeight="1" x14ac:dyDescent="0.2">
      <c r="A15" s="120"/>
      <c r="B15" s="123"/>
      <c r="C15" s="84" t="s">
        <v>53</v>
      </c>
      <c r="D15" s="44">
        <v>204</v>
      </c>
      <c r="E15" s="53">
        <v>0.13896500000000001</v>
      </c>
      <c r="F15" s="44">
        <v>141687.22511999999</v>
      </c>
      <c r="G15" s="66">
        <v>0.65686299999999997</v>
      </c>
      <c r="H15" s="43">
        <v>49</v>
      </c>
      <c r="I15" s="44">
        <v>142521.47456</v>
      </c>
      <c r="J15" s="74">
        <v>0.42857099999999998</v>
      </c>
      <c r="K15" s="44">
        <v>155</v>
      </c>
      <c r="L15" s="44">
        <v>141423.49465199999</v>
      </c>
      <c r="M15" s="66">
        <v>0.72903200000000001</v>
      </c>
      <c r="N15" s="43">
        <v>0</v>
      </c>
      <c r="O15" s="44">
        <v>0</v>
      </c>
      <c r="P15" s="74">
        <v>0</v>
      </c>
    </row>
    <row r="16" spans="1:16" ht="15" customHeight="1" x14ac:dyDescent="0.2">
      <c r="A16" s="120"/>
      <c r="B16" s="123"/>
      <c r="C16" s="84" t="s">
        <v>54</v>
      </c>
      <c r="D16" s="44">
        <v>149</v>
      </c>
      <c r="E16" s="53">
        <v>0.14494199999999999</v>
      </c>
      <c r="F16" s="44">
        <v>153983.01562699999</v>
      </c>
      <c r="G16" s="66">
        <v>0.583893</v>
      </c>
      <c r="H16" s="43">
        <v>45</v>
      </c>
      <c r="I16" s="44">
        <v>137073.32650200001</v>
      </c>
      <c r="J16" s="74">
        <v>0.155556</v>
      </c>
      <c r="K16" s="44">
        <v>104</v>
      </c>
      <c r="L16" s="44">
        <v>161299.708037</v>
      </c>
      <c r="M16" s="66">
        <v>0.769231</v>
      </c>
      <c r="N16" s="43">
        <v>0</v>
      </c>
      <c r="O16" s="44">
        <v>0</v>
      </c>
      <c r="P16" s="74">
        <v>0</v>
      </c>
    </row>
    <row r="17" spans="1:16" ht="15" customHeight="1" x14ac:dyDescent="0.2">
      <c r="A17" s="120"/>
      <c r="B17" s="123"/>
      <c r="C17" s="84" t="s">
        <v>55</v>
      </c>
      <c r="D17" s="44">
        <v>118</v>
      </c>
      <c r="E17" s="53">
        <v>0.14233999999999999</v>
      </c>
      <c r="F17" s="44">
        <v>154565.40313399999</v>
      </c>
      <c r="G17" s="66">
        <v>0.42372900000000002</v>
      </c>
      <c r="H17" s="43">
        <v>39</v>
      </c>
      <c r="I17" s="44">
        <v>147859.221853</v>
      </c>
      <c r="J17" s="74">
        <v>0.17948700000000001</v>
      </c>
      <c r="K17" s="44">
        <v>79</v>
      </c>
      <c r="L17" s="44">
        <v>157876.049589</v>
      </c>
      <c r="M17" s="66">
        <v>0.54430400000000001</v>
      </c>
      <c r="N17" s="43">
        <v>0</v>
      </c>
      <c r="O17" s="44">
        <v>0</v>
      </c>
      <c r="P17" s="74">
        <v>0</v>
      </c>
    </row>
    <row r="18" spans="1:16" s="3" customFormat="1" ht="15" customHeight="1" x14ac:dyDescent="0.2">
      <c r="A18" s="120"/>
      <c r="B18" s="123"/>
      <c r="C18" s="84" t="s">
        <v>56</v>
      </c>
      <c r="D18" s="35">
        <v>139</v>
      </c>
      <c r="E18" s="55">
        <v>0.108594</v>
      </c>
      <c r="F18" s="35">
        <v>181867.73657499999</v>
      </c>
      <c r="G18" s="68">
        <v>0.510791</v>
      </c>
      <c r="H18" s="43">
        <v>49</v>
      </c>
      <c r="I18" s="44">
        <v>160321.06497400001</v>
      </c>
      <c r="J18" s="74">
        <v>0.10204100000000001</v>
      </c>
      <c r="K18" s="35">
        <v>90</v>
      </c>
      <c r="L18" s="35">
        <v>193598.70222499999</v>
      </c>
      <c r="M18" s="68">
        <v>0.73333300000000001</v>
      </c>
      <c r="N18" s="43">
        <v>0</v>
      </c>
      <c r="O18" s="44">
        <v>0</v>
      </c>
      <c r="P18" s="74">
        <v>0</v>
      </c>
    </row>
    <row r="19" spans="1:16" s="3" customFormat="1" ht="15" customHeight="1" x14ac:dyDescent="0.2">
      <c r="A19" s="121"/>
      <c r="B19" s="124"/>
      <c r="C19" s="85" t="s">
        <v>9</v>
      </c>
      <c r="D19" s="46">
        <v>1964</v>
      </c>
      <c r="E19" s="54">
        <v>0.17081199999999999</v>
      </c>
      <c r="F19" s="46">
        <v>133216.240292</v>
      </c>
      <c r="G19" s="67">
        <v>0.51680199999999998</v>
      </c>
      <c r="H19" s="87">
        <v>610</v>
      </c>
      <c r="I19" s="46">
        <v>137168.002741</v>
      </c>
      <c r="J19" s="75">
        <v>0.43770500000000001</v>
      </c>
      <c r="K19" s="46">
        <v>1354</v>
      </c>
      <c r="L19" s="46">
        <v>131435.90418099999</v>
      </c>
      <c r="M19" s="67">
        <v>0.55243699999999996</v>
      </c>
      <c r="N19" s="87">
        <v>0</v>
      </c>
      <c r="O19" s="46">
        <v>0</v>
      </c>
      <c r="P19" s="75">
        <v>0</v>
      </c>
    </row>
    <row r="20" spans="1:16" ht="15" customHeight="1" x14ac:dyDescent="0.2">
      <c r="A20" s="119">
        <v>2</v>
      </c>
      <c r="B20" s="122" t="s">
        <v>57</v>
      </c>
      <c r="C20" s="84" t="s">
        <v>46</v>
      </c>
      <c r="D20" s="44">
        <v>4</v>
      </c>
      <c r="E20" s="53">
        <v>0.33333299999999999</v>
      </c>
      <c r="F20" s="44">
        <v>55500.5</v>
      </c>
      <c r="G20" s="66">
        <v>0.25</v>
      </c>
      <c r="H20" s="43">
        <v>3</v>
      </c>
      <c r="I20" s="44">
        <v>67082</v>
      </c>
      <c r="J20" s="74">
        <v>0</v>
      </c>
      <c r="K20" s="44">
        <v>1</v>
      </c>
      <c r="L20" s="44">
        <v>20756</v>
      </c>
      <c r="M20" s="66">
        <v>1</v>
      </c>
      <c r="N20" s="43">
        <v>0</v>
      </c>
      <c r="O20" s="44">
        <v>0</v>
      </c>
      <c r="P20" s="74">
        <v>0</v>
      </c>
    </row>
    <row r="21" spans="1:16" ht="15" customHeight="1" x14ac:dyDescent="0.2">
      <c r="A21" s="120"/>
      <c r="B21" s="123"/>
      <c r="C21" s="84" t="s">
        <v>47</v>
      </c>
      <c r="D21" s="44">
        <v>19</v>
      </c>
      <c r="E21" s="53">
        <v>0.33333299999999999</v>
      </c>
      <c r="F21" s="44">
        <v>103816.315789</v>
      </c>
      <c r="G21" s="66">
        <v>5.2631999999999998E-2</v>
      </c>
      <c r="H21" s="43">
        <v>7</v>
      </c>
      <c r="I21" s="44">
        <v>96554.571429000003</v>
      </c>
      <c r="J21" s="74">
        <v>0</v>
      </c>
      <c r="K21" s="44">
        <v>12</v>
      </c>
      <c r="L21" s="44">
        <v>108052.333333</v>
      </c>
      <c r="M21" s="66">
        <v>8.3333000000000004E-2</v>
      </c>
      <c r="N21" s="43">
        <v>0</v>
      </c>
      <c r="O21" s="44">
        <v>0</v>
      </c>
      <c r="P21" s="74">
        <v>0</v>
      </c>
    </row>
    <row r="22" spans="1:16" ht="15" customHeight="1" x14ac:dyDescent="0.2">
      <c r="A22" s="120"/>
      <c r="B22" s="123"/>
      <c r="C22" s="84" t="s">
        <v>48</v>
      </c>
      <c r="D22" s="44">
        <v>75</v>
      </c>
      <c r="E22" s="53">
        <v>0.15182200000000001</v>
      </c>
      <c r="F22" s="44">
        <v>117287.813333</v>
      </c>
      <c r="G22" s="66">
        <v>0.04</v>
      </c>
      <c r="H22" s="43">
        <v>19</v>
      </c>
      <c r="I22" s="44">
        <v>122323.263158</v>
      </c>
      <c r="J22" s="74">
        <v>0.105263</v>
      </c>
      <c r="K22" s="44">
        <v>56</v>
      </c>
      <c r="L22" s="44">
        <v>115579.357143</v>
      </c>
      <c r="M22" s="66">
        <v>1.7857000000000001E-2</v>
      </c>
      <c r="N22" s="43">
        <v>0</v>
      </c>
      <c r="O22" s="44">
        <v>0</v>
      </c>
      <c r="P22" s="74">
        <v>0</v>
      </c>
    </row>
    <row r="23" spans="1:16" ht="15" customHeight="1" x14ac:dyDescent="0.2">
      <c r="A23" s="120"/>
      <c r="B23" s="123"/>
      <c r="C23" s="84" t="s">
        <v>49</v>
      </c>
      <c r="D23" s="44">
        <v>75</v>
      </c>
      <c r="E23" s="53">
        <v>5.7780999999999999E-2</v>
      </c>
      <c r="F23" s="44">
        <v>131012.28</v>
      </c>
      <c r="G23" s="66">
        <v>0.186667</v>
      </c>
      <c r="H23" s="43">
        <v>29</v>
      </c>
      <c r="I23" s="44">
        <v>136249.44827600001</v>
      </c>
      <c r="J23" s="74">
        <v>0.37930999999999998</v>
      </c>
      <c r="K23" s="44">
        <v>46</v>
      </c>
      <c r="L23" s="44">
        <v>127710.58695700001</v>
      </c>
      <c r="M23" s="66">
        <v>6.5216999999999997E-2</v>
      </c>
      <c r="N23" s="43">
        <v>0</v>
      </c>
      <c r="O23" s="44">
        <v>0</v>
      </c>
      <c r="P23" s="74">
        <v>0</v>
      </c>
    </row>
    <row r="24" spans="1:16" ht="15" customHeight="1" x14ac:dyDescent="0.2">
      <c r="A24" s="120"/>
      <c r="B24" s="123"/>
      <c r="C24" s="84" t="s">
        <v>50</v>
      </c>
      <c r="D24" s="44">
        <v>71</v>
      </c>
      <c r="E24" s="53">
        <v>4.1255E-2</v>
      </c>
      <c r="F24" s="44">
        <v>156924.23943700001</v>
      </c>
      <c r="G24" s="66">
        <v>0.225352</v>
      </c>
      <c r="H24" s="43">
        <v>25</v>
      </c>
      <c r="I24" s="44">
        <v>158407.76</v>
      </c>
      <c r="J24" s="74">
        <v>0.32</v>
      </c>
      <c r="K24" s="44">
        <v>46</v>
      </c>
      <c r="L24" s="44">
        <v>156117.97826100001</v>
      </c>
      <c r="M24" s="66">
        <v>0.17391300000000001</v>
      </c>
      <c r="N24" s="43">
        <v>0</v>
      </c>
      <c r="O24" s="44">
        <v>0</v>
      </c>
      <c r="P24" s="74">
        <v>0</v>
      </c>
    </row>
    <row r="25" spans="1:16" ht="15" customHeight="1" x14ac:dyDescent="0.2">
      <c r="A25" s="120"/>
      <c r="B25" s="123"/>
      <c r="C25" s="84" t="s">
        <v>51</v>
      </c>
      <c r="D25" s="44">
        <v>54</v>
      </c>
      <c r="E25" s="53">
        <v>2.9718999999999999E-2</v>
      </c>
      <c r="F25" s="44">
        <v>155019.481481</v>
      </c>
      <c r="G25" s="66">
        <v>0.25925900000000002</v>
      </c>
      <c r="H25" s="43">
        <v>14</v>
      </c>
      <c r="I25" s="44">
        <v>168514.571429</v>
      </c>
      <c r="J25" s="74">
        <v>0.214286</v>
      </c>
      <c r="K25" s="44">
        <v>40</v>
      </c>
      <c r="L25" s="44">
        <v>150296.20000000001</v>
      </c>
      <c r="M25" s="66">
        <v>0.27500000000000002</v>
      </c>
      <c r="N25" s="43">
        <v>0</v>
      </c>
      <c r="O25" s="44">
        <v>0</v>
      </c>
      <c r="P25" s="74">
        <v>0</v>
      </c>
    </row>
    <row r="26" spans="1:16" s="3" customFormat="1" ht="15" customHeight="1" x14ac:dyDescent="0.2">
      <c r="A26" s="120"/>
      <c r="B26" s="123"/>
      <c r="C26" s="84" t="s">
        <v>52</v>
      </c>
      <c r="D26" s="35">
        <v>40</v>
      </c>
      <c r="E26" s="55">
        <v>2.6773999999999999E-2</v>
      </c>
      <c r="F26" s="35">
        <v>152898</v>
      </c>
      <c r="G26" s="68">
        <v>0.22500000000000001</v>
      </c>
      <c r="H26" s="43">
        <v>15</v>
      </c>
      <c r="I26" s="44">
        <v>151278.73333300001</v>
      </c>
      <c r="J26" s="74">
        <v>0.33333299999999999</v>
      </c>
      <c r="K26" s="35">
        <v>25</v>
      </c>
      <c r="L26" s="35">
        <v>153869.56</v>
      </c>
      <c r="M26" s="68">
        <v>0.16</v>
      </c>
      <c r="N26" s="43">
        <v>0</v>
      </c>
      <c r="O26" s="44">
        <v>0</v>
      </c>
      <c r="P26" s="74">
        <v>0</v>
      </c>
    </row>
    <row r="27" spans="1:16" ht="15" customHeight="1" x14ac:dyDescent="0.2">
      <c r="A27" s="120"/>
      <c r="B27" s="123"/>
      <c r="C27" s="84" t="s">
        <v>53</v>
      </c>
      <c r="D27" s="44">
        <v>26</v>
      </c>
      <c r="E27" s="53">
        <v>1.7711000000000001E-2</v>
      </c>
      <c r="F27" s="44">
        <v>148811.38461499999</v>
      </c>
      <c r="G27" s="66">
        <v>0.115385</v>
      </c>
      <c r="H27" s="43">
        <v>6</v>
      </c>
      <c r="I27" s="44">
        <v>142738.33333299999</v>
      </c>
      <c r="J27" s="74">
        <v>0</v>
      </c>
      <c r="K27" s="44">
        <v>20</v>
      </c>
      <c r="L27" s="44">
        <v>150633.29999999999</v>
      </c>
      <c r="M27" s="66">
        <v>0.15</v>
      </c>
      <c r="N27" s="43">
        <v>0</v>
      </c>
      <c r="O27" s="44">
        <v>0</v>
      </c>
      <c r="P27" s="74">
        <v>0</v>
      </c>
    </row>
    <row r="28" spans="1:16" ht="15" customHeight="1" x14ac:dyDescent="0.2">
      <c r="A28" s="120"/>
      <c r="B28" s="123"/>
      <c r="C28" s="84" t="s">
        <v>54</v>
      </c>
      <c r="D28" s="44">
        <v>6</v>
      </c>
      <c r="E28" s="53">
        <v>5.8370000000000002E-3</v>
      </c>
      <c r="F28" s="44">
        <v>219224.83333299999</v>
      </c>
      <c r="G28" s="66">
        <v>0.5</v>
      </c>
      <c r="H28" s="43">
        <v>2</v>
      </c>
      <c r="I28" s="44">
        <v>158624.5</v>
      </c>
      <c r="J28" s="74">
        <v>0</v>
      </c>
      <c r="K28" s="44">
        <v>4</v>
      </c>
      <c r="L28" s="44">
        <v>249525</v>
      </c>
      <c r="M28" s="66">
        <v>0.75</v>
      </c>
      <c r="N28" s="43">
        <v>0</v>
      </c>
      <c r="O28" s="44">
        <v>0</v>
      </c>
      <c r="P28" s="74">
        <v>0</v>
      </c>
    </row>
    <row r="29" spans="1:16" ht="15" customHeight="1" x14ac:dyDescent="0.2">
      <c r="A29" s="120"/>
      <c r="B29" s="123"/>
      <c r="C29" s="84" t="s">
        <v>55</v>
      </c>
      <c r="D29" s="44">
        <v>4</v>
      </c>
      <c r="E29" s="53">
        <v>4.8250000000000003E-3</v>
      </c>
      <c r="F29" s="44">
        <v>183813.25</v>
      </c>
      <c r="G29" s="66">
        <v>0</v>
      </c>
      <c r="H29" s="43">
        <v>2</v>
      </c>
      <c r="I29" s="44">
        <v>186589.5</v>
      </c>
      <c r="J29" s="74">
        <v>0</v>
      </c>
      <c r="K29" s="44">
        <v>2</v>
      </c>
      <c r="L29" s="44">
        <v>181037</v>
      </c>
      <c r="M29" s="66">
        <v>0</v>
      </c>
      <c r="N29" s="43">
        <v>0</v>
      </c>
      <c r="O29" s="44">
        <v>0</v>
      </c>
      <c r="P29" s="74">
        <v>0</v>
      </c>
    </row>
    <row r="30" spans="1:16" s="3" customFormat="1" ht="15" customHeight="1" x14ac:dyDescent="0.2">
      <c r="A30" s="120"/>
      <c r="B30" s="123"/>
      <c r="C30" s="84" t="s">
        <v>56</v>
      </c>
      <c r="D30" s="35">
        <v>1</v>
      </c>
      <c r="E30" s="55">
        <v>7.8100000000000001E-4</v>
      </c>
      <c r="F30" s="35">
        <v>172523</v>
      </c>
      <c r="G30" s="68">
        <v>0</v>
      </c>
      <c r="H30" s="43">
        <v>0</v>
      </c>
      <c r="I30" s="44">
        <v>0</v>
      </c>
      <c r="J30" s="74">
        <v>0</v>
      </c>
      <c r="K30" s="35">
        <v>1</v>
      </c>
      <c r="L30" s="35">
        <v>172523</v>
      </c>
      <c r="M30" s="68">
        <v>0</v>
      </c>
      <c r="N30" s="43">
        <v>0</v>
      </c>
      <c r="O30" s="44">
        <v>0</v>
      </c>
      <c r="P30" s="74">
        <v>0</v>
      </c>
    </row>
    <row r="31" spans="1:16" s="3" customFormat="1" ht="15" customHeight="1" x14ac:dyDescent="0.2">
      <c r="A31" s="121"/>
      <c r="B31" s="124"/>
      <c r="C31" s="85" t="s">
        <v>9</v>
      </c>
      <c r="D31" s="46">
        <v>375</v>
      </c>
      <c r="E31" s="54">
        <v>3.2613999999999997E-2</v>
      </c>
      <c r="F31" s="46">
        <v>140100.88800000001</v>
      </c>
      <c r="G31" s="67">
        <v>0.17066700000000001</v>
      </c>
      <c r="H31" s="87">
        <v>122</v>
      </c>
      <c r="I31" s="46">
        <v>141704.43442599999</v>
      </c>
      <c r="J31" s="75">
        <v>0.237705</v>
      </c>
      <c r="K31" s="46">
        <v>253</v>
      </c>
      <c r="L31" s="46">
        <v>139327.63636400001</v>
      </c>
      <c r="M31" s="67">
        <v>0.13833999999999999</v>
      </c>
      <c r="N31" s="87">
        <v>0</v>
      </c>
      <c r="O31" s="46">
        <v>0</v>
      </c>
      <c r="P31" s="75">
        <v>0</v>
      </c>
    </row>
    <row r="32" spans="1:16" ht="15" customHeight="1" x14ac:dyDescent="0.2">
      <c r="A32" s="119">
        <v>3</v>
      </c>
      <c r="B32" s="122" t="s">
        <v>58</v>
      </c>
      <c r="C32" s="84" t="s">
        <v>46</v>
      </c>
      <c r="D32" s="44">
        <v>0</v>
      </c>
      <c r="E32" s="44">
        <v>0</v>
      </c>
      <c r="F32" s="44">
        <v>-54.605654000000001</v>
      </c>
      <c r="G32" s="66">
        <v>0</v>
      </c>
      <c r="H32" s="43">
        <v>1</v>
      </c>
      <c r="I32" s="44">
        <v>28855.156889000002</v>
      </c>
      <c r="J32" s="74">
        <v>0</v>
      </c>
      <c r="K32" s="44">
        <v>-1</v>
      </c>
      <c r="L32" s="44">
        <v>-52127.368197999996</v>
      </c>
      <c r="M32" s="66">
        <v>0.5</v>
      </c>
      <c r="N32" s="43">
        <v>0</v>
      </c>
      <c r="O32" s="44">
        <v>0</v>
      </c>
      <c r="P32" s="74">
        <v>0</v>
      </c>
    </row>
    <row r="33" spans="1:16" ht="15" customHeight="1" x14ac:dyDescent="0.2">
      <c r="A33" s="120"/>
      <c r="B33" s="123"/>
      <c r="C33" s="84" t="s">
        <v>47</v>
      </c>
      <c r="D33" s="44">
        <v>-10</v>
      </c>
      <c r="E33" s="44">
        <v>0</v>
      </c>
      <c r="F33" s="44">
        <v>12024.718982</v>
      </c>
      <c r="G33" s="66">
        <v>-5.0817000000000001E-2</v>
      </c>
      <c r="H33" s="43">
        <v>-1</v>
      </c>
      <c r="I33" s="44">
        <v>-9601.2891139999992</v>
      </c>
      <c r="J33" s="74">
        <v>-0.125</v>
      </c>
      <c r="K33" s="44">
        <v>-9</v>
      </c>
      <c r="L33" s="44">
        <v>21732.836996999999</v>
      </c>
      <c r="M33" s="66">
        <v>-1.1905000000000001E-2</v>
      </c>
      <c r="N33" s="43">
        <v>0</v>
      </c>
      <c r="O33" s="44">
        <v>0</v>
      </c>
      <c r="P33" s="74">
        <v>0</v>
      </c>
    </row>
    <row r="34" spans="1:16" ht="15" customHeight="1" x14ac:dyDescent="0.2">
      <c r="A34" s="120"/>
      <c r="B34" s="123"/>
      <c r="C34" s="84" t="s">
        <v>48</v>
      </c>
      <c r="D34" s="44">
        <v>-87</v>
      </c>
      <c r="E34" s="44">
        <v>0</v>
      </c>
      <c r="F34" s="44">
        <v>24155.115448</v>
      </c>
      <c r="G34" s="66">
        <v>-0.126667</v>
      </c>
      <c r="H34" s="43">
        <v>-37</v>
      </c>
      <c r="I34" s="44">
        <v>13574.975235</v>
      </c>
      <c r="J34" s="74">
        <v>-0.19830800000000001</v>
      </c>
      <c r="K34" s="44">
        <v>-50</v>
      </c>
      <c r="L34" s="44">
        <v>30696.404938</v>
      </c>
      <c r="M34" s="66">
        <v>-7.6481999999999994E-2</v>
      </c>
      <c r="N34" s="43">
        <v>0</v>
      </c>
      <c r="O34" s="44">
        <v>0</v>
      </c>
      <c r="P34" s="74">
        <v>0</v>
      </c>
    </row>
    <row r="35" spans="1:16" ht="15" customHeight="1" x14ac:dyDescent="0.2">
      <c r="A35" s="120"/>
      <c r="B35" s="123"/>
      <c r="C35" s="84" t="s">
        <v>49</v>
      </c>
      <c r="D35" s="44">
        <v>-254</v>
      </c>
      <c r="E35" s="44">
        <v>0</v>
      </c>
      <c r="F35" s="44">
        <v>22505.315908</v>
      </c>
      <c r="G35" s="66">
        <v>-0.15071899999999999</v>
      </c>
      <c r="H35" s="43">
        <v>-78</v>
      </c>
      <c r="I35" s="44">
        <v>14814.213975999999</v>
      </c>
      <c r="J35" s="74">
        <v>-5.9942000000000002E-2</v>
      </c>
      <c r="K35" s="44">
        <v>-176</v>
      </c>
      <c r="L35" s="44">
        <v>25434.816163</v>
      </c>
      <c r="M35" s="66">
        <v>-0.22307099999999999</v>
      </c>
      <c r="N35" s="43">
        <v>0</v>
      </c>
      <c r="O35" s="44">
        <v>0</v>
      </c>
      <c r="P35" s="74">
        <v>0</v>
      </c>
    </row>
    <row r="36" spans="1:16" ht="15" customHeight="1" x14ac:dyDescent="0.2">
      <c r="A36" s="120"/>
      <c r="B36" s="123"/>
      <c r="C36" s="84" t="s">
        <v>50</v>
      </c>
      <c r="D36" s="44">
        <v>-256</v>
      </c>
      <c r="E36" s="44">
        <v>0</v>
      </c>
      <c r="F36" s="44">
        <v>29869.677157999999</v>
      </c>
      <c r="G36" s="66">
        <v>-0.29452600000000001</v>
      </c>
      <c r="H36" s="43">
        <v>-70</v>
      </c>
      <c r="I36" s="44">
        <v>16029.996008</v>
      </c>
      <c r="J36" s="74">
        <v>-0.32210499999999997</v>
      </c>
      <c r="K36" s="44">
        <v>-186</v>
      </c>
      <c r="L36" s="44">
        <v>35338.002890999996</v>
      </c>
      <c r="M36" s="66">
        <v>-0.29591499999999998</v>
      </c>
      <c r="N36" s="43">
        <v>0</v>
      </c>
      <c r="O36" s="44">
        <v>0</v>
      </c>
      <c r="P36" s="74">
        <v>0</v>
      </c>
    </row>
    <row r="37" spans="1:16" ht="15" customHeight="1" x14ac:dyDescent="0.2">
      <c r="A37" s="120"/>
      <c r="B37" s="123"/>
      <c r="C37" s="84" t="s">
        <v>51</v>
      </c>
      <c r="D37" s="44">
        <v>-213</v>
      </c>
      <c r="E37" s="44">
        <v>0</v>
      </c>
      <c r="F37" s="44">
        <v>16379.563961</v>
      </c>
      <c r="G37" s="66">
        <v>-0.43362499999999998</v>
      </c>
      <c r="H37" s="43">
        <v>-79</v>
      </c>
      <c r="I37" s="44">
        <v>15187.151647000001</v>
      </c>
      <c r="J37" s="74">
        <v>-0.46313399999999999</v>
      </c>
      <c r="K37" s="44">
        <v>-134</v>
      </c>
      <c r="L37" s="44">
        <v>19506.499206</v>
      </c>
      <c r="M37" s="66">
        <v>-0.426149</v>
      </c>
      <c r="N37" s="43">
        <v>0</v>
      </c>
      <c r="O37" s="44">
        <v>0</v>
      </c>
      <c r="P37" s="74">
        <v>0</v>
      </c>
    </row>
    <row r="38" spans="1:16" s="3" customFormat="1" ht="15" customHeight="1" x14ac:dyDescent="0.2">
      <c r="A38" s="120"/>
      <c r="B38" s="123"/>
      <c r="C38" s="84" t="s">
        <v>52</v>
      </c>
      <c r="D38" s="35">
        <v>-196</v>
      </c>
      <c r="E38" s="35">
        <v>0</v>
      </c>
      <c r="F38" s="35">
        <v>8675.3944499999998</v>
      </c>
      <c r="G38" s="68">
        <v>-0.52076299999999998</v>
      </c>
      <c r="H38" s="43">
        <v>-52</v>
      </c>
      <c r="I38" s="44">
        <v>15399.994422</v>
      </c>
      <c r="J38" s="74">
        <v>-0.23383100000000001</v>
      </c>
      <c r="K38" s="35">
        <v>-144</v>
      </c>
      <c r="L38" s="35">
        <v>6339.0309900000002</v>
      </c>
      <c r="M38" s="68">
        <v>-0.65656800000000004</v>
      </c>
      <c r="N38" s="43">
        <v>0</v>
      </c>
      <c r="O38" s="44">
        <v>0</v>
      </c>
      <c r="P38" s="74">
        <v>0</v>
      </c>
    </row>
    <row r="39" spans="1:16" ht="15" customHeight="1" x14ac:dyDescent="0.2">
      <c r="A39" s="120"/>
      <c r="B39" s="123"/>
      <c r="C39" s="84" t="s">
        <v>53</v>
      </c>
      <c r="D39" s="44">
        <v>-178</v>
      </c>
      <c r="E39" s="44">
        <v>0</v>
      </c>
      <c r="F39" s="44">
        <v>7124.1594949999999</v>
      </c>
      <c r="G39" s="66">
        <v>-0.54147800000000001</v>
      </c>
      <c r="H39" s="43">
        <v>-43</v>
      </c>
      <c r="I39" s="44">
        <v>216.85877300000001</v>
      </c>
      <c r="J39" s="74">
        <v>-0.42857099999999998</v>
      </c>
      <c r="K39" s="44">
        <v>-135</v>
      </c>
      <c r="L39" s="44">
        <v>9209.8053479999999</v>
      </c>
      <c r="M39" s="66">
        <v>-0.57903199999999999</v>
      </c>
      <c r="N39" s="43">
        <v>0</v>
      </c>
      <c r="O39" s="44">
        <v>0</v>
      </c>
      <c r="P39" s="74">
        <v>0</v>
      </c>
    </row>
    <row r="40" spans="1:16" ht="15" customHeight="1" x14ac:dyDescent="0.2">
      <c r="A40" s="120"/>
      <c r="B40" s="123"/>
      <c r="C40" s="84" t="s">
        <v>54</v>
      </c>
      <c r="D40" s="44">
        <v>-143</v>
      </c>
      <c r="E40" s="44">
        <v>0</v>
      </c>
      <c r="F40" s="44">
        <v>65241.817706000002</v>
      </c>
      <c r="G40" s="66">
        <v>-8.3892999999999995E-2</v>
      </c>
      <c r="H40" s="43">
        <v>-43</v>
      </c>
      <c r="I40" s="44">
        <v>21551.173498</v>
      </c>
      <c r="J40" s="74">
        <v>-0.155556</v>
      </c>
      <c r="K40" s="44">
        <v>-100</v>
      </c>
      <c r="L40" s="44">
        <v>88225.291962999996</v>
      </c>
      <c r="M40" s="66">
        <v>-1.9231000000000002E-2</v>
      </c>
      <c r="N40" s="43">
        <v>0</v>
      </c>
      <c r="O40" s="44">
        <v>0</v>
      </c>
      <c r="P40" s="74">
        <v>0</v>
      </c>
    </row>
    <row r="41" spans="1:16" ht="15" customHeight="1" x14ac:dyDescent="0.2">
      <c r="A41" s="120"/>
      <c r="B41" s="123"/>
      <c r="C41" s="84" t="s">
        <v>55</v>
      </c>
      <c r="D41" s="44">
        <v>-114</v>
      </c>
      <c r="E41" s="44">
        <v>0</v>
      </c>
      <c r="F41" s="44">
        <v>29247.846866</v>
      </c>
      <c r="G41" s="66">
        <v>-0.42372900000000002</v>
      </c>
      <c r="H41" s="43">
        <v>-37</v>
      </c>
      <c r="I41" s="44">
        <v>38730.278146999997</v>
      </c>
      <c r="J41" s="74">
        <v>-0.17948700000000001</v>
      </c>
      <c r="K41" s="44">
        <v>-77</v>
      </c>
      <c r="L41" s="44">
        <v>23160.950411000002</v>
      </c>
      <c r="M41" s="66">
        <v>-0.54430400000000001</v>
      </c>
      <c r="N41" s="43">
        <v>0</v>
      </c>
      <c r="O41" s="44">
        <v>0</v>
      </c>
      <c r="P41" s="74">
        <v>0</v>
      </c>
    </row>
    <row r="42" spans="1:16" s="3" customFormat="1" ht="15" customHeight="1" x14ac:dyDescent="0.2">
      <c r="A42" s="120"/>
      <c r="B42" s="123"/>
      <c r="C42" s="84" t="s">
        <v>56</v>
      </c>
      <c r="D42" s="35">
        <v>-138</v>
      </c>
      <c r="E42" s="35">
        <v>0</v>
      </c>
      <c r="F42" s="35">
        <v>-9344.7365750000008</v>
      </c>
      <c r="G42" s="68">
        <v>-0.510791</v>
      </c>
      <c r="H42" s="43">
        <v>-49</v>
      </c>
      <c r="I42" s="44">
        <v>-160321.06497400001</v>
      </c>
      <c r="J42" s="74">
        <v>-0.10204100000000001</v>
      </c>
      <c r="K42" s="35">
        <v>-89</v>
      </c>
      <c r="L42" s="35">
        <v>-21075.702225000001</v>
      </c>
      <c r="M42" s="68">
        <v>-0.73333300000000001</v>
      </c>
      <c r="N42" s="43">
        <v>0</v>
      </c>
      <c r="O42" s="44">
        <v>0</v>
      </c>
      <c r="P42" s="74">
        <v>0</v>
      </c>
    </row>
    <row r="43" spans="1:16" s="3" customFormat="1" ht="15" customHeight="1" x14ac:dyDescent="0.2">
      <c r="A43" s="121"/>
      <c r="B43" s="124"/>
      <c r="C43" s="85" t="s">
        <v>9</v>
      </c>
      <c r="D43" s="46">
        <v>-1589</v>
      </c>
      <c r="E43" s="46">
        <v>0</v>
      </c>
      <c r="F43" s="46">
        <v>6884.6477080000004</v>
      </c>
      <c r="G43" s="67">
        <v>-0.346136</v>
      </c>
      <c r="H43" s="87">
        <v>-488</v>
      </c>
      <c r="I43" s="46">
        <v>4536.4316849999996</v>
      </c>
      <c r="J43" s="75">
        <v>-0.2</v>
      </c>
      <c r="K43" s="46">
        <v>-1101</v>
      </c>
      <c r="L43" s="46">
        <v>7891.7321830000001</v>
      </c>
      <c r="M43" s="67">
        <v>-0.41409699999999999</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5</v>
      </c>
      <c r="E45" s="53">
        <v>8.7719000000000005E-2</v>
      </c>
      <c r="F45" s="44">
        <v>133345.79999999999</v>
      </c>
      <c r="G45" s="66">
        <v>0.2</v>
      </c>
      <c r="H45" s="43">
        <v>0</v>
      </c>
      <c r="I45" s="44">
        <v>0</v>
      </c>
      <c r="J45" s="74">
        <v>0</v>
      </c>
      <c r="K45" s="44">
        <v>5</v>
      </c>
      <c r="L45" s="44">
        <v>133345.79999999999</v>
      </c>
      <c r="M45" s="66">
        <v>0.2</v>
      </c>
      <c r="N45" s="43">
        <v>0</v>
      </c>
      <c r="O45" s="44">
        <v>0</v>
      </c>
      <c r="P45" s="74">
        <v>0</v>
      </c>
    </row>
    <row r="46" spans="1:16" ht="15" customHeight="1" x14ac:dyDescent="0.2">
      <c r="A46" s="120"/>
      <c r="B46" s="123"/>
      <c r="C46" s="84" t="s">
        <v>48</v>
      </c>
      <c r="D46" s="44">
        <v>34</v>
      </c>
      <c r="E46" s="53">
        <v>6.8825999999999998E-2</v>
      </c>
      <c r="F46" s="44">
        <v>122492.264706</v>
      </c>
      <c r="G46" s="66">
        <v>8.8234999999999994E-2</v>
      </c>
      <c r="H46" s="43">
        <v>7</v>
      </c>
      <c r="I46" s="44">
        <v>110811.714286</v>
      </c>
      <c r="J46" s="74">
        <v>0.14285700000000001</v>
      </c>
      <c r="K46" s="44">
        <v>27</v>
      </c>
      <c r="L46" s="44">
        <v>125520.55555600001</v>
      </c>
      <c r="M46" s="66">
        <v>7.4074000000000001E-2</v>
      </c>
      <c r="N46" s="43">
        <v>0</v>
      </c>
      <c r="O46" s="44">
        <v>0</v>
      </c>
      <c r="P46" s="74">
        <v>0</v>
      </c>
    </row>
    <row r="47" spans="1:16" ht="15" customHeight="1" x14ac:dyDescent="0.2">
      <c r="A47" s="120"/>
      <c r="B47" s="123"/>
      <c r="C47" s="84" t="s">
        <v>49</v>
      </c>
      <c r="D47" s="44">
        <v>107</v>
      </c>
      <c r="E47" s="53">
        <v>8.2434999999999994E-2</v>
      </c>
      <c r="F47" s="44">
        <v>140349.85046700001</v>
      </c>
      <c r="G47" s="66">
        <v>0.224299</v>
      </c>
      <c r="H47" s="43">
        <v>34</v>
      </c>
      <c r="I47" s="44">
        <v>145963.88235299999</v>
      </c>
      <c r="J47" s="74">
        <v>0.235294</v>
      </c>
      <c r="K47" s="44">
        <v>73</v>
      </c>
      <c r="L47" s="44">
        <v>137735.09589</v>
      </c>
      <c r="M47" s="66">
        <v>0.21917800000000001</v>
      </c>
      <c r="N47" s="43">
        <v>0</v>
      </c>
      <c r="O47" s="44">
        <v>0</v>
      </c>
      <c r="P47" s="74">
        <v>0</v>
      </c>
    </row>
    <row r="48" spans="1:16" ht="15" customHeight="1" x14ac:dyDescent="0.2">
      <c r="A48" s="120"/>
      <c r="B48" s="123"/>
      <c r="C48" s="84" t="s">
        <v>50</v>
      </c>
      <c r="D48" s="44">
        <v>97</v>
      </c>
      <c r="E48" s="53">
        <v>5.6363000000000003E-2</v>
      </c>
      <c r="F48" s="44">
        <v>167887.14433000001</v>
      </c>
      <c r="G48" s="66">
        <v>0.41237099999999999</v>
      </c>
      <c r="H48" s="43">
        <v>25</v>
      </c>
      <c r="I48" s="44">
        <v>185625.8</v>
      </c>
      <c r="J48" s="74">
        <v>0.56000000000000005</v>
      </c>
      <c r="K48" s="44">
        <v>72</v>
      </c>
      <c r="L48" s="44">
        <v>161727.88888899999</v>
      </c>
      <c r="M48" s="66">
        <v>0.36111100000000002</v>
      </c>
      <c r="N48" s="43">
        <v>0</v>
      </c>
      <c r="O48" s="44">
        <v>0</v>
      </c>
      <c r="P48" s="74">
        <v>0</v>
      </c>
    </row>
    <row r="49" spans="1:16" ht="15" customHeight="1" x14ac:dyDescent="0.2">
      <c r="A49" s="120"/>
      <c r="B49" s="123"/>
      <c r="C49" s="84" t="s">
        <v>51</v>
      </c>
      <c r="D49" s="44">
        <v>127</v>
      </c>
      <c r="E49" s="53">
        <v>6.9894999999999999E-2</v>
      </c>
      <c r="F49" s="44">
        <v>176813.94488200001</v>
      </c>
      <c r="G49" s="66">
        <v>0.582677</v>
      </c>
      <c r="H49" s="43">
        <v>35</v>
      </c>
      <c r="I49" s="44">
        <v>192656.2</v>
      </c>
      <c r="J49" s="74">
        <v>0.68571400000000005</v>
      </c>
      <c r="K49" s="44">
        <v>92</v>
      </c>
      <c r="L49" s="44">
        <v>170787</v>
      </c>
      <c r="M49" s="66">
        <v>0.54347800000000002</v>
      </c>
      <c r="N49" s="43">
        <v>0</v>
      </c>
      <c r="O49" s="44">
        <v>0</v>
      </c>
      <c r="P49" s="74">
        <v>0</v>
      </c>
    </row>
    <row r="50" spans="1:16" s="3" customFormat="1" ht="15" customHeight="1" x14ac:dyDescent="0.2">
      <c r="A50" s="120"/>
      <c r="B50" s="123"/>
      <c r="C50" s="84" t="s">
        <v>52</v>
      </c>
      <c r="D50" s="35">
        <v>89</v>
      </c>
      <c r="E50" s="55">
        <v>5.9572E-2</v>
      </c>
      <c r="F50" s="35">
        <v>208374.84269699999</v>
      </c>
      <c r="G50" s="68">
        <v>0.84269700000000003</v>
      </c>
      <c r="H50" s="43">
        <v>35</v>
      </c>
      <c r="I50" s="44">
        <v>189223.8</v>
      </c>
      <c r="J50" s="74">
        <v>0.57142899999999996</v>
      </c>
      <c r="K50" s="35">
        <v>54</v>
      </c>
      <c r="L50" s="35">
        <v>220787.55555600001</v>
      </c>
      <c r="M50" s="68">
        <v>1.018519</v>
      </c>
      <c r="N50" s="43">
        <v>0</v>
      </c>
      <c r="O50" s="44">
        <v>0</v>
      </c>
      <c r="P50" s="74">
        <v>0</v>
      </c>
    </row>
    <row r="51" spans="1:16" ht="15" customHeight="1" x14ac:dyDescent="0.2">
      <c r="A51" s="120"/>
      <c r="B51" s="123"/>
      <c r="C51" s="84" t="s">
        <v>53</v>
      </c>
      <c r="D51" s="44">
        <v>69</v>
      </c>
      <c r="E51" s="53">
        <v>4.7003000000000003E-2</v>
      </c>
      <c r="F51" s="44">
        <v>189563.04347800001</v>
      </c>
      <c r="G51" s="66">
        <v>0.57970999999999995</v>
      </c>
      <c r="H51" s="43">
        <v>19</v>
      </c>
      <c r="I51" s="44">
        <v>166284.526316</v>
      </c>
      <c r="J51" s="74">
        <v>0.21052599999999999</v>
      </c>
      <c r="K51" s="44">
        <v>50</v>
      </c>
      <c r="L51" s="44">
        <v>198408.88</v>
      </c>
      <c r="M51" s="66">
        <v>0.72</v>
      </c>
      <c r="N51" s="43">
        <v>0</v>
      </c>
      <c r="O51" s="44">
        <v>0</v>
      </c>
      <c r="P51" s="74">
        <v>0</v>
      </c>
    </row>
    <row r="52" spans="1:16" ht="15" customHeight="1" x14ac:dyDescent="0.2">
      <c r="A52" s="120"/>
      <c r="B52" s="123"/>
      <c r="C52" s="84" t="s">
        <v>54</v>
      </c>
      <c r="D52" s="44">
        <v>30</v>
      </c>
      <c r="E52" s="53">
        <v>2.9183000000000001E-2</v>
      </c>
      <c r="F52" s="44">
        <v>190531.7</v>
      </c>
      <c r="G52" s="66">
        <v>0.466667</v>
      </c>
      <c r="H52" s="43">
        <v>7</v>
      </c>
      <c r="I52" s="44">
        <v>193943.285714</v>
      </c>
      <c r="J52" s="74">
        <v>0.42857099999999998</v>
      </c>
      <c r="K52" s="44">
        <v>23</v>
      </c>
      <c r="L52" s="44">
        <v>189493.39130399999</v>
      </c>
      <c r="M52" s="66">
        <v>0.47826099999999999</v>
      </c>
      <c r="N52" s="43">
        <v>0</v>
      </c>
      <c r="O52" s="44">
        <v>0</v>
      </c>
      <c r="P52" s="74">
        <v>0</v>
      </c>
    </row>
    <row r="53" spans="1:16" ht="15" customHeight="1" x14ac:dyDescent="0.2">
      <c r="A53" s="120"/>
      <c r="B53" s="123"/>
      <c r="C53" s="84" t="s">
        <v>55</v>
      </c>
      <c r="D53" s="44">
        <v>18</v>
      </c>
      <c r="E53" s="53">
        <v>2.1713E-2</v>
      </c>
      <c r="F53" s="44">
        <v>235942.88888899999</v>
      </c>
      <c r="G53" s="66">
        <v>0.5</v>
      </c>
      <c r="H53" s="43">
        <v>3</v>
      </c>
      <c r="I53" s="44">
        <v>211822</v>
      </c>
      <c r="J53" s="74">
        <v>0.33333299999999999</v>
      </c>
      <c r="K53" s="44">
        <v>15</v>
      </c>
      <c r="L53" s="44">
        <v>240767.06666700001</v>
      </c>
      <c r="M53" s="66">
        <v>0.53333299999999995</v>
      </c>
      <c r="N53" s="43">
        <v>0</v>
      </c>
      <c r="O53" s="44">
        <v>0</v>
      </c>
      <c r="P53" s="74">
        <v>0</v>
      </c>
    </row>
    <row r="54" spans="1:16" s="3" customFormat="1" ht="15" customHeight="1" x14ac:dyDescent="0.2">
      <c r="A54" s="120"/>
      <c r="B54" s="123"/>
      <c r="C54" s="84" t="s">
        <v>56</v>
      </c>
      <c r="D54" s="35">
        <v>5</v>
      </c>
      <c r="E54" s="55">
        <v>3.9060000000000002E-3</v>
      </c>
      <c r="F54" s="35">
        <v>237985</v>
      </c>
      <c r="G54" s="68">
        <v>0.4</v>
      </c>
      <c r="H54" s="43">
        <v>4</v>
      </c>
      <c r="I54" s="44">
        <v>218374</v>
      </c>
      <c r="J54" s="74">
        <v>0</v>
      </c>
      <c r="K54" s="35">
        <v>1</v>
      </c>
      <c r="L54" s="35">
        <v>316429</v>
      </c>
      <c r="M54" s="68">
        <v>2</v>
      </c>
      <c r="N54" s="43">
        <v>0</v>
      </c>
      <c r="O54" s="44">
        <v>0</v>
      </c>
      <c r="P54" s="74">
        <v>0</v>
      </c>
    </row>
    <row r="55" spans="1:16" s="3" customFormat="1" ht="15" customHeight="1" x14ac:dyDescent="0.2">
      <c r="A55" s="121"/>
      <c r="B55" s="124"/>
      <c r="C55" s="85" t="s">
        <v>9</v>
      </c>
      <c r="D55" s="46">
        <v>581</v>
      </c>
      <c r="E55" s="54">
        <v>5.0531E-2</v>
      </c>
      <c r="F55" s="46">
        <v>174470.538726</v>
      </c>
      <c r="G55" s="67">
        <v>0.48537000000000002</v>
      </c>
      <c r="H55" s="87">
        <v>169</v>
      </c>
      <c r="I55" s="46">
        <v>176158.994083</v>
      </c>
      <c r="J55" s="75">
        <v>0.44378699999999999</v>
      </c>
      <c r="K55" s="46">
        <v>412</v>
      </c>
      <c r="L55" s="46">
        <v>173777.94417500001</v>
      </c>
      <c r="M55" s="67">
        <v>0.50242699999999996</v>
      </c>
      <c r="N55" s="87">
        <v>0</v>
      </c>
      <c r="O55" s="46">
        <v>0</v>
      </c>
      <c r="P55" s="75">
        <v>0</v>
      </c>
    </row>
    <row r="56" spans="1:16" ht="15" customHeight="1" x14ac:dyDescent="0.2">
      <c r="A56" s="119">
        <v>5</v>
      </c>
      <c r="B56" s="122" t="s">
        <v>60</v>
      </c>
      <c r="C56" s="84" t="s">
        <v>46</v>
      </c>
      <c r="D56" s="44">
        <v>12</v>
      </c>
      <c r="E56" s="53">
        <v>1</v>
      </c>
      <c r="F56" s="44">
        <v>31733.833332999999</v>
      </c>
      <c r="G56" s="66">
        <v>8.3333000000000004E-2</v>
      </c>
      <c r="H56" s="43">
        <v>6</v>
      </c>
      <c r="I56" s="44">
        <v>41615.666666999998</v>
      </c>
      <c r="J56" s="74">
        <v>0</v>
      </c>
      <c r="K56" s="44">
        <v>6</v>
      </c>
      <c r="L56" s="44">
        <v>21852</v>
      </c>
      <c r="M56" s="66">
        <v>0.16666700000000001</v>
      </c>
      <c r="N56" s="43">
        <v>0</v>
      </c>
      <c r="O56" s="44">
        <v>0</v>
      </c>
      <c r="P56" s="74">
        <v>0</v>
      </c>
    </row>
    <row r="57" spans="1:16" ht="15" customHeight="1" x14ac:dyDescent="0.2">
      <c r="A57" s="120"/>
      <c r="B57" s="123"/>
      <c r="C57" s="84" t="s">
        <v>47</v>
      </c>
      <c r="D57" s="44">
        <v>57</v>
      </c>
      <c r="E57" s="53">
        <v>1</v>
      </c>
      <c r="F57" s="44">
        <v>92074.771930000003</v>
      </c>
      <c r="G57" s="66">
        <v>3.5088000000000001E-2</v>
      </c>
      <c r="H57" s="43">
        <v>16</v>
      </c>
      <c r="I57" s="44">
        <v>89306</v>
      </c>
      <c r="J57" s="74">
        <v>0</v>
      </c>
      <c r="K57" s="44">
        <v>41</v>
      </c>
      <c r="L57" s="44">
        <v>93155.268293000001</v>
      </c>
      <c r="M57" s="66">
        <v>4.8779999999999997E-2</v>
      </c>
      <c r="N57" s="43">
        <v>0</v>
      </c>
      <c r="O57" s="44">
        <v>0</v>
      </c>
      <c r="P57" s="74">
        <v>0</v>
      </c>
    </row>
    <row r="58" spans="1:16" ht="15" customHeight="1" x14ac:dyDescent="0.2">
      <c r="A58" s="120"/>
      <c r="B58" s="123"/>
      <c r="C58" s="84" t="s">
        <v>48</v>
      </c>
      <c r="D58" s="44">
        <v>494</v>
      </c>
      <c r="E58" s="53">
        <v>1</v>
      </c>
      <c r="F58" s="44">
        <v>111248.157895</v>
      </c>
      <c r="G58" s="66">
        <v>6.4777000000000001E-2</v>
      </c>
      <c r="H58" s="43">
        <v>145</v>
      </c>
      <c r="I58" s="44">
        <v>120049.413793</v>
      </c>
      <c r="J58" s="74">
        <v>9.6551999999999999E-2</v>
      </c>
      <c r="K58" s="44">
        <v>349</v>
      </c>
      <c r="L58" s="44">
        <v>107591.475645</v>
      </c>
      <c r="M58" s="66">
        <v>5.1575999999999997E-2</v>
      </c>
      <c r="N58" s="43">
        <v>0</v>
      </c>
      <c r="O58" s="44">
        <v>0</v>
      </c>
      <c r="P58" s="74">
        <v>0</v>
      </c>
    </row>
    <row r="59" spans="1:16" ht="15" customHeight="1" x14ac:dyDescent="0.2">
      <c r="A59" s="120"/>
      <c r="B59" s="123"/>
      <c r="C59" s="84" t="s">
        <v>49</v>
      </c>
      <c r="D59" s="44">
        <v>1298</v>
      </c>
      <c r="E59" s="53">
        <v>1</v>
      </c>
      <c r="F59" s="44">
        <v>124861.27812</v>
      </c>
      <c r="G59" s="66">
        <v>0.20261899999999999</v>
      </c>
      <c r="H59" s="43">
        <v>393</v>
      </c>
      <c r="I59" s="44">
        <v>139322.42239200001</v>
      </c>
      <c r="J59" s="74">
        <v>0.25699699999999998</v>
      </c>
      <c r="K59" s="44">
        <v>905</v>
      </c>
      <c r="L59" s="44">
        <v>118581.466298</v>
      </c>
      <c r="M59" s="66">
        <v>0.179006</v>
      </c>
      <c r="N59" s="43">
        <v>0</v>
      </c>
      <c r="O59" s="44">
        <v>0</v>
      </c>
      <c r="P59" s="74">
        <v>0</v>
      </c>
    </row>
    <row r="60" spans="1:16" ht="15" customHeight="1" x14ac:dyDescent="0.2">
      <c r="A60" s="120"/>
      <c r="B60" s="123"/>
      <c r="C60" s="84" t="s">
        <v>50</v>
      </c>
      <c r="D60" s="44">
        <v>1721</v>
      </c>
      <c r="E60" s="53">
        <v>1</v>
      </c>
      <c r="F60" s="44">
        <v>147197.03718799999</v>
      </c>
      <c r="G60" s="66">
        <v>0.385241</v>
      </c>
      <c r="H60" s="43">
        <v>519</v>
      </c>
      <c r="I60" s="44">
        <v>165673.04431600001</v>
      </c>
      <c r="J60" s="74">
        <v>0.420039</v>
      </c>
      <c r="K60" s="44">
        <v>1202</v>
      </c>
      <c r="L60" s="44">
        <v>139219.46006700001</v>
      </c>
      <c r="M60" s="66">
        <v>0.37021599999999999</v>
      </c>
      <c r="N60" s="43">
        <v>0</v>
      </c>
      <c r="O60" s="44">
        <v>0</v>
      </c>
      <c r="P60" s="74">
        <v>0</v>
      </c>
    </row>
    <row r="61" spans="1:16" ht="15" customHeight="1" x14ac:dyDescent="0.2">
      <c r="A61" s="120"/>
      <c r="B61" s="123"/>
      <c r="C61" s="84" t="s">
        <v>51</v>
      </c>
      <c r="D61" s="44">
        <v>1817</v>
      </c>
      <c r="E61" s="53">
        <v>1</v>
      </c>
      <c r="F61" s="44">
        <v>167618.98183800001</v>
      </c>
      <c r="G61" s="66">
        <v>0.58558100000000002</v>
      </c>
      <c r="H61" s="43">
        <v>578</v>
      </c>
      <c r="I61" s="44">
        <v>183840.48615899999</v>
      </c>
      <c r="J61" s="74">
        <v>0.52249100000000004</v>
      </c>
      <c r="K61" s="44">
        <v>1239</v>
      </c>
      <c r="L61" s="44">
        <v>160051.56497199999</v>
      </c>
      <c r="M61" s="66">
        <v>0.615012</v>
      </c>
      <c r="N61" s="43">
        <v>0</v>
      </c>
      <c r="O61" s="44">
        <v>0</v>
      </c>
      <c r="P61" s="74">
        <v>0</v>
      </c>
    </row>
    <row r="62" spans="1:16" s="3" customFormat="1" ht="15" customHeight="1" x14ac:dyDescent="0.2">
      <c r="A62" s="120"/>
      <c r="B62" s="123"/>
      <c r="C62" s="84" t="s">
        <v>52</v>
      </c>
      <c r="D62" s="35">
        <v>1494</v>
      </c>
      <c r="E62" s="55">
        <v>1</v>
      </c>
      <c r="F62" s="35">
        <v>183759.406961</v>
      </c>
      <c r="G62" s="68">
        <v>0.75301200000000001</v>
      </c>
      <c r="H62" s="43">
        <v>515</v>
      </c>
      <c r="I62" s="44">
        <v>187727.70873799999</v>
      </c>
      <c r="J62" s="74">
        <v>0.56698999999999999</v>
      </c>
      <c r="K62" s="35">
        <v>979</v>
      </c>
      <c r="L62" s="35">
        <v>181671.89376899999</v>
      </c>
      <c r="M62" s="68">
        <v>0.85086799999999996</v>
      </c>
      <c r="N62" s="43">
        <v>0</v>
      </c>
      <c r="O62" s="44">
        <v>0</v>
      </c>
      <c r="P62" s="74">
        <v>0</v>
      </c>
    </row>
    <row r="63" spans="1:16" ht="15" customHeight="1" x14ac:dyDescent="0.2">
      <c r="A63" s="120"/>
      <c r="B63" s="123"/>
      <c r="C63" s="84" t="s">
        <v>53</v>
      </c>
      <c r="D63" s="44">
        <v>1468</v>
      </c>
      <c r="E63" s="53">
        <v>1</v>
      </c>
      <c r="F63" s="44">
        <v>191190.01498599999</v>
      </c>
      <c r="G63" s="66">
        <v>0.82084500000000005</v>
      </c>
      <c r="H63" s="43">
        <v>502</v>
      </c>
      <c r="I63" s="44">
        <v>190347.13944200001</v>
      </c>
      <c r="J63" s="74">
        <v>0.54183300000000001</v>
      </c>
      <c r="K63" s="44">
        <v>966</v>
      </c>
      <c r="L63" s="44">
        <v>191628.03105600001</v>
      </c>
      <c r="M63" s="66">
        <v>0.965839</v>
      </c>
      <c r="N63" s="43">
        <v>0</v>
      </c>
      <c r="O63" s="44">
        <v>0</v>
      </c>
      <c r="P63" s="74">
        <v>0</v>
      </c>
    </row>
    <row r="64" spans="1:16" ht="15" customHeight="1" x14ac:dyDescent="0.2">
      <c r="A64" s="120"/>
      <c r="B64" s="123"/>
      <c r="C64" s="84" t="s">
        <v>54</v>
      </c>
      <c r="D64" s="44">
        <v>1028</v>
      </c>
      <c r="E64" s="53">
        <v>1</v>
      </c>
      <c r="F64" s="44">
        <v>200835.740272</v>
      </c>
      <c r="G64" s="66">
        <v>0.75</v>
      </c>
      <c r="H64" s="43">
        <v>334</v>
      </c>
      <c r="I64" s="44">
        <v>197025.12275400001</v>
      </c>
      <c r="J64" s="74">
        <v>0.43712600000000001</v>
      </c>
      <c r="K64" s="44">
        <v>694</v>
      </c>
      <c r="L64" s="44">
        <v>202669.668588</v>
      </c>
      <c r="M64" s="66">
        <v>0.90057600000000004</v>
      </c>
      <c r="N64" s="43">
        <v>0</v>
      </c>
      <c r="O64" s="44">
        <v>0</v>
      </c>
      <c r="P64" s="74">
        <v>0</v>
      </c>
    </row>
    <row r="65" spans="1:16" ht="15" customHeight="1" x14ac:dyDescent="0.2">
      <c r="A65" s="120"/>
      <c r="B65" s="123"/>
      <c r="C65" s="84" t="s">
        <v>55</v>
      </c>
      <c r="D65" s="44">
        <v>829</v>
      </c>
      <c r="E65" s="53">
        <v>1</v>
      </c>
      <c r="F65" s="44">
        <v>204494.71531999999</v>
      </c>
      <c r="G65" s="66">
        <v>0.58866099999999999</v>
      </c>
      <c r="H65" s="43">
        <v>318</v>
      </c>
      <c r="I65" s="44">
        <v>196062.77673000001</v>
      </c>
      <c r="J65" s="74">
        <v>0.24842800000000001</v>
      </c>
      <c r="K65" s="44">
        <v>511</v>
      </c>
      <c r="L65" s="44">
        <v>209741.988258</v>
      </c>
      <c r="M65" s="66">
        <v>0.80039099999999996</v>
      </c>
      <c r="N65" s="43">
        <v>0</v>
      </c>
      <c r="O65" s="44">
        <v>0</v>
      </c>
      <c r="P65" s="74">
        <v>0</v>
      </c>
    </row>
    <row r="66" spans="1:16" s="3" customFormat="1" ht="15" customHeight="1" x14ac:dyDescent="0.2">
      <c r="A66" s="120"/>
      <c r="B66" s="123"/>
      <c r="C66" s="84" t="s">
        <v>56</v>
      </c>
      <c r="D66" s="35">
        <v>1280</v>
      </c>
      <c r="E66" s="55">
        <v>1</v>
      </c>
      <c r="F66" s="35">
        <v>217737.04843699999</v>
      </c>
      <c r="G66" s="68">
        <v>0.35468699999999997</v>
      </c>
      <c r="H66" s="43">
        <v>552</v>
      </c>
      <c r="I66" s="44">
        <v>197478.688406</v>
      </c>
      <c r="J66" s="74">
        <v>0.11413</v>
      </c>
      <c r="K66" s="35">
        <v>728</v>
      </c>
      <c r="L66" s="35">
        <v>233097.78296700001</v>
      </c>
      <c r="M66" s="68">
        <v>0.53708800000000001</v>
      </c>
      <c r="N66" s="43">
        <v>0</v>
      </c>
      <c r="O66" s="44">
        <v>0</v>
      </c>
      <c r="P66" s="74">
        <v>0</v>
      </c>
    </row>
    <row r="67" spans="1:16" s="3" customFormat="1" ht="15" customHeight="1" x14ac:dyDescent="0.2">
      <c r="A67" s="121"/>
      <c r="B67" s="124"/>
      <c r="C67" s="85" t="s">
        <v>9</v>
      </c>
      <c r="D67" s="46">
        <v>11498</v>
      </c>
      <c r="E67" s="54">
        <v>1</v>
      </c>
      <c r="F67" s="46">
        <v>173111.63384900001</v>
      </c>
      <c r="G67" s="67">
        <v>0.52774399999999999</v>
      </c>
      <c r="H67" s="87">
        <v>3878</v>
      </c>
      <c r="I67" s="46">
        <v>179339.917999</v>
      </c>
      <c r="J67" s="75">
        <v>0.38344499999999998</v>
      </c>
      <c r="K67" s="46">
        <v>7620</v>
      </c>
      <c r="L67" s="46">
        <v>169941.91128599999</v>
      </c>
      <c r="M67" s="67">
        <v>0.60118099999999997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50" priority="30" operator="notEqual">
      <formula>H8+K8+N8</formula>
    </cfRule>
  </conditionalFormatting>
  <conditionalFormatting sqref="D20:D30">
    <cfRule type="cellIs" dxfId="549" priority="29" operator="notEqual">
      <formula>H20+K20+N20</formula>
    </cfRule>
  </conditionalFormatting>
  <conditionalFormatting sqref="D32:D42">
    <cfRule type="cellIs" dxfId="548" priority="28" operator="notEqual">
      <formula>H32+K32+N32</formula>
    </cfRule>
  </conditionalFormatting>
  <conditionalFormatting sqref="D44:D54">
    <cfRule type="cellIs" dxfId="547" priority="27" operator="notEqual">
      <formula>H44+K44+N44</formula>
    </cfRule>
  </conditionalFormatting>
  <conditionalFormatting sqref="D56:D66">
    <cfRule type="cellIs" dxfId="546" priority="26" operator="notEqual">
      <formula>H56+K56+N56</formula>
    </cfRule>
  </conditionalFormatting>
  <conditionalFormatting sqref="D19">
    <cfRule type="cellIs" dxfId="545" priority="25" operator="notEqual">
      <formula>SUM(D8:D18)</formula>
    </cfRule>
  </conditionalFormatting>
  <conditionalFormatting sqref="D31">
    <cfRule type="cellIs" dxfId="544" priority="24" operator="notEqual">
      <formula>H31+K31+N31</formula>
    </cfRule>
  </conditionalFormatting>
  <conditionalFormatting sqref="D31">
    <cfRule type="cellIs" dxfId="543" priority="23" operator="notEqual">
      <formula>SUM(D20:D30)</formula>
    </cfRule>
  </conditionalFormatting>
  <conditionalFormatting sqref="D43">
    <cfRule type="cellIs" dxfId="542" priority="22" operator="notEqual">
      <formula>H43+K43+N43</formula>
    </cfRule>
  </conditionalFormatting>
  <conditionalFormatting sqref="D43">
    <cfRule type="cellIs" dxfId="541" priority="21" operator="notEqual">
      <formula>SUM(D32:D42)</formula>
    </cfRule>
  </conditionalFormatting>
  <conditionalFormatting sqref="D55">
    <cfRule type="cellIs" dxfId="540" priority="20" operator="notEqual">
      <formula>H55+K55+N55</formula>
    </cfRule>
  </conditionalFormatting>
  <conditionalFormatting sqref="D55">
    <cfRule type="cellIs" dxfId="539" priority="19" operator="notEqual">
      <formula>SUM(D44:D54)</formula>
    </cfRule>
  </conditionalFormatting>
  <conditionalFormatting sqref="D67">
    <cfRule type="cellIs" dxfId="538" priority="18" operator="notEqual">
      <formula>H67+K67+N67</formula>
    </cfRule>
  </conditionalFormatting>
  <conditionalFormatting sqref="D67">
    <cfRule type="cellIs" dxfId="537" priority="17" operator="notEqual">
      <formula>SUM(D56:D66)</formula>
    </cfRule>
  </conditionalFormatting>
  <conditionalFormatting sqref="H19">
    <cfRule type="cellIs" dxfId="536" priority="16" operator="notEqual">
      <formula>SUM(H8:H18)</formula>
    </cfRule>
  </conditionalFormatting>
  <conditionalFormatting sqref="K19">
    <cfRule type="cellIs" dxfId="535" priority="15" operator="notEqual">
      <formula>SUM(K8:K18)</formula>
    </cfRule>
  </conditionalFormatting>
  <conditionalFormatting sqref="N19">
    <cfRule type="cellIs" dxfId="534" priority="14" operator="notEqual">
      <formula>SUM(N8:N18)</formula>
    </cfRule>
  </conditionalFormatting>
  <conditionalFormatting sqref="H31">
    <cfRule type="cellIs" dxfId="533" priority="13" operator="notEqual">
      <formula>SUM(H20:H30)</formula>
    </cfRule>
  </conditionalFormatting>
  <conditionalFormatting sqref="K31">
    <cfRule type="cellIs" dxfId="532" priority="12" operator="notEqual">
      <formula>SUM(K20:K30)</formula>
    </cfRule>
  </conditionalFormatting>
  <conditionalFormatting sqref="N31">
    <cfRule type="cellIs" dxfId="531" priority="11" operator="notEqual">
      <formula>SUM(N20:N30)</formula>
    </cfRule>
  </conditionalFormatting>
  <conditionalFormatting sqref="H43">
    <cfRule type="cellIs" dxfId="530" priority="10" operator="notEqual">
      <formula>SUM(H32:H42)</formula>
    </cfRule>
  </conditionalFormatting>
  <conditionalFormatting sqref="K43">
    <cfRule type="cellIs" dxfId="529" priority="9" operator="notEqual">
      <formula>SUM(K32:K42)</formula>
    </cfRule>
  </conditionalFormatting>
  <conditionalFormatting sqref="N43">
    <cfRule type="cellIs" dxfId="528" priority="8" operator="notEqual">
      <formula>SUM(N32:N42)</formula>
    </cfRule>
  </conditionalFormatting>
  <conditionalFormatting sqref="H55">
    <cfRule type="cellIs" dxfId="527" priority="7" operator="notEqual">
      <formula>SUM(H44:H54)</formula>
    </cfRule>
  </conditionalFormatting>
  <conditionalFormatting sqref="K55">
    <cfRule type="cellIs" dxfId="526" priority="6" operator="notEqual">
      <formula>SUM(K44:K54)</formula>
    </cfRule>
  </conditionalFormatting>
  <conditionalFormatting sqref="N55">
    <cfRule type="cellIs" dxfId="525" priority="5" operator="notEqual">
      <formula>SUM(N44:N54)</formula>
    </cfRule>
  </conditionalFormatting>
  <conditionalFormatting sqref="H67">
    <cfRule type="cellIs" dxfId="524" priority="4" operator="notEqual">
      <formula>SUM(H56:H66)</formula>
    </cfRule>
  </conditionalFormatting>
  <conditionalFormatting sqref="K67">
    <cfRule type="cellIs" dxfId="523" priority="3" operator="notEqual">
      <formula>SUM(K56:K66)</formula>
    </cfRule>
  </conditionalFormatting>
  <conditionalFormatting sqref="N67">
    <cfRule type="cellIs" dxfId="522" priority="2" operator="notEqual">
      <formula>SUM(N56:N66)</formula>
    </cfRule>
  </conditionalFormatting>
  <conditionalFormatting sqref="D32:D43">
    <cfRule type="cellIs" dxfId="5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62</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9</v>
      </c>
      <c r="E8" s="53">
        <v>0.3</v>
      </c>
      <c r="F8" s="44">
        <v>62933.388037999997</v>
      </c>
      <c r="G8" s="66">
        <v>0.111111</v>
      </c>
      <c r="H8" s="43">
        <v>5</v>
      </c>
      <c r="I8" s="44">
        <v>75943.853751999995</v>
      </c>
      <c r="J8" s="74">
        <v>0.2</v>
      </c>
      <c r="K8" s="44">
        <v>4</v>
      </c>
      <c r="L8" s="44">
        <v>46670.305896999998</v>
      </c>
      <c r="M8" s="66">
        <v>0</v>
      </c>
      <c r="N8" s="43">
        <v>0</v>
      </c>
      <c r="O8" s="44">
        <v>0</v>
      </c>
      <c r="P8" s="74">
        <v>0</v>
      </c>
    </row>
    <row r="9" spans="1:16" ht="15" customHeight="1" x14ac:dyDescent="0.2">
      <c r="A9" s="120"/>
      <c r="B9" s="123"/>
      <c r="C9" s="84" t="s">
        <v>47</v>
      </c>
      <c r="D9" s="44">
        <v>103</v>
      </c>
      <c r="E9" s="53">
        <v>0.279891</v>
      </c>
      <c r="F9" s="44">
        <v>80959.615770999997</v>
      </c>
      <c r="G9" s="66">
        <v>4.8543999999999997E-2</v>
      </c>
      <c r="H9" s="43">
        <v>24</v>
      </c>
      <c r="I9" s="44">
        <v>90560.385022999995</v>
      </c>
      <c r="J9" s="74">
        <v>0.125</v>
      </c>
      <c r="K9" s="44">
        <v>79</v>
      </c>
      <c r="L9" s="44">
        <v>78042.926378000004</v>
      </c>
      <c r="M9" s="66">
        <v>2.5316000000000002E-2</v>
      </c>
      <c r="N9" s="43">
        <v>0</v>
      </c>
      <c r="O9" s="44">
        <v>0</v>
      </c>
      <c r="P9" s="74">
        <v>0</v>
      </c>
    </row>
    <row r="10" spans="1:16" ht="15" customHeight="1" x14ac:dyDescent="0.2">
      <c r="A10" s="120"/>
      <c r="B10" s="123"/>
      <c r="C10" s="84" t="s">
        <v>48</v>
      </c>
      <c r="D10" s="44">
        <v>365</v>
      </c>
      <c r="E10" s="53">
        <v>0.25241999999999998</v>
      </c>
      <c r="F10" s="44">
        <v>97502.488488999996</v>
      </c>
      <c r="G10" s="66">
        <v>0.20274</v>
      </c>
      <c r="H10" s="43">
        <v>141</v>
      </c>
      <c r="I10" s="44">
        <v>107323.914309</v>
      </c>
      <c r="J10" s="74">
        <v>0.283688</v>
      </c>
      <c r="K10" s="44">
        <v>224</v>
      </c>
      <c r="L10" s="44">
        <v>91320.251699999993</v>
      </c>
      <c r="M10" s="66">
        <v>0.151786</v>
      </c>
      <c r="N10" s="43">
        <v>0</v>
      </c>
      <c r="O10" s="44">
        <v>0</v>
      </c>
      <c r="P10" s="74">
        <v>0</v>
      </c>
    </row>
    <row r="11" spans="1:16" ht="15" customHeight="1" x14ac:dyDescent="0.2">
      <c r="A11" s="120"/>
      <c r="B11" s="123"/>
      <c r="C11" s="84" t="s">
        <v>49</v>
      </c>
      <c r="D11" s="44">
        <v>629</v>
      </c>
      <c r="E11" s="53">
        <v>0.20303399999999999</v>
      </c>
      <c r="F11" s="44">
        <v>114880.448041</v>
      </c>
      <c r="G11" s="66">
        <v>0.43243199999999998</v>
      </c>
      <c r="H11" s="43">
        <v>215</v>
      </c>
      <c r="I11" s="44">
        <v>128777.729011</v>
      </c>
      <c r="J11" s="74">
        <v>0.53023299999999995</v>
      </c>
      <c r="K11" s="44">
        <v>414</v>
      </c>
      <c r="L11" s="44">
        <v>107663.26106400001</v>
      </c>
      <c r="M11" s="66">
        <v>0.38164300000000001</v>
      </c>
      <c r="N11" s="43">
        <v>0</v>
      </c>
      <c r="O11" s="44">
        <v>0</v>
      </c>
      <c r="P11" s="74">
        <v>0</v>
      </c>
    </row>
    <row r="12" spans="1:16" ht="15" customHeight="1" x14ac:dyDescent="0.2">
      <c r="A12" s="120"/>
      <c r="B12" s="123"/>
      <c r="C12" s="84" t="s">
        <v>50</v>
      </c>
      <c r="D12" s="44">
        <v>595</v>
      </c>
      <c r="E12" s="53">
        <v>0.163462</v>
      </c>
      <c r="F12" s="44">
        <v>133680.01029000001</v>
      </c>
      <c r="G12" s="66">
        <v>0.58319299999999996</v>
      </c>
      <c r="H12" s="43">
        <v>192</v>
      </c>
      <c r="I12" s="44">
        <v>144873.699207</v>
      </c>
      <c r="J12" s="74">
        <v>0.55208299999999999</v>
      </c>
      <c r="K12" s="44">
        <v>403</v>
      </c>
      <c r="L12" s="44">
        <v>128347.036911</v>
      </c>
      <c r="M12" s="66">
        <v>0.59801499999999996</v>
      </c>
      <c r="N12" s="43">
        <v>0</v>
      </c>
      <c r="O12" s="44">
        <v>0</v>
      </c>
      <c r="P12" s="74">
        <v>0</v>
      </c>
    </row>
    <row r="13" spans="1:16" ht="15" customHeight="1" x14ac:dyDescent="0.2">
      <c r="A13" s="120"/>
      <c r="B13" s="123"/>
      <c r="C13" s="84" t="s">
        <v>51</v>
      </c>
      <c r="D13" s="44">
        <v>541</v>
      </c>
      <c r="E13" s="53">
        <v>0.155504</v>
      </c>
      <c r="F13" s="44">
        <v>142992.267945</v>
      </c>
      <c r="G13" s="66">
        <v>0.77634000000000003</v>
      </c>
      <c r="H13" s="43">
        <v>150</v>
      </c>
      <c r="I13" s="44">
        <v>152936.381685</v>
      </c>
      <c r="J13" s="74">
        <v>0.70666700000000005</v>
      </c>
      <c r="K13" s="44">
        <v>391</v>
      </c>
      <c r="L13" s="44">
        <v>139177.39055099999</v>
      </c>
      <c r="M13" s="66">
        <v>0.80306900000000003</v>
      </c>
      <c r="N13" s="43">
        <v>0</v>
      </c>
      <c r="O13" s="44">
        <v>0</v>
      </c>
      <c r="P13" s="74">
        <v>0</v>
      </c>
    </row>
    <row r="14" spans="1:16" s="3" customFormat="1" ht="15" customHeight="1" x14ac:dyDescent="0.2">
      <c r="A14" s="120"/>
      <c r="B14" s="123"/>
      <c r="C14" s="84" t="s">
        <v>52</v>
      </c>
      <c r="D14" s="35">
        <v>397</v>
      </c>
      <c r="E14" s="55">
        <v>0.133132</v>
      </c>
      <c r="F14" s="35">
        <v>154219.65290799999</v>
      </c>
      <c r="G14" s="68">
        <v>0.84886600000000001</v>
      </c>
      <c r="H14" s="43">
        <v>114</v>
      </c>
      <c r="I14" s="44">
        <v>156489.03273899999</v>
      </c>
      <c r="J14" s="74">
        <v>0.66666700000000001</v>
      </c>
      <c r="K14" s="35">
        <v>283</v>
      </c>
      <c r="L14" s="35">
        <v>153305.48576800001</v>
      </c>
      <c r="M14" s="68">
        <v>0.922261</v>
      </c>
      <c r="N14" s="43">
        <v>0</v>
      </c>
      <c r="O14" s="44">
        <v>0</v>
      </c>
      <c r="P14" s="74">
        <v>0</v>
      </c>
    </row>
    <row r="15" spans="1:16" ht="15" customHeight="1" x14ac:dyDescent="0.2">
      <c r="A15" s="120"/>
      <c r="B15" s="123"/>
      <c r="C15" s="84" t="s">
        <v>53</v>
      </c>
      <c r="D15" s="44">
        <v>348</v>
      </c>
      <c r="E15" s="53">
        <v>0.13567299999999999</v>
      </c>
      <c r="F15" s="44">
        <v>156904.20572900001</v>
      </c>
      <c r="G15" s="66">
        <v>0.87643700000000002</v>
      </c>
      <c r="H15" s="43">
        <v>99</v>
      </c>
      <c r="I15" s="44">
        <v>141093.799122</v>
      </c>
      <c r="J15" s="74">
        <v>0.464646</v>
      </c>
      <c r="K15" s="44">
        <v>249</v>
      </c>
      <c r="L15" s="44">
        <v>163190.271007</v>
      </c>
      <c r="M15" s="66">
        <v>1.0401609999999999</v>
      </c>
      <c r="N15" s="43">
        <v>0</v>
      </c>
      <c r="O15" s="44">
        <v>0</v>
      </c>
      <c r="P15" s="74">
        <v>0</v>
      </c>
    </row>
    <row r="16" spans="1:16" ht="15" customHeight="1" x14ac:dyDescent="0.2">
      <c r="A16" s="120"/>
      <c r="B16" s="123"/>
      <c r="C16" s="84" t="s">
        <v>54</v>
      </c>
      <c r="D16" s="44">
        <v>253</v>
      </c>
      <c r="E16" s="53">
        <v>0.13294800000000001</v>
      </c>
      <c r="F16" s="44">
        <v>159788.61321700001</v>
      </c>
      <c r="G16" s="66">
        <v>0.74308300000000005</v>
      </c>
      <c r="H16" s="43">
        <v>53</v>
      </c>
      <c r="I16" s="44">
        <v>147452.85457900001</v>
      </c>
      <c r="J16" s="74">
        <v>0.358491</v>
      </c>
      <c r="K16" s="44">
        <v>200</v>
      </c>
      <c r="L16" s="44">
        <v>163057.58925600001</v>
      </c>
      <c r="M16" s="66">
        <v>0.84499999999999997</v>
      </c>
      <c r="N16" s="43">
        <v>0</v>
      </c>
      <c r="O16" s="44">
        <v>0</v>
      </c>
      <c r="P16" s="74">
        <v>0</v>
      </c>
    </row>
    <row r="17" spans="1:16" ht="15" customHeight="1" x14ac:dyDescent="0.2">
      <c r="A17" s="120"/>
      <c r="B17" s="123"/>
      <c r="C17" s="84" t="s">
        <v>55</v>
      </c>
      <c r="D17" s="44">
        <v>200</v>
      </c>
      <c r="E17" s="53">
        <v>0.140351</v>
      </c>
      <c r="F17" s="44">
        <v>168228.760049</v>
      </c>
      <c r="G17" s="66">
        <v>0.62</v>
      </c>
      <c r="H17" s="43">
        <v>67</v>
      </c>
      <c r="I17" s="44">
        <v>149711.82928500001</v>
      </c>
      <c r="J17" s="74">
        <v>0.19403000000000001</v>
      </c>
      <c r="K17" s="44">
        <v>133</v>
      </c>
      <c r="L17" s="44">
        <v>177556.837952</v>
      </c>
      <c r="M17" s="66">
        <v>0.83458600000000005</v>
      </c>
      <c r="N17" s="43">
        <v>0</v>
      </c>
      <c r="O17" s="44">
        <v>0</v>
      </c>
      <c r="P17" s="74">
        <v>0</v>
      </c>
    </row>
    <row r="18" spans="1:16" s="3" customFormat="1" ht="15" customHeight="1" x14ac:dyDescent="0.2">
      <c r="A18" s="120"/>
      <c r="B18" s="123"/>
      <c r="C18" s="84" t="s">
        <v>56</v>
      </c>
      <c r="D18" s="35">
        <v>202</v>
      </c>
      <c r="E18" s="55">
        <v>0.109012</v>
      </c>
      <c r="F18" s="35">
        <v>181624.12530099999</v>
      </c>
      <c r="G18" s="68">
        <v>0.46039600000000003</v>
      </c>
      <c r="H18" s="43">
        <v>60</v>
      </c>
      <c r="I18" s="44">
        <v>148668.092183</v>
      </c>
      <c r="J18" s="74">
        <v>8.3333000000000004E-2</v>
      </c>
      <c r="K18" s="35">
        <v>142</v>
      </c>
      <c r="L18" s="35">
        <v>195549.209718</v>
      </c>
      <c r="M18" s="68">
        <v>0.61971799999999999</v>
      </c>
      <c r="N18" s="43">
        <v>0</v>
      </c>
      <c r="O18" s="44">
        <v>0</v>
      </c>
      <c r="P18" s="74">
        <v>0</v>
      </c>
    </row>
    <row r="19" spans="1:16" s="3" customFormat="1" ht="15" customHeight="1" x14ac:dyDescent="0.2">
      <c r="A19" s="121"/>
      <c r="B19" s="124"/>
      <c r="C19" s="85" t="s">
        <v>9</v>
      </c>
      <c r="D19" s="46">
        <v>3642</v>
      </c>
      <c r="E19" s="54">
        <v>0.15981400000000001</v>
      </c>
      <c r="F19" s="46">
        <v>137353.12585800001</v>
      </c>
      <c r="G19" s="67">
        <v>0.59472800000000003</v>
      </c>
      <c r="H19" s="87">
        <v>1120</v>
      </c>
      <c r="I19" s="46">
        <v>138127.74544299999</v>
      </c>
      <c r="J19" s="75">
        <v>0.47232099999999999</v>
      </c>
      <c r="K19" s="46">
        <v>2522</v>
      </c>
      <c r="L19" s="46">
        <v>137009.123505</v>
      </c>
      <c r="M19" s="67">
        <v>0.649088</v>
      </c>
      <c r="N19" s="87">
        <v>0</v>
      </c>
      <c r="O19" s="46">
        <v>0</v>
      </c>
      <c r="P19" s="75">
        <v>0</v>
      </c>
    </row>
    <row r="20" spans="1:16" ht="15" customHeight="1" x14ac:dyDescent="0.2">
      <c r="A20" s="119">
        <v>2</v>
      </c>
      <c r="B20" s="122" t="s">
        <v>57</v>
      </c>
      <c r="C20" s="84" t="s">
        <v>46</v>
      </c>
      <c r="D20" s="44">
        <v>17</v>
      </c>
      <c r="E20" s="53">
        <v>0.56666700000000003</v>
      </c>
      <c r="F20" s="44">
        <v>90007.764706000002</v>
      </c>
      <c r="G20" s="66">
        <v>0.117647</v>
      </c>
      <c r="H20" s="43">
        <v>4</v>
      </c>
      <c r="I20" s="44">
        <v>135782.75</v>
      </c>
      <c r="J20" s="74">
        <v>0.5</v>
      </c>
      <c r="K20" s="44">
        <v>13</v>
      </c>
      <c r="L20" s="44">
        <v>75923.153846000001</v>
      </c>
      <c r="M20" s="66">
        <v>0</v>
      </c>
      <c r="N20" s="43">
        <v>0</v>
      </c>
      <c r="O20" s="44">
        <v>0</v>
      </c>
      <c r="P20" s="74">
        <v>0</v>
      </c>
    </row>
    <row r="21" spans="1:16" ht="15" customHeight="1" x14ac:dyDescent="0.2">
      <c r="A21" s="120"/>
      <c r="B21" s="123"/>
      <c r="C21" s="84" t="s">
        <v>47</v>
      </c>
      <c r="D21" s="44">
        <v>107</v>
      </c>
      <c r="E21" s="53">
        <v>0.29076099999999999</v>
      </c>
      <c r="F21" s="44">
        <v>111304.81308399999</v>
      </c>
      <c r="G21" s="66">
        <v>7.4765999999999999E-2</v>
      </c>
      <c r="H21" s="43">
        <v>27</v>
      </c>
      <c r="I21" s="44">
        <v>113532.40740700001</v>
      </c>
      <c r="J21" s="74">
        <v>0</v>
      </c>
      <c r="K21" s="44">
        <v>80</v>
      </c>
      <c r="L21" s="44">
        <v>110553</v>
      </c>
      <c r="M21" s="66">
        <v>0.1</v>
      </c>
      <c r="N21" s="43">
        <v>0</v>
      </c>
      <c r="O21" s="44">
        <v>0</v>
      </c>
      <c r="P21" s="74">
        <v>0</v>
      </c>
    </row>
    <row r="22" spans="1:16" ht="15" customHeight="1" x14ac:dyDescent="0.2">
      <c r="A22" s="120"/>
      <c r="B22" s="123"/>
      <c r="C22" s="84" t="s">
        <v>48</v>
      </c>
      <c r="D22" s="44">
        <v>222</v>
      </c>
      <c r="E22" s="53">
        <v>0.153527</v>
      </c>
      <c r="F22" s="44">
        <v>122060.626126</v>
      </c>
      <c r="G22" s="66">
        <v>7.2071999999999997E-2</v>
      </c>
      <c r="H22" s="43">
        <v>79</v>
      </c>
      <c r="I22" s="44">
        <v>125514.39240500001</v>
      </c>
      <c r="J22" s="74">
        <v>6.3291E-2</v>
      </c>
      <c r="K22" s="44">
        <v>143</v>
      </c>
      <c r="L22" s="44">
        <v>120152.60139900001</v>
      </c>
      <c r="M22" s="66">
        <v>7.6923000000000005E-2</v>
      </c>
      <c r="N22" s="43">
        <v>0</v>
      </c>
      <c r="O22" s="44">
        <v>0</v>
      </c>
      <c r="P22" s="74">
        <v>0</v>
      </c>
    </row>
    <row r="23" spans="1:16" ht="15" customHeight="1" x14ac:dyDescent="0.2">
      <c r="A23" s="120"/>
      <c r="B23" s="123"/>
      <c r="C23" s="84" t="s">
        <v>49</v>
      </c>
      <c r="D23" s="44">
        <v>210</v>
      </c>
      <c r="E23" s="53">
        <v>6.7785999999999999E-2</v>
      </c>
      <c r="F23" s="44">
        <v>131049.552381</v>
      </c>
      <c r="G23" s="66">
        <v>0.18571399999999999</v>
      </c>
      <c r="H23" s="43">
        <v>85</v>
      </c>
      <c r="I23" s="44">
        <v>138173.16470600001</v>
      </c>
      <c r="J23" s="74">
        <v>0.18823500000000001</v>
      </c>
      <c r="K23" s="44">
        <v>125</v>
      </c>
      <c r="L23" s="44">
        <v>126205.496</v>
      </c>
      <c r="M23" s="66">
        <v>0.184</v>
      </c>
      <c r="N23" s="43">
        <v>0</v>
      </c>
      <c r="O23" s="44">
        <v>0</v>
      </c>
      <c r="P23" s="74">
        <v>0</v>
      </c>
    </row>
    <row r="24" spans="1:16" ht="15" customHeight="1" x14ac:dyDescent="0.2">
      <c r="A24" s="120"/>
      <c r="B24" s="123"/>
      <c r="C24" s="84" t="s">
        <v>50</v>
      </c>
      <c r="D24" s="44">
        <v>163</v>
      </c>
      <c r="E24" s="53">
        <v>4.478E-2</v>
      </c>
      <c r="F24" s="44">
        <v>150737.644172</v>
      </c>
      <c r="G24" s="66">
        <v>0.25766899999999998</v>
      </c>
      <c r="H24" s="43">
        <v>50</v>
      </c>
      <c r="I24" s="44">
        <v>159475.78</v>
      </c>
      <c r="J24" s="74">
        <v>0.32</v>
      </c>
      <c r="K24" s="44">
        <v>113</v>
      </c>
      <c r="L24" s="44">
        <v>146871.21238899999</v>
      </c>
      <c r="M24" s="66">
        <v>0.23008799999999999</v>
      </c>
      <c r="N24" s="43">
        <v>0</v>
      </c>
      <c r="O24" s="44">
        <v>0</v>
      </c>
      <c r="P24" s="74">
        <v>0</v>
      </c>
    </row>
    <row r="25" spans="1:16" ht="15" customHeight="1" x14ac:dyDescent="0.2">
      <c r="A25" s="120"/>
      <c r="B25" s="123"/>
      <c r="C25" s="84" t="s">
        <v>51</v>
      </c>
      <c r="D25" s="44">
        <v>105</v>
      </c>
      <c r="E25" s="53">
        <v>3.0180999999999999E-2</v>
      </c>
      <c r="F25" s="44">
        <v>157938.79999999999</v>
      </c>
      <c r="G25" s="66">
        <v>0.37142900000000001</v>
      </c>
      <c r="H25" s="43">
        <v>26</v>
      </c>
      <c r="I25" s="44">
        <v>180752.846154</v>
      </c>
      <c r="J25" s="74">
        <v>0.61538499999999996</v>
      </c>
      <c r="K25" s="44">
        <v>79</v>
      </c>
      <c r="L25" s="44">
        <v>150430.379747</v>
      </c>
      <c r="M25" s="66">
        <v>0.29113899999999998</v>
      </c>
      <c r="N25" s="43">
        <v>0</v>
      </c>
      <c r="O25" s="44">
        <v>0</v>
      </c>
      <c r="P25" s="74">
        <v>0</v>
      </c>
    </row>
    <row r="26" spans="1:16" s="3" customFormat="1" ht="15" customHeight="1" x14ac:dyDescent="0.2">
      <c r="A26" s="120"/>
      <c r="B26" s="123"/>
      <c r="C26" s="84" t="s">
        <v>52</v>
      </c>
      <c r="D26" s="35">
        <v>88</v>
      </c>
      <c r="E26" s="55">
        <v>2.9510000000000002E-2</v>
      </c>
      <c r="F26" s="35">
        <v>175217.727273</v>
      </c>
      <c r="G26" s="68">
        <v>0.397727</v>
      </c>
      <c r="H26" s="43">
        <v>31</v>
      </c>
      <c r="I26" s="44">
        <v>173572.387097</v>
      </c>
      <c r="J26" s="74">
        <v>0.38709700000000002</v>
      </c>
      <c r="K26" s="35">
        <v>57</v>
      </c>
      <c r="L26" s="35">
        <v>176112.56140400001</v>
      </c>
      <c r="M26" s="68">
        <v>0.40350900000000001</v>
      </c>
      <c r="N26" s="43">
        <v>0</v>
      </c>
      <c r="O26" s="44">
        <v>0</v>
      </c>
      <c r="P26" s="74">
        <v>0</v>
      </c>
    </row>
    <row r="27" spans="1:16" ht="15" customHeight="1" x14ac:dyDescent="0.2">
      <c r="A27" s="120"/>
      <c r="B27" s="123"/>
      <c r="C27" s="84" t="s">
        <v>53</v>
      </c>
      <c r="D27" s="44">
        <v>69</v>
      </c>
      <c r="E27" s="53">
        <v>2.6901000000000001E-2</v>
      </c>
      <c r="F27" s="44">
        <v>166373.34782600001</v>
      </c>
      <c r="G27" s="66">
        <v>0.24637700000000001</v>
      </c>
      <c r="H27" s="43">
        <v>12</v>
      </c>
      <c r="I27" s="44">
        <v>144762.83333299999</v>
      </c>
      <c r="J27" s="74">
        <v>0</v>
      </c>
      <c r="K27" s="44">
        <v>57</v>
      </c>
      <c r="L27" s="44">
        <v>170922.929825</v>
      </c>
      <c r="M27" s="66">
        <v>0.29824600000000001</v>
      </c>
      <c r="N27" s="43">
        <v>0</v>
      </c>
      <c r="O27" s="44">
        <v>0</v>
      </c>
      <c r="P27" s="74">
        <v>0</v>
      </c>
    </row>
    <row r="28" spans="1:16" ht="15" customHeight="1" x14ac:dyDescent="0.2">
      <c r="A28" s="120"/>
      <c r="B28" s="123"/>
      <c r="C28" s="84" t="s">
        <v>54</v>
      </c>
      <c r="D28" s="44">
        <v>17</v>
      </c>
      <c r="E28" s="53">
        <v>8.933E-3</v>
      </c>
      <c r="F28" s="44">
        <v>176849.76470599999</v>
      </c>
      <c r="G28" s="66">
        <v>0.235294</v>
      </c>
      <c r="H28" s="43">
        <v>6</v>
      </c>
      <c r="I28" s="44">
        <v>138676.83333299999</v>
      </c>
      <c r="J28" s="74">
        <v>0</v>
      </c>
      <c r="K28" s="44">
        <v>11</v>
      </c>
      <c r="L28" s="44">
        <v>197671.36363599999</v>
      </c>
      <c r="M28" s="66">
        <v>0.36363600000000001</v>
      </c>
      <c r="N28" s="43">
        <v>0</v>
      </c>
      <c r="O28" s="44">
        <v>0</v>
      </c>
      <c r="P28" s="74">
        <v>0</v>
      </c>
    </row>
    <row r="29" spans="1:16" ht="15" customHeight="1" x14ac:dyDescent="0.2">
      <c r="A29" s="120"/>
      <c r="B29" s="123"/>
      <c r="C29" s="84" t="s">
        <v>55</v>
      </c>
      <c r="D29" s="44">
        <v>13</v>
      </c>
      <c r="E29" s="53">
        <v>9.1229999999999992E-3</v>
      </c>
      <c r="F29" s="44">
        <v>218696.307692</v>
      </c>
      <c r="G29" s="66">
        <v>0.15384600000000001</v>
      </c>
      <c r="H29" s="43">
        <v>4</v>
      </c>
      <c r="I29" s="44">
        <v>274183</v>
      </c>
      <c r="J29" s="74">
        <v>0.25</v>
      </c>
      <c r="K29" s="44">
        <v>9</v>
      </c>
      <c r="L29" s="44">
        <v>194035.55555600001</v>
      </c>
      <c r="M29" s="66">
        <v>0.111111</v>
      </c>
      <c r="N29" s="43">
        <v>0</v>
      </c>
      <c r="O29" s="44">
        <v>0</v>
      </c>
      <c r="P29" s="74">
        <v>0</v>
      </c>
    </row>
    <row r="30" spans="1:16" s="3" customFormat="1" ht="15" customHeight="1" x14ac:dyDescent="0.2">
      <c r="A30" s="120"/>
      <c r="B30" s="123"/>
      <c r="C30" s="84" t="s">
        <v>56</v>
      </c>
      <c r="D30" s="35">
        <v>6</v>
      </c>
      <c r="E30" s="55">
        <v>3.238E-3</v>
      </c>
      <c r="F30" s="35">
        <v>102046.5</v>
      </c>
      <c r="G30" s="68">
        <v>0</v>
      </c>
      <c r="H30" s="43">
        <v>6</v>
      </c>
      <c r="I30" s="44">
        <v>102046.5</v>
      </c>
      <c r="J30" s="74">
        <v>0</v>
      </c>
      <c r="K30" s="35">
        <v>0</v>
      </c>
      <c r="L30" s="35">
        <v>0</v>
      </c>
      <c r="M30" s="68">
        <v>0</v>
      </c>
      <c r="N30" s="43">
        <v>0</v>
      </c>
      <c r="O30" s="44">
        <v>0</v>
      </c>
      <c r="P30" s="74">
        <v>0</v>
      </c>
    </row>
    <row r="31" spans="1:16" s="3" customFormat="1" ht="15" customHeight="1" x14ac:dyDescent="0.2">
      <c r="A31" s="121"/>
      <c r="B31" s="124"/>
      <c r="C31" s="85" t="s">
        <v>9</v>
      </c>
      <c r="D31" s="46">
        <v>1017</v>
      </c>
      <c r="E31" s="54">
        <v>4.4627E-2</v>
      </c>
      <c r="F31" s="46">
        <v>140188.908555</v>
      </c>
      <c r="G31" s="67">
        <v>0.20058999999999999</v>
      </c>
      <c r="H31" s="87">
        <v>330</v>
      </c>
      <c r="I31" s="46">
        <v>144246.04545500001</v>
      </c>
      <c r="J31" s="75">
        <v>0.20606099999999999</v>
      </c>
      <c r="K31" s="46">
        <v>687</v>
      </c>
      <c r="L31" s="46">
        <v>138240.06550200001</v>
      </c>
      <c r="M31" s="67">
        <v>0.197962</v>
      </c>
      <c r="N31" s="87">
        <v>0</v>
      </c>
      <c r="O31" s="46">
        <v>0</v>
      </c>
      <c r="P31" s="75">
        <v>0</v>
      </c>
    </row>
    <row r="32" spans="1:16" ht="15" customHeight="1" x14ac:dyDescent="0.2">
      <c r="A32" s="119">
        <v>3</v>
      </c>
      <c r="B32" s="122" t="s">
        <v>58</v>
      </c>
      <c r="C32" s="84" t="s">
        <v>46</v>
      </c>
      <c r="D32" s="44">
        <v>8</v>
      </c>
      <c r="E32" s="44">
        <v>0</v>
      </c>
      <c r="F32" s="44">
        <v>27074.376668000001</v>
      </c>
      <c r="G32" s="66">
        <v>6.5360000000000001E-3</v>
      </c>
      <c r="H32" s="43">
        <v>-1</v>
      </c>
      <c r="I32" s="44">
        <v>59838.896247999997</v>
      </c>
      <c r="J32" s="74">
        <v>0.3</v>
      </c>
      <c r="K32" s="44">
        <v>9</v>
      </c>
      <c r="L32" s="44">
        <v>29252.847949999999</v>
      </c>
      <c r="M32" s="66">
        <v>0</v>
      </c>
      <c r="N32" s="43">
        <v>0</v>
      </c>
      <c r="O32" s="44">
        <v>0</v>
      </c>
      <c r="P32" s="74">
        <v>0</v>
      </c>
    </row>
    <row r="33" spans="1:16" ht="15" customHeight="1" x14ac:dyDescent="0.2">
      <c r="A33" s="120"/>
      <c r="B33" s="123"/>
      <c r="C33" s="84" t="s">
        <v>47</v>
      </c>
      <c r="D33" s="44">
        <v>4</v>
      </c>
      <c r="E33" s="44">
        <v>0</v>
      </c>
      <c r="F33" s="44">
        <v>30345.197313000001</v>
      </c>
      <c r="G33" s="66">
        <v>2.6223E-2</v>
      </c>
      <c r="H33" s="43">
        <v>3</v>
      </c>
      <c r="I33" s="44">
        <v>22972.022384</v>
      </c>
      <c r="J33" s="74">
        <v>-0.125</v>
      </c>
      <c r="K33" s="44">
        <v>1</v>
      </c>
      <c r="L33" s="44">
        <v>32510.073622</v>
      </c>
      <c r="M33" s="66">
        <v>7.4684E-2</v>
      </c>
      <c r="N33" s="43">
        <v>0</v>
      </c>
      <c r="O33" s="44">
        <v>0</v>
      </c>
      <c r="P33" s="74">
        <v>0</v>
      </c>
    </row>
    <row r="34" spans="1:16" ht="15" customHeight="1" x14ac:dyDescent="0.2">
      <c r="A34" s="120"/>
      <c r="B34" s="123"/>
      <c r="C34" s="84" t="s">
        <v>48</v>
      </c>
      <c r="D34" s="44">
        <v>-143</v>
      </c>
      <c r="E34" s="44">
        <v>0</v>
      </c>
      <c r="F34" s="44">
        <v>24558.137638</v>
      </c>
      <c r="G34" s="66">
        <v>-0.13066800000000001</v>
      </c>
      <c r="H34" s="43">
        <v>-62</v>
      </c>
      <c r="I34" s="44">
        <v>18190.478095999999</v>
      </c>
      <c r="J34" s="74">
        <v>-0.22039700000000001</v>
      </c>
      <c r="K34" s="44">
        <v>-81</v>
      </c>
      <c r="L34" s="44">
        <v>28832.349698999999</v>
      </c>
      <c r="M34" s="66">
        <v>-7.4862999999999999E-2</v>
      </c>
      <c r="N34" s="43">
        <v>0</v>
      </c>
      <c r="O34" s="44">
        <v>0</v>
      </c>
      <c r="P34" s="74">
        <v>0</v>
      </c>
    </row>
    <row r="35" spans="1:16" ht="15" customHeight="1" x14ac:dyDescent="0.2">
      <c r="A35" s="120"/>
      <c r="B35" s="123"/>
      <c r="C35" s="84" t="s">
        <v>49</v>
      </c>
      <c r="D35" s="44">
        <v>-419</v>
      </c>
      <c r="E35" s="44">
        <v>0</v>
      </c>
      <c r="F35" s="44">
        <v>16169.10434</v>
      </c>
      <c r="G35" s="66">
        <v>-0.24671799999999999</v>
      </c>
      <c r="H35" s="43">
        <v>-130</v>
      </c>
      <c r="I35" s="44">
        <v>9395.4356939999998</v>
      </c>
      <c r="J35" s="74">
        <v>-0.341997</v>
      </c>
      <c r="K35" s="44">
        <v>-289</v>
      </c>
      <c r="L35" s="44">
        <v>18542.234936000001</v>
      </c>
      <c r="M35" s="66">
        <v>-0.19764300000000001</v>
      </c>
      <c r="N35" s="43">
        <v>0</v>
      </c>
      <c r="O35" s="44">
        <v>0</v>
      </c>
      <c r="P35" s="74">
        <v>0</v>
      </c>
    </row>
    <row r="36" spans="1:16" ht="15" customHeight="1" x14ac:dyDescent="0.2">
      <c r="A36" s="120"/>
      <c r="B36" s="123"/>
      <c r="C36" s="84" t="s">
        <v>50</v>
      </c>
      <c r="D36" s="44">
        <v>-432</v>
      </c>
      <c r="E36" s="44">
        <v>0</v>
      </c>
      <c r="F36" s="44">
        <v>17057.633881000002</v>
      </c>
      <c r="G36" s="66">
        <v>-0.32552500000000001</v>
      </c>
      <c r="H36" s="43">
        <v>-142</v>
      </c>
      <c r="I36" s="44">
        <v>14602.080792999999</v>
      </c>
      <c r="J36" s="74">
        <v>-0.23208300000000001</v>
      </c>
      <c r="K36" s="44">
        <v>-290</v>
      </c>
      <c r="L36" s="44">
        <v>18524.175478000001</v>
      </c>
      <c r="M36" s="66">
        <v>-0.36792599999999998</v>
      </c>
      <c r="N36" s="43">
        <v>0</v>
      </c>
      <c r="O36" s="44">
        <v>0</v>
      </c>
      <c r="P36" s="74">
        <v>0</v>
      </c>
    </row>
    <row r="37" spans="1:16" ht="15" customHeight="1" x14ac:dyDescent="0.2">
      <c r="A37" s="120"/>
      <c r="B37" s="123"/>
      <c r="C37" s="84" t="s">
        <v>51</v>
      </c>
      <c r="D37" s="44">
        <v>-436</v>
      </c>
      <c r="E37" s="44">
        <v>0</v>
      </c>
      <c r="F37" s="44">
        <v>14946.532055</v>
      </c>
      <c r="G37" s="66">
        <v>-0.40491199999999999</v>
      </c>
      <c r="H37" s="43">
        <v>-124</v>
      </c>
      <c r="I37" s="44">
        <v>27816.464468999999</v>
      </c>
      <c r="J37" s="74">
        <v>-9.1282000000000002E-2</v>
      </c>
      <c r="K37" s="44">
        <v>-312</v>
      </c>
      <c r="L37" s="44">
        <v>11252.989196</v>
      </c>
      <c r="M37" s="66">
        <v>-0.51193</v>
      </c>
      <c r="N37" s="43">
        <v>0</v>
      </c>
      <c r="O37" s="44">
        <v>0</v>
      </c>
      <c r="P37" s="74">
        <v>0</v>
      </c>
    </row>
    <row r="38" spans="1:16" s="3" customFormat="1" ht="15" customHeight="1" x14ac:dyDescent="0.2">
      <c r="A38" s="120"/>
      <c r="B38" s="123"/>
      <c r="C38" s="84" t="s">
        <v>52</v>
      </c>
      <c r="D38" s="35">
        <v>-309</v>
      </c>
      <c r="E38" s="35">
        <v>0</v>
      </c>
      <c r="F38" s="35">
        <v>20998.074364</v>
      </c>
      <c r="G38" s="68">
        <v>-0.45113900000000001</v>
      </c>
      <c r="H38" s="43">
        <v>-83</v>
      </c>
      <c r="I38" s="44">
        <v>17083.354357</v>
      </c>
      <c r="J38" s="74">
        <v>-0.27956999999999999</v>
      </c>
      <c r="K38" s="35">
        <v>-226</v>
      </c>
      <c r="L38" s="35">
        <v>22807.075636000001</v>
      </c>
      <c r="M38" s="68">
        <v>-0.51875300000000002</v>
      </c>
      <c r="N38" s="43">
        <v>0</v>
      </c>
      <c r="O38" s="44">
        <v>0</v>
      </c>
      <c r="P38" s="74">
        <v>0</v>
      </c>
    </row>
    <row r="39" spans="1:16" ht="15" customHeight="1" x14ac:dyDescent="0.2">
      <c r="A39" s="120"/>
      <c r="B39" s="123"/>
      <c r="C39" s="84" t="s">
        <v>53</v>
      </c>
      <c r="D39" s="44">
        <v>-279</v>
      </c>
      <c r="E39" s="44">
        <v>0</v>
      </c>
      <c r="F39" s="44">
        <v>9469.1420969999999</v>
      </c>
      <c r="G39" s="66">
        <v>-0.63005999999999995</v>
      </c>
      <c r="H39" s="43">
        <v>-87</v>
      </c>
      <c r="I39" s="44">
        <v>3669.0342110000001</v>
      </c>
      <c r="J39" s="74">
        <v>-0.464646</v>
      </c>
      <c r="K39" s="44">
        <v>-192</v>
      </c>
      <c r="L39" s="44">
        <v>7732.6588179999999</v>
      </c>
      <c r="M39" s="66">
        <v>-0.74191499999999999</v>
      </c>
      <c r="N39" s="43">
        <v>0</v>
      </c>
      <c r="O39" s="44">
        <v>0</v>
      </c>
      <c r="P39" s="74">
        <v>0</v>
      </c>
    </row>
    <row r="40" spans="1:16" ht="15" customHeight="1" x14ac:dyDescent="0.2">
      <c r="A40" s="120"/>
      <c r="B40" s="123"/>
      <c r="C40" s="84" t="s">
        <v>54</v>
      </c>
      <c r="D40" s="44">
        <v>-236</v>
      </c>
      <c r="E40" s="44">
        <v>0</v>
      </c>
      <c r="F40" s="44">
        <v>17061.151489</v>
      </c>
      <c r="G40" s="66">
        <v>-0.50778900000000005</v>
      </c>
      <c r="H40" s="43">
        <v>-47</v>
      </c>
      <c r="I40" s="44">
        <v>-8776.0212460000002</v>
      </c>
      <c r="J40" s="74">
        <v>-0.358491</v>
      </c>
      <c r="K40" s="44">
        <v>-189</v>
      </c>
      <c r="L40" s="44">
        <v>34613.774381000003</v>
      </c>
      <c r="M40" s="66">
        <v>-0.48136400000000001</v>
      </c>
      <c r="N40" s="43">
        <v>0</v>
      </c>
      <c r="O40" s="44">
        <v>0</v>
      </c>
      <c r="P40" s="74">
        <v>0</v>
      </c>
    </row>
    <row r="41" spans="1:16" ht="15" customHeight="1" x14ac:dyDescent="0.2">
      <c r="A41" s="120"/>
      <c r="B41" s="123"/>
      <c r="C41" s="84" t="s">
        <v>55</v>
      </c>
      <c r="D41" s="44">
        <v>-187</v>
      </c>
      <c r="E41" s="44">
        <v>0</v>
      </c>
      <c r="F41" s="44">
        <v>50467.547643999998</v>
      </c>
      <c r="G41" s="66">
        <v>-0.46615400000000001</v>
      </c>
      <c r="H41" s="43">
        <v>-63</v>
      </c>
      <c r="I41" s="44">
        <v>124471.170715</v>
      </c>
      <c r="J41" s="74">
        <v>5.5969999999999999E-2</v>
      </c>
      <c r="K41" s="44">
        <v>-124</v>
      </c>
      <c r="L41" s="44">
        <v>16478.717603000001</v>
      </c>
      <c r="M41" s="66">
        <v>-0.72347499999999998</v>
      </c>
      <c r="N41" s="43">
        <v>0</v>
      </c>
      <c r="O41" s="44">
        <v>0</v>
      </c>
      <c r="P41" s="74">
        <v>0</v>
      </c>
    </row>
    <row r="42" spans="1:16" s="3" customFormat="1" ht="15" customHeight="1" x14ac:dyDescent="0.2">
      <c r="A42" s="120"/>
      <c r="B42" s="123"/>
      <c r="C42" s="84" t="s">
        <v>56</v>
      </c>
      <c r="D42" s="35">
        <v>-196</v>
      </c>
      <c r="E42" s="35">
        <v>0</v>
      </c>
      <c r="F42" s="35">
        <v>-79577.625300999993</v>
      </c>
      <c r="G42" s="68">
        <v>-0.46039600000000003</v>
      </c>
      <c r="H42" s="43">
        <v>-54</v>
      </c>
      <c r="I42" s="44">
        <v>-46621.592183000001</v>
      </c>
      <c r="J42" s="74">
        <v>-8.3333000000000004E-2</v>
      </c>
      <c r="K42" s="35">
        <v>-142</v>
      </c>
      <c r="L42" s="35">
        <v>-195549.209718</v>
      </c>
      <c r="M42" s="68">
        <v>-0.61971799999999999</v>
      </c>
      <c r="N42" s="43">
        <v>0</v>
      </c>
      <c r="O42" s="44">
        <v>0</v>
      </c>
      <c r="P42" s="74">
        <v>0</v>
      </c>
    </row>
    <row r="43" spans="1:16" s="3" customFormat="1" ht="15" customHeight="1" x14ac:dyDescent="0.2">
      <c r="A43" s="121"/>
      <c r="B43" s="124"/>
      <c r="C43" s="85" t="s">
        <v>9</v>
      </c>
      <c r="D43" s="46">
        <v>-2625</v>
      </c>
      <c r="E43" s="46">
        <v>0</v>
      </c>
      <c r="F43" s="46">
        <v>2835.7826960000002</v>
      </c>
      <c r="G43" s="67">
        <v>-0.39413799999999999</v>
      </c>
      <c r="H43" s="87">
        <v>-790</v>
      </c>
      <c r="I43" s="46">
        <v>6118.3000119999997</v>
      </c>
      <c r="J43" s="75">
        <v>-0.26626100000000003</v>
      </c>
      <c r="K43" s="46">
        <v>-1835</v>
      </c>
      <c r="L43" s="46">
        <v>1230.9419969999999</v>
      </c>
      <c r="M43" s="67">
        <v>-0.45112600000000003</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30</v>
      </c>
      <c r="E45" s="53">
        <v>8.1521999999999997E-2</v>
      </c>
      <c r="F45" s="44">
        <v>154180.13333300001</v>
      </c>
      <c r="G45" s="66">
        <v>0.16666700000000001</v>
      </c>
      <c r="H45" s="43">
        <v>4</v>
      </c>
      <c r="I45" s="44">
        <v>169281</v>
      </c>
      <c r="J45" s="74">
        <v>0.25</v>
      </c>
      <c r="K45" s="44">
        <v>26</v>
      </c>
      <c r="L45" s="44">
        <v>151856.92307700001</v>
      </c>
      <c r="M45" s="66">
        <v>0.15384600000000001</v>
      </c>
      <c r="N45" s="43">
        <v>0</v>
      </c>
      <c r="O45" s="44">
        <v>0</v>
      </c>
      <c r="P45" s="74">
        <v>0</v>
      </c>
    </row>
    <row r="46" spans="1:16" ht="15" customHeight="1" x14ac:dyDescent="0.2">
      <c r="A46" s="120"/>
      <c r="B46" s="123"/>
      <c r="C46" s="84" t="s">
        <v>48</v>
      </c>
      <c r="D46" s="44">
        <v>128</v>
      </c>
      <c r="E46" s="53">
        <v>8.8520000000000001E-2</v>
      </c>
      <c r="F46" s="44">
        <v>158084.742188</v>
      </c>
      <c r="G46" s="66">
        <v>0.44531300000000001</v>
      </c>
      <c r="H46" s="43">
        <v>30</v>
      </c>
      <c r="I46" s="44">
        <v>156540.13333300001</v>
      </c>
      <c r="J46" s="74">
        <v>0.36666700000000002</v>
      </c>
      <c r="K46" s="44">
        <v>98</v>
      </c>
      <c r="L46" s="44">
        <v>158557.58163299999</v>
      </c>
      <c r="M46" s="66">
        <v>0.46938800000000003</v>
      </c>
      <c r="N46" s="43">
        <v>0</v>
      </c>
      <c r="O46" s="44">
        <v>0</v>
      </c>
      <c r="P46" s="74">
        <v>0</v>
      </c>
    </row>
    <row r="47" spans="1:16" ht="15" customHeight="1" x14ac:dyDescent="0.2">
      <c r="A47" s="120"/>
      <c r="B47" s="123"/>
      <c r="C47" s="84" t="s">
        <v>49</v>
      </c>
      <c r="D47" s="44">
        <v>209</v>
      </c>
      <c r="E47" s="53">
        <v>6.7462999999999995E-2</v>
      </c>
      <c r="F47" s="44">
        <v>154748.641148</v>
      </c>
      <c r="G47" s="66">
        <v>0.49282300000000001</v>
      </c>
      <c r="H47" s="43">
        <v>46</v>
      </c>
      <c r="I47" s="44">
        <v>151138.58695699999</v>
      </c>
      <c r="J47" s="74">
        <v>0.39130399999999999</v>
      </c>
      <c r="K47" s="44">
        <v>163</v>
      </c>
      <c r="L47" s="44">
        <v>155767.42944800001</v>
      </c>
      <c r="M47" s="66">
        <v>0.52147200000000005</v>
      </c>
      <c r="N47" s="43">
        <v>0</v>
      </c>
      <c r="O47" s="44">
        <v>0</v>
      </c>
      <c r="P47" s="74">
        <v>0</v>
      </c>
    </row>
    <row r="48" spans="1:16" ht="15" customHeight="1" x14ac:dyDescent="0.2">
      <c r="A48" s="120"/>
      <c r="B48" s="123"/>
      <c r="C48" s="84" t="s">
        <v>50</v>
      </c>
      <c r="D48" s="44">
        <v>247</v>
      </c>
      <c r="E48" s="53">
        <v>6.7857000000000001E-2</v>
      </c>
      <c r="F48" s="44">
        <v>177905.17004</v>
      </c>
      <c r="G48" s="66">
        <v>0.57489900000000005</v>
      </c>
      <c r="H48" s="43">
        <v>79</v>
      </c>
      <c r="I48" s="44">
        <v>174913.46835400001</v>
      </c>
      <c r="J48" s="74">
        <v>0.51898699999999998</v>
      </c>
      <c r="K48" s="44">
        <v>168</v>
      </c>
      <c r="L48" s="44">
        <v>179311.982143</v>
      </c>
      <c r="M48" s="66">
        <v>0.60119</v>
      </c>
      <c r="N48" s="43">
        <v>0</v>
      </c>
      <c r="O48" s="44">
        <v>0</v>
      </c>
      <c r="P48" s="74">
        <v>0</v>
      </c>
    </row>
    <row r="49" spans="1:16" ht="15" customHeight="1" x14ac:dyDescent="0.2">
      <c r="A49" s="120"/>
      <c r="B49" s="123"/>
      <c r="C49" s="84" t="s">
        <v>51</v>
      </c>
      <c r="D49" s="44">
        <v>206</v>
      </c>
      <c r="E49" s="53">
        <v>5.9212000000000001E-2</v>
      </c>
      <c r="F49" s="44">
        <v>199155.330097</v>
      </c>
      <c r="G49" s="66">
        <v>0.76213600000000004</v>
      </c>
      <c r="H49" s="43">
        <v>70</v>
      </c>
      <c r="I49" s="44">
        <v>203581.785714</v>
      </c>
      <c r="J49" s="74">
        <v>0.71428599999999998</v>
      </c>
      <c r="K49" s="44">
        <v>136</v>
      </c>
      <c r="L49" s="44">
        <v>196877.00735299999</v>
      </c>
      <c r="M49" s="66">
        <v>0.78676500000000005</v>
      </c>
      <c r="N49" s="43">
        <v>0</v>
      </c>
      <c r="O49" s="44">
        <v>0</v>
      </c>
      <c r="P49" s="74">
        <v>0</v>
      </c>
    </row>
    <row r="50" spans="1:16" s="3" customFormat="1" ht="15" customHeight="1" x14ac:dyDescent="0.2">
      <c r="A50" s="120"/>
      <c r="B50" s="123"/>
      <c r="C50" s="84" t="s">
        <v>52</v>
      </c>
      <c r="D50" s="35">
        <v>138</v>
      </c>
      <c r="E50" s="55">
        <v>4.6278E-2</v>
      </c>
      <c r="F50" s="35">
        <v>201185.818841</v>
      </c>
      <c r="G50" s="68">
        <v>0.724638</v>
      </c>
      <c r="H50" s="43">
        <v>36</v>
      </c>
      <c r="I50" s="44">
        <v>189303.30555600001</v>
      </c>
      <c r="J50" s="74">
        <v>0.44444400000000001</v>
      </c>
      <c r="K50" s="35">
        <v>102</v>
      </c>
      <c r="L50" s="35">
        <v>205379.64705900001</v>
      </c>
      <c r="M50" s="68">
        <v>0.82352899999999996</v>
      </c>
      <c r="N50" s="43">
        <v>0</v>
      </c>
      <c r="O50" s="44">
        <v>0</v>
      </c>
      <c r="P50" s="74">
        <v>0</v>
      </c>
    </row>
    <row r="51" spans="1:16" ht="15" customHeight="1" x14ac:dyDescent="0.2">
      <c r="A51" s="120"/>
      <c r="B51" s="123"/>
      <c r="C51" s="84" t="s">
        <v>53</v>
      </c>
      <c r="D51" s="44">
        <v>104</v>
      </c>
      <c r="E51" s="53">
        <v>4.0545999999999999E-2</v>
      </c>
      <c r="F51" s="44">
        <v>208808.625</v>
      </c>
      <c r="G51" s="66">
        <v>0.84615399999999996</v>
      </c>
      <c r="H51" s="43">
        <v>22</v>
      </c>
      <c r="I51" s="44">
        <v>191252.227273</v>
      </c>
      <c r="J51" s="74">
        <v>0.5</v>
      </c>
      <c r="K51" s="44">
        <v>82</v>
      </c>
      <c r="L51" s="44">
        <v>213518.87804899999</v>
      </c>
      <c r="M51" s="66">
        <v>0.93902399999999997</v>
      </c>
      <c r="N51" s="43">
        <v>0</v>
      </c>
      <c r="O51" s="44">
        <v>0</v>
      </c>
      <c r="P51" s="74">
        <v>0</v>
      </c>
    </row>
    <row r="52" spans="1:16" ht="15" customHeight="1" x14ac:dyDescent="0.2">
      <c r="A52" s="120"/>
      <c r="B52" s="123"/>
      <c r="C52" s="84" t="s">
        <v>54</v>
      </c>
      <c r="D52" s="44">
        <v>65</v>
      </c>
      <c r="E52" s="53">
        <v>3.4157E-2</v>
      </c>
      <c r="F52" s="44">
        <v>228502.538462</v>
      </c>
      <c r="G52" s="66">
        <v>0.72307699999999997</v>
      </c>
      <c r="H52" s="43">
        <v>14</v>
      </c>
      <c r="I52" s="44">
        <v>189408</v>
      </c>
      <c r="J52" s="74">
        <v>0.35714299999999999</v>
      </c>
      <c r="K52" s="44">
        <v>51</v>
      </c>
      <c r="L52" s="44">
        <v>239234.37254899999</v>
      </c>
      <c r="M52" s="66">
        <v>0.82352899999999996</v>
      </c>
      <c r="N52" s="43">
        <v>0</v>
      </c>
      <c r="O52" s="44">
        <v>0</v>
      </c>
      <c r="P52" s="74">
        <v>0</v>
      </c>
    </row>
    <row r="53" spans="1:16" ht="15" customHeight="1" x14ac:dyDescent="0.2">
      <c r="A53" s="120"/>
      <c r="B53" s="123"/>
      <c r="C53" s="84" t="s">
        <v>55</v>
      </c>
      <c r="D53" s="44">
        <v>20</v>
      </c>
      <c r="E53" s="53">
        <v>1.4035000000000001E-2</v>
      </c>
      <c r="F53" s="44">
        <v>224564.85</v>
      </c>
      <c r="G53" s="66">
        <v>0.6</v>
      </c>
      <c r="H53" s="43">
        <v>4</v>
      </c>
      <c r="I53" s="44">
        <v>229599.25</v>
      </c>
      <c r="J53" s="74">
        <v>0.5</v>
      </c>
      <c r="K53" s="44">
        <v>16</v>
      </c>
      <c r="L53" s="44">
        <v>223306.25</v>
      </c>
      <c r="M53" s="66">
        <v>0.625</v>
      </c>
      <c r="N53" s="43">
        <v>0</v>
      </c>
      <c r="O53" s="44">
        <v>0</v>
      </c>
      <c r="P53" s="74">
        <v>0</v>
      </c>
    </row>
    <row r="54" spans="1:16" s="3" customFormat="1" ht="15" customHeight="1" x14ac:dyDescent="0.2">
      <c r="A54" s="120"/>
      <c r="B54" s="123"/>
      <c r="C54" s="84" t="s">
        <v>56</v>
      </c>
      <c r="D54" s="35">
        <v>4</v>
      </c>
      <c r="E54" s="55">
        <v>2.1589999999999999E-3</v>
      </c>
      <c r="F54" s="35">
        <v>237582.75</v>
      </c>
      <c r="G54" s="68">
        <v>0</v>
      </c>
      <c r="H54" s="43">
        <v>1</v>
      </c>
      <c r="I54" s="44">
        <v>229013</v>
      </c>
      <c r="J54" s="74">
        <v>0</v>
      </c>
      <c r="K54" s="35">
        <v>3</v>
      </c>
      <c r="L54" s="35">
        <v>240439.33333299999</v>
      </c>
      <c r="M54" s="68">
        <v>0</v>
      </c>
      <c r="N54" s="43">
        <v>0</v>
      </c>
      <c r="O54" s="44">
        <v>0</v>
      </c>
      <c r="P54" s="74">
        <v>0</v>
      </c>
    </row>
    <row r="55" spans="1:16" s="3" customFormat="1" ht="15" customHeight="1" x14ac:dyDescent="0.2">
      <c r="A55" s="121"/>
      <c r="B55" s="124"/>
      <c r="C55" s="85" t="s">
        <v>9</v>
      </c>
      <c r="D55" s="46">
        <v>1151</v>
      </c>
      <c r="E55" s="54">
        <v>5.0507000000000003E-2</v>
      </c>
      <c r="F55" s="46">
        <v>184140.16073</v>
      </c>
      <c r="G55" s="67">
        <v>0.61772400000000005</v>
      </c>
      <c r="H55" s="87">
        <v>306</v>
      </c>
      <c r="I55" s="46">
        <v>180445.039216</v>
      </c>
      <c r="J55" s="75">
        <v>0.50653599999999999</v>
      </c>
      <c r="K55" s="46">
        <v>845</v>
      </c>
      <c r="L55" s="46">
        <v>185478.27574000001</v>
      </c>
      <c r="M55" s="67">
        <v>0.65798800000000002</v>
      </c>
      <c r="N55" s="87">
        <v>0</v>
      </c>
      <c r="O55" s="46">
        <v>0</v>
      </c>
      <c r="P55" s="75">
        <v>0</v>
      </c>
    </row>
    <row r="56" spans="1:16" ht="15" customHeight="1" x14ac:dyDescent="0.2">
      <c r="A56" s="119">
        <v>5</v>
      </c>
      <c r="B56" s="122" t="s">
        <v>60</v>
      </c>
      <c r="C56" s="84" t="s">
        <v>46</v>
      </c>
      <c r="D56" s="44">
        <v>30</v>
      </c>
      <c r="E56" s="53">
        <v>1</v>
      </c>
      <c r="F56" s="44">
        <v>75454.166666999998</v>
      </c>
      <c r="G56" s="66">
        <v>6.6667000000000004E-2</v>
      </c>
      <c r="H56" s="43">
        <v>7</v>
      </c>
      <c r="I56" s="44">
        <v>98100.428570999997</v>
      </c>
      <c r="J56" s="74">
        <v>0.28571400000000002</v>
      </c>
      <c r="K56" s="44">
        <v>23</v>
      </c>
      <c r="L56" s="44">
        <v>68561.826086999994</v>
      </c>
      <c r="M56" s="66">
        <v>0</v>
      </c>
      <c r="N56" s="43">
        <v>0</v>
      </c>
      <c r="O56" s="44">
        <v>0</v>
      </c>
      <c r="P56" s="74">
        <v>0</v>
      </c>
    </row>
    <row r="57" spans="1:16" ht="15" customHeight="1" x14ac:dyDescent="0.2">
      <c r="A57" s="120"/>
      <c r="B57" s="123"/>
      <c r="C57" s="84" t="s">
        <v>47</v>
      </c>
      <c r="D57" s="44">
        <v>368</v>
      </c>
      <c r="E57" s="53">
        <v>1</v>
      </c>
      <c r="F57" s="44">
        <v>115872.23913</v>
      </c>
      <c r="G57" s="66">
        <v>0.119565</v>
      </c>
      <c r="H57" s="43">
        <v>80</v>
      </c>
      <c r="I57" s="44">
        <v>120083.9875</v>
      </c>
      <c r="J57" s="74">
        <v>6.25E-2</v>
      </c>
      <c r="K57" s="44">
        <v>288</v>
      </c>
      <c r="L57" s="44">
        <v>114702.309028</v>
      </c>
      <c r="M57" s="66">
        <v>0.13541700000000001</v>
      </c>
      <c r="N57" s="43">
        <v>0</v>
      </c>
      <c r="O57" s="44">
        <v>0</v>
      </c>
      <c r="P57" s="74">
        <v>0</v>
      </c>
    </row>
    <row r="58" spans="1:16" ht="15" customHeight="1" x14ac:dyDescent="0.2">
      <c r="A58" s="120"/>
      <c r="B58" s="123"/>
      <c r="C58" s="84" t="s">
        <v>48</v>
      </c>
      <c r="D58" s="44">
        <v>1446</v>
      </c>
      <c r="E58" s="53">
        <v>1</v>
      </c>
      <c r="F58" s="44">
        <v>122097.98547699999</v>
      </c>
      <c r="G58" s="66">
        <v>0.210927</v>
      </c>
      <c r="H58" s="43">
        <v>465</v>
      </c>
      <c r="I58" s="44">
        <v>128805.522581</v>
      </c>
      <c r="J58" s="74">
        <v>0.189247</v>
      </c>
      <c r="K58" s="44">
        <v>981</v>
      </c>
      <c r="L58" s="44">
        <v>118918.57186500001</v>
      </c>
      <c r="M58" s="66">
        <v>0.22120300000000001</v>
      </c>
      <c r="N58" s="43">
        <v>0</v>
      </c>
      <c r="O58" s="44">
        <v>0</v>
      </c>
      <c r="P58" s="74">
        <v>0</v>
      </c>
    </row>
    <row r="59" spans="1:16" ht="15" customHeight="1" x14ac:dyDescent="0.2">
      <c r="A59" s="120"/>
      <c r="B59" s="123"/>
      <c r="C59" s="84" t="s">
        <v>49</v>
      </c>
      <c r="D59" s="44">
        <v>3098</v>
      </c>
      <c r="E59" s="53">
        <v>1</v>
      </c>
      <c r="F59" s="44">
        <v>134961.54615899999</v>
      </c>
      <c r="G59" s="66">
        <v>0.32569399999999998</v>
      </c>
      <c r="H59" s="43">
        <v>1038</v>
      </c>
      <c r="I59" s="44">
        <v>148300.016378</v>
      </c>
      <c r="J59" s="74">
        <v>0.32466299999999998</v>
      </c>
      <c r="K59" s="44">
        <v>2060</v>
      </c>
      <c r="L59" s="44">
        <v>128240.511165</v>
      </c>
      <c r="M59" s="66">
        <v>0.326214</v>
      </c>
      <c r="N59" s="43">
        <v>0</v>
      </c>
      <c r="O59" s="44">
        <v>0</v>
      </c>
      <c r="P59" s="74">
        <v>0</v>
      </c>
    </row>
    <row r="60" spans="1:16" ht="15" customHeight="1" x14ac:dyDescent="0.2">
      <c r="A60" s="120"/>
      <c r="B60" s="123"/>
      <c r="C60" s="84" t="s">
        <v>50</v>
      </c>
      <c r="D60" s="44">
        <v>3640</v>
      </c>
      <c r="E60" s="53">
        <v>1</v>
      </c>
      <c r="F60" s="44">
        <v>157996.181044</v>
      </c>
      <c r="G60" s="66">
        <v>0.53901100000000002</v>
      </c>
      <c r="H60" s="43">
        <v>1196</v>
      </c>
      <c r="I60" s="44">
        <v>174879.451505</v>
      </c>
      <c r="J60" s="74">
        <v>0.519231</v>
      </c>
      <c r="K60" s="44">
        <v>2444</v>
      </c>
      <c r="L60" s="44">
        <v>149734.15507400001</v>
      </c>
      <c r="M60" s="66">
        <v>0.54869100000000004</v>
      </c>
      <c r="N60" s="43">
        <v>0</v>
      </c>
      <c r="O60" s="44">
        <v>0</v>
      </c>
      <c r="P60" s="74">
        <v>0</v>
      </c>
    </row>
    <row r="61" spans="1:16" ht="15" customHeight="1" x14ac:dyDescent="0.2">
      <c r="A61" s="120"/>
      <c r="B61" s="123"/>
      <c r="C61" s="84" t="s">
        <v>51</v>
      </c>
      <c r="D61" s="44">
        <v>3479</v>
      </c>
      <c r="E61" s="53">
        <v>1</v>
      </c>
      <c r="F61" s="44">
        <v>180583.44323100001</v>
      </c>
      <c r="G61" s="66">
        <v>0.77924700000000002</v>
      </c>
      <c r="H61" s="43">
        <v>1161</v>
      </c>
      <c r="I61" s="44">
        <v>191476.523686</v>
      </c>
      <c r="J61" s="74">
        <v>0.62618399999999996</v>
      </c>
      <c r="K61" s="44">
        <v>2318</v>
      </c>
      <c r="L61" s="44">
        <v>175127.50431399999</v>
      </c>
      <c r="M61" s="66">
        <v>0.85590999999999995</v>
      </c>
      <c r="N61" s="43">
        <v>0</v>
      </c>
      <c r="O61" s="44">
        <v>0</v>
      </c>
      <c r="P61" s="74">
        <v>0</v>
      </c>
    </row>
    <row r="62" spans="1:16" s="3" customFormat="1" ht="15" customHeight="1" x14ac:dyDescent="0.2">
      <c r="A62" s="120"/>
      <c r="B62" s="123"/>
      <c r="C62" s="84" t="s">
        <v>52</v>
      </c>
      <c r="D62" s="35">
        <v>2982</v>
      </c>
      <c r="E62" s="55">
        <v>1</v>
      </c>
      <c r="F62" s="35">
        <v>196165.783367</v>
      </c>
      <c r="G62" s="68">
        <v>0.95137499999999997</v>
      </c>
      <c r="H62" s="43">
        <v>936</v>
      </c>
      <c r="I62" s="44">
        <v>197909.678419</v>
      </c>
      <c r="J62" s="74">
        <v>0.60149600000000003</v>
      </c>
      <c r="K62" s="35">
        <v>2046</v>
      </c>
      <c r="L62" s="35">
        <v>195367.98973599999</v>
      </c>
      <c r="M62" s="68">
        <v>1.111437</v>
      </c>
      <c r="N62" s="43">
        <v>0</v>
      </c>
      <c r="O62" s="44">
        <v>0</v>
      </c>
      <c r="P62" s="74">
        <v>0</v>
      </c>
    </row>
    <row r="63" spans="1:16" ht="15" customHeight="1" x14ac:dyDescent="0.2">
      <c r="A63" s="120"/>
      <c r="B63" s="123"/>
      <c r="C63" s="84" t="s">
        <v>53</v>
      </c>
      <c r="D63" s="44">
        <v>2565</v>
      </c>
      <c r="E63" s="53">
        <v>1</v>
      </c>
      <c r="F63" s="44">
        <v>203957.04951300001</v>
      </c>
      <c r="G63" s="66">
        <v>0.96569199999999999</v>
      </c>
      <c r="H63" s="43">
        <v>769</v>
      </c>
      <c r="I63" s="44">
        <v>197631.73602099999</v>
      </c>
      <c r="J63" s="74">
        <v>0.51105299999999998</v>
      </c>
      <c r="K63" s="44">
        <v>1796</v>
      </c>
      <c r="L63" s="44">
        <v>206665.38251699999</v>
      </c>
      <c r="M63" s="66">
        <v>1.1603559999999999</v>
      </c>
      <c r="N63" s="43">
        <v>0</v>
      </c>
      <c r="O63" s="44">
        <v>0</v>
      </c>
      <c r="P63" s="74">
        <v>0</v>
      </c>
    </row>
    <row r="64" spans="1:16" ht="15" customHeight="1" x14ac:dyDescent="0.2">
      <c r="A64" s="120"/>
      <c r="B64" s="123"/>
      <c r="C64" s="84" t="s">
        <v>54</v>
      </c>
      <c r="D64" s="44">
        <v>1903</v>
      </c>
      <c r="E64" s="53">
        <v>1</v>
      </c>
      <c r="F64" s="44">
        <v>207412.830793</v>
      </c>
      <c r="G64" s="66">
        <v>0.84760899999999995</v>
      </c>
      <c r="H64" s="43">
        <v>580</v>
      </c>
      <c r="I64" s="44">
        <v>193768.83275900001</v>
      </c>
      <c r="J64" s="74">
        <v>0.41724099999999997</v>
      </c>
      <c r="K64" s="44">
        <v>1323</v>
      </c>
      <c r="L64" s="44">
        <v>213394.326531</v>
      </c>
      <c r="M64" s="66">
        <v>1.036281</v>
      </c>
      <c r="N64" s="43">
        <v>0</v>
      </c>
      <c r="O64" s="44">
        <v>0</v>
      </c>
      <c r="P64" s="74">
        <v>0</v>
      </c>
    </row>
    <row r="65" spans="1:16" ht="15" customHeight="1" x14ac:dyDescent="0.2">
      <c r="A65" s="120"/>
      <c r="B65" s="123"/>
      <c r="C65" s="84" t="s">
        <v>55</v>
      </c>
      <c r="D65" s="44">
        <v>1425</v>
      </c>
      <c r="E65" s="53">
        <v>1</v>
      </c>
      <c r="F65" s="44">
        <v>224955.17614</v>
      </c>
      <c r="G65" s="66">
        <v>0.736842</v>
      </c>
      <c r="H65" s="43">
        <v>481</v>
      </c>
      <c r="I65" s="44">
        <v>209015.126819</v>
      </c>
      <c r="J65" s="74">
        <v>0.29729699999999998</v>
      </c>
      <c r="K65" s="44">
        <v>944</v>
      </c>
      <c r="L65" s="44">
        <v>233077.17160999999</v>
      </c>
      <c r="M65" s="66">
        <v>0.96080500000000002</v>
      </c>
      <c r="N65" s="43">
        <v>0</v>
      </c>
      <c r="O65" s="44">
        <v>0</v>
      </c>
      <c r="P65" s="74">
        <v>0</v>
      </c>
    </row>
    <row r="66" spans="1:16" s="3" customFormat="1" ht="15" customHeight="1" x14ac:dyDescent="0.2">
      <c r="A66" s="120"/>
      <c r="B66" s="123"/>
      <c r="C66" s="84" t="s">
        <v>56</v>
      </c>
      <c r="D66" s="35">
        <v>1853</v>
      </c>
      <c r="E66" s="55">
        <v>1</v>
      </c>
      <c r="F66" s="35">
        <v>241544.872099</v>
      </c>
      <c r="G66" s="68">
        <v>0.44576399999999999</v>
      </c>
      <c r="H66" s="43">
        <v>700</v>
      </c>
      <c r="I66" s="44">
        <v>212404.267143</v>
      </c>
      <c r="J66" s="74">
        <v>0.108571</v>
      </c>
      <c r="K66" s="35">
        <v>1153</v>
      </c>
      <c r="L66" s="35">
        <v>259236.47961800001</v>
      </c>
      <c r="M66" s="68">
        <v>0.65047699999999997</v>
      </c>
      <c r="N66" s="43">
        <v>0</v>
      </c>
      <c r="O66" s="44">
        <v>0</v>
      </c>
      <c r="P66" s="74">
        <v>0</v>
      </c>
    </row>
    <row r="67" spans="1:16" s="3" customFormat="1" ht="15" customHeight="1" x14ac:dyDescent="0.2">
      <c r="A67" s="121"/>
      <c r="B67" s="124"/>
      <c r="C67" s="85" t="s">
        <v>9</v>
      </c>
      <c r="D67" s="46">
        <v>22789</v>
      </c>
      <c r="E67" s="54">
        <v>1</v>
      </c>
      <c r="F67" s="46">
        <v>180520.93786500001</v>
      </c>
      <c r="G67" s="67">
        <v>0.65101600000000004</v>
      </c>
      <c r="H67" s="87">
        <v>7413</v>
      </c>
      <c r="I67" s="46">
        <v>182707.53068900001</v>
      </c>
      <c r="J67" s="75">
        <v>0.43126900000000001</v>
      </c>
      <c r="K67" s="46">
        <v>15376</v>
      </c>
      <c r="L67" s="46">
        <v>179466.74869899999</v>
      </c>
      <c r="M67" s="67">
        <v>0.75695900000000005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20" priority="30" operator="notEqual">
      <formula>H8+K8+N8</formula>
    </cfRule>
  </conditionalFormatting>
  <conditionalFormatting sqref="D20:D30">
    <cfRule type="cellIs" dxfId="519" priority="29" operator="notEqual">
      <formula>H20+K20+N20</formula>
    </cfRule>
  </conditionalFormatting>
  <conditionalFormatting sqref="D32:D42">
    <cfRule type="cellIs" dxfId="518" priority="28" operator="notEqual">
      <formula>H32+K32+N32</formula>
    </cfRule>
  </conditionalFormatting>
  <conditionalFormatting sqref="D44:D54">
    <cfRule type="cellIs" dxfId="517" priority="27" operator="notEqual">
      <formula>H44+K44+N44</formula>
    </cfRule>
  </conditionalFormatting>
  <conditionalFormatting sqref="D56:D66">
    <cfRule type="cellIs" dxfId="516" priority="26" operator="notEqual">
      <formula>H56+K56+N56</formula>
    </cfRule>
  </conditionalFormatting>
  <conditionalFormatting sqref="D19">
    <cfRule type="cellIs" dxfId="515" priority="25" operator="notEqual">
      <formula>SUM(D8:D18)</formula>
    </cfRule>
  </conditionalFormatting>
  <conditionalFormatting sqref="D31">
    <cfRule type="cellIs" dxfId="514" priority="24" operator="notEqual">
      <formula>H31+K31+N31</formula>
    </cfRule>
  </conditionalFormatting>
  <conditionalFormatting sqref="D31">
    <cfRule type="cellIs" dxfId="513" priority="23" operator="notEqual">
      <formula>SUM(D20:D30)</formula>
    </cfRule>
  </conditionalFormatting>
  <conditionalFormatting sqref="D43">
    <cfRule type="cellIs" dxfId="512" priority="22" operator="notEqual">
      <formula>H43+K43+N43</formula>
    </cfRule>
  </conditionalFormatting>
  <conditionalFormatting sqref="D43">
    <cfRule type="cellIs" dxfId="511" priority="21" operator="notEqual">
      <formula>SUM(D32:D42)</formula>
    </cfRule>
  </conditionalFormatting>
  <conditionalFormatting sqref="D55">
    <cfRule type="cellIs" dxfId="510" priority="20" operator="notEqual">
      <formula>H55+K55+N55</formula>
    </cfRule>
  </conditionalFormatting>
  <conditionalFormatting sqref="D55">
    <cfRule type="cellIs" dxfId="509" priority="19" operator="notEqual">
      <formula>SUM(D44:D54)</formula>
    </cfRule>
  </conditionalFormatting>
  <conditionalFormatting sqref="D67">
    <cfRule type="cellIs" dxfId="508" priority="18" operator="notEqual">
      <formula>H67+K67+N67</formula>
    </cfRule>
  </conditionalFormatting>
  <conditionalFormatting sqref="D67">
    <cfRule type="cellIs" dxfId="507" priority="17" operator="notEqual">
      <formula>SUM(D56:D66)</formula>
    </cfRule>
  </conditionalFormatting>
  <conditionalFormatting sqref="H19">
    <cfRule type="cellIs" dxfId="506" priority="16" operator="notEqual">
      <formula>SUM(H8:H18)</formula>
    </cfRule>
  </conditionalFormatting>
  <conditionalFormatting sqref="K19">
    <cfRule type="cellIs" dxfId="505" priority="15" operator="notEqual">
      <formula>SUM(K8:K18)</formula>
    </cfRule>
  </conditionalFormatting>
  <conditionalFormatting sqref="N19">
    <cfRule type="cellIs" dxfId="504" priority="14" operator="notEqual">
      <formula>SUM(N8:N18)</formula>
    </cfRule>
  </conditionalFormatting>
  <conditionalFormatting sqref="H31">
    <cfRule type="cellIs" dxfId="503" priority="13" operator="notEqual">
      <formula>SUM(H20:H30)</formula>
    </cfRule>
  </conditionalFormatting>
  <conditionalFormatting sqref="K31">
    <cfRule type="cellIs" dxfId="502" priority="12" operator="notEqual">
      <formula>SUM(K20:K30)</formula>
    </cfRule>
  </conditionalFormatting>
  <conditionalFormatting sqref="N31">
    <cfRule type="cellIs" dxfId="501" priority="11" operator="notEqual">
      <formula>SUM(N20:N30)</formula>
    </cfRule>
  </conditionalFormatting>
  <conditionalFormatting sqref="H43">
    <cfRule type="cellIs" dxfId="500" priority="10" operator="notEqual">
      <formula>SUM(H32:H42)</formula>
    </cfRule>
  </conditionalFormatting>
  <conditionalFormatting sqref="K43">
    <cfRule type="cellIs" dxfId="499" priority="9" operator="notEqual">
      <formula>SUM(K32:K42)</formula>
    </cfRule>
  </conditionalFormatting>
  <conditionalFormatting sqref="N43">
    <cfRule type="cellIs" dxfId="498" priority="8" operator="notEqual">
      <formula>SUM(N32:N42)</formula>
    </cfRule>
  </conditionalFormatting>
  <conditionalFormatting sqref="H55">
    <cfRule type="cellIs" dxfId="497" priority="7" operator="notEqual">
      <formula>SUM(H44:H54)</formula>
    </cfRule>
  </conditionalFormatting>
  <conditionalFormatting sqref="K55">
    <cfRule type="cellIs" dxfId="496" priority="6" operator="notEqual">
      <formula>SUM(K44:K54)</formula>
    </cfRule>
  </conditionalFormatting>
  <conditionalFormatting sqref="N55">
    <cfRule type="cellIs" dxfId="495" priority="5" operator="notEqual">
      <formula>SUM(N44:N54)</formula>
    </cfRule>
  </conditionalFormatting>
  <conditionalFormatting sqref="H67">
    <cfRule type="cellIs" dxfId="494" priority="4" operator="notEqual">
      <formula>SUM(H56:H66)</formula>
    </cfRule>
  </conditionalFormatting>
  <conditionalFormatting sqref="K67">
    <cfRule type="cellIs" dxfId="493" priority="3" operator="notEqual">
      <formula>SUM(K56:K66)</formula>
    </cfRule>
  </conditionalFormatting>
  <conditionalFormatting sqref="N67">
    <cfRule type="cellIs" dxfId="492" priority="2" operator="notEqual">
      <formula>SUM(N56:N66)</formula>
    </cfRule>
  </conditionalFormatting>
  <conditionalFormatting sqref="D32:D43">
    <cfRule type="cellIs" dxfId="4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63</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16</v>
      </c>
      <c r="E8" s="53">
        <v>0.16326499999999999</v>
      </c>
      <c r="F8" s="44">
        <v>82181.798771999995</v>
      </c>
      <c r="G8" s="66">
        <v>0</v>
      </c>
      <c r="H8" s="43">
        <v>9</v>
      </c>
      <c r="I8" s="44">
        <v>44792.934700999998</v>
      </c>
      <c r="J8" s="74">
        <v>0</v>
      </c>
      <c r="K8" s="44">
        <v>7</v>
      </c>
      <c r="L8" s="44">
        <v>130253.195435</v>
      </c>
      <c r="M8" s="66">
        <v>0</v>
      </c>
      <c r="N8" s="43">
        <v>0</v>
      </c>
      <c r="O8" s="44">
        <v>0</v>
      </c>
      <c r="P8" s="74">
        <v>0</v>
      </c>
    </row>
    <row r="9" spans="1:16" ht="15" customHeight="1" x14ac:dyDescent="0.2">
      <c r="A9" s="120"/>
      <c r="B9" s="123"/>
      <c r="C9" s="84" t="s">
        <v>47</v>
      </c>
      <c r="D9" s="44">
        <v>252</v>
      </c>
      <c r="E9" s="53">
        <v>0.28251100000000001</v>
      </c>
      <c r="F9" s="44">
        <v>86873.641216999997</v>
      </c>
      <c r="G9" s="66">
        <v>0.103175</v>
      </c>
      <c r="H9" s="43">
        <v>68</v>
      </c>
      <c r="I9" s="44">
        <v>94798.258388000002</v>
      </c>
      <c r="J9" s="74">
        <v>0.132353</v>
      </c>
      <c r="K9" s="44">
        <v>184</v>
      </c>
      <c r="L9" s="44">
        <v>83944.978350000005</v>
      </c>
      <c r="M9" s="66">
        <v>9.2391000000000001E-2</v>
      </c>
      <c r="N9" s="43">
        <v>0</v>
      </c>
      <c r="O9" s="44">
        <v>0</v>
      </c>
      <c r="P9" s="74">
        <v>0</v>
      </c>
    </row>
    <row r="10" spans="1:16" ht="15" customHeight="1" x14ac:dyDescent="0.2">
      <c r="A10" s="120"/>
      <c r="B10" s="123"/>
      <c r="C10" s="84" t="s">
        <v>48</v>
      </c>
      <c r="D10" s="44">
        <v>1121</v>
      </c>
      <c r="E10" s="53">
        <v>0.20717099999999999</v>
      </c>
      <c r="F10" s="44">
        <v>102321.681365</v>
      </c>
      <c r="G10" s="66">
        <v>0.25780599999999998</v>
      </c>
      <c r="H10" s="43">
        <v>413</v>
      </c>
      <c r="I10" s="44">
        <v>106482.919616</v>
      </c>
      <c r="J10" s="74">
        <v>0.24939500000000001</v>
      </c>
      <c r="K10" s="44">
        <v>708</v>
      </c>
      <c r="L10" s="44">
        <v>99894.292386000001</v>
      </c>
      <c r="M10" s="66">
        <v>0.262712</v>
      </c>
      <c r="N10" s="43">
        <v>0</v>
      </c>
      <c r="O10" s="44">
        <v>0</v>
      </c>
      <c r="P10" s="74">
        <v>0</v>
      </c>
    </row>
    <row r="11" spans="1:16" ht="15" customHeight="1" x14ac:dyDescent="0.2">
      <c r="A11" s="120"/>
      <c r="B11" s="123"/>
      <c r="C11" s="84" t="s">
        <v>49</v>
      </c>
      <c r="D11" s="44">
        <v>1696</v>
      </c>
      <c r="E11" s="53">
        <v>0.15390200000000001</v>
      </c>
      <c r="F11" s="44">
        <v>119782.55542600001</v>
      </c>
      <c r="G11" s="66">
        <v>0.481132</v>
      </c>
      <c r="H11" s="43">
        <v>614</v>
      </c>
      <c r="I11" s="44">
        <v>124410.947977</v>
      </c>
      <c r="J11" s="74">
        <v>0.42345300000000002</v>
      </c>
      <c r="K11" s="44">
        <v>1082</v>
      </c>
      <c r="L11" s="44">
        <v>117156.09237</v>
      </c>
      <c r="M11" s="66">
        <v>0.51386299999999996</v>
      </c>
      <c r="N11" s="43">
        <v>0</v>
      </c>
      <c r="O11" s="44">
        <v>0</v>
      </c>
      <c r="P11" s="74">
        <v>0</v>
      </c>
    </row>
    <row r="12" spans="1:16" ht="15" customHeight="1" x14ac:dyDescent="0.2">
      <c r="A12" s="120"/>
      <c r="B12" s="123"/>
      <c r="C12" s="84" t="s">
        <v>50</v>
      </c>
      <c r="D12" s="44">
        <v>1508</v>
      </c>
      <c r="E12" s="53">
        <v>0.12982099999999999</v>
      </c>
      <c r="F12" s="44">
        <v>141776.85090300001</v>
      </c>
      <c r="G12" s="66">
        <v>0.75795800000000002</v>
      </c>
      <c r="H12" s="43">
        <v>507</v>
      </c>
      <c r="I12" s="44">
        <v>139602.25145400001</v>
      </c>
      <c r="J12" s="74">
        <v>0.55424099999999998</v>
      </c>
      <c r="K12" s="44">
        <v>1001</v>
      </c>
      <c r="L12" s="44">
        <v>142878.27140299999</v>
      </c>
      <c r="M12" s="66">
        <v>0.86113899999999999</v>
      </c>
      <c r="N12" s="43">
        <v>0</v>
      </c>
      <c r="O12" s="44">
        <v>0</v>
      </c>
      <c r="P12" s="74">
        <v>0</v>
      </c>
    </row>
    <row r="13" spans="1:16" ht="15" customHeight="1" x14ac:dyDescent="0.2">
      <c r="A13" s="120"/>
      <c r="B13" s="123"/>
      <c r="C13" s="84" t="s">
        <v>51</v>
      </c>
      <c r="D13" s="44">
        <v>1116</v>
      </c>
      <c r="E13" s="53">
        <v>0.110462</v>
      </c>
      <c r="F13" s="44">
        <v>156045.02415700001</v>
      </c>
      <c r="G13" s="66">
        <v>0.94354800000000005</v>
      </c>
      <c r="H13" s="43">
        <v>370</v>
      </c>
      <c r="I13" s="44">
        <v>150564.91589900001</v>
      </c>
      <c r="J13" s="74">
        <v>0.64864900000000003</v>
      </c>
      <c r="K13" s="44">
        <v>746</v>
      </c>
      <c r="L13" s="44">
        <v>158763.04031800001</v>
      </c>
      <c r="M13" s="66">
        <v>1.089812</v>
      </c>
      <c r="N13" s="43">
        <v>0</v>
      </c>
      <c r="O13" s="44">
        <v>0</v>
      </c>
      <c r="P13" s="74">
        <v>0</v>
      </c>
    </row>
    <row r="14" spans="1:16" s="3" customFormat="1" ht="15" customHeight="1" x14ac:dyDescent="0.2">
      <c r="A14" s="120"/>
      <c r="B14" s="123"/>
      <c r="C14" s="84" t="s">
        <v>52</v>
      </c>
      <c r="D14" s="35">
        <v>973</v>
      </c>
      <c r="E14" s="55">
        <v>0.106153</v>
      </c>
      <c r="F14" s="35">
        <v>162389.905245</v>
      </c>
      <c r="G14" s="68">
        <v>1.04111</v>
      </c>
      <c r="H14" s="43">
        <v>283</v>
      </c>
      <c r="I14" s="44">
        <v>146528.15512800001</v>
      </c>
      <c r="J14" s="74">
        <v>0.58303899999999997</v>
      </c>
      <c r="K14" s="35">
        <v>690</v>
      </c>
      <c r="L14" s="35">
        <v>168895.52159700001</v>
      </c>
      <c r="M14" s="68">
        <v>1.2289859999999999</v>
      </c>
      <c r="N14" s="43">
        <v>0</v>
      </c>
      <c r="O14" s="44">
        <v>0</v>
      </c>
      <c r="P14" s="74">
        <v>0</v>
      </c>
    </row>
    <row r="15" spans="1:16" ht="15" customHeight="1" x14ac:dyDescent="0.2">
      <c r="A15" s="120"/>
      <c r="B15" s="123"/>
      <c r="C15" s="84" t="s">
        <v>53</v>
      </c>
      <c r="D15" s="44">
        <v>736</v>
      </c>
      <c r="E15" s="53">
        <v>9.3460000000000001E-2</v>
      </c>
      <c r="F15" s="44">
        <v>161433.49956200001</v>
      </c>
      <c r="G15" s="66">
        <v>0.96331500000000003</v>
      </c>
      <c r="H15" s="43">
        <v>193</v>
      </c>
      <c r="I15" s="44">
        <v>135888.231765</v>
      </c>
      <c r="J15" s="74">
        <v>0.40414499999999998</v>
      </c>
      <c r="K15" s="44">
        <v>543</v>
      </c>
      <c r="L15" s="44">
        <v>170513.12513199999</v>
      </c>
      <c r="M15" s="66">
        <v>1.1620630000000001</v>
      </c>
      <c r="N15" s="43">
        <v>0</v>
      </c>
      <c r="O15" s="44">
        <v>0</v>
      </c>
      <c r="P15" s="74">
        <v>0</v>
      </c>
    </row>
    <row r="16" spans="1:16" ht="15" customHeight="1" x14ac:dyDescent="0.2">
      <c r="A16" s="120"/>
      <c r="B16" s="123"/>
      <c r="C16" s="84" t="s">
        <v>54</v>
      </c>
      <c r="D16" s="44">
        <v>528</v>
      </c>
      <c r="E16" s="53">
        <v>9.0596999999999997E-2</v>
      </c>
      <c r="F16" s="44">
        <v>162062.07576199999</v>
      </c>
      <c r="G16" s="66">
        <v>0.81818199999999996</v>
      </c>
      <c r="H16" s="43">
        <v>148</v>
      </c>
      <c r="I16" s="44">
        <v>141239.98681599999</v>
      </c>
      <c r="J16" s="74">
        <v>0.31756800000000002</v>
      </c>
      <c r="K16" s="44">
        <v>380</v>
      </c>
      <c r="L16" s="44">
        <v>170171.73145699999</v>
      </c>
      <c r="M16" s="66">
        <v>1.013158</v>
      </c>
      <c r="N16" s="43">
        <v>0</v>
      </c>
      <c r="O16" s="44">
        <v>0</v>
      </c>
      <c r="P16" s="74">
        <v>0</v>
      </c>
    </row>
    <row r="17" spans="1:16" ht="15" customHeight="1" x14ac:dyDescent="0.2">
      <c r="A17" s="120"/>
      <c r="B17" s="123"/>
      <c r="C17" s="84" t="s">
        <v>55</v>
      </c>
      <c r="D17" s="44">
        <v>511</v>
      </c>
      <c r="E17" s="53">
        <v>0.11036700000000001</v>
      </c>
      <c r="F17" s="44">
        <v>164928.363579</v>
      </c>
      <c r="G17" s="66">
        <v>0.682975</v>
      </c>
      <c r="H17" s="43">
        <v>140</v>
      </c>
      <c r="I17" s="44">
        <v>151610.85612099999</v>
      </c>
      <c r="J17" s="74">
        <v>0.2</v>
      </c>
      <c r="K17" s="44">
        <v>371</v>
      </c>
      <c r="L17" s="44">
        <v>169953.83809100001</v>
      </c>
      <c r="M17" s="66">
        <v>0.86522900000000003</v>
      </c>
      <c r="N17" s="43">
        <v>0</v>
      </c>
      <c r="O17" s="44">
        <v>0</v>
      </c>
      <c r="P17" s="74">
        <v>0</v>
      </c>
    </row>
    <row r="18" spans="1:16" s="3" customFormat="1" ht="15" customHeight="1" x14ac:dyDescent="0.2">
      <c r="A18" s="120"/>
      <c r="B18" s="123"/>
      <c r="C18" s="84" t="s">
        <v>56</v>
      </c>
      <c r="D18" s="35">
        <v>513</v>
      </c>
      <c r="E18" s="55">
        <v>7.6372999999999996E-2</v>
      </c>
      <c r="F18" s="35">
        <v>182935.324376</v>
      </c>
      <c r="G18" s="68">
        <v>0.52046800000000004</v>
      </c>
      <c r="H18" s="43">
        <v>155</v>
      </c>
      <c r="I18" s="44">
        <v>146191.174115</v>
      </c>
      <c r="J18" s="74">
        <v>0.116129</v>
      </c>
      <c r="K18" s="35">
        <v>358</v>
      </c>
      <c r="L18" s="35">
        <v>198844.104517</v>
      </c>
      <c r="M18" s="68">
        <v>0.69553100000000001</v>
      </c>
      <c r="N18" s="43">
        <v>0</v>
      </c>
      <c r="O18" s="44">
        <v>0</v>
      </c>
      <c r="P18" s="74">
        <v>0</v>
      </c>
    </row>
    <row r="19" spans="1:16" s="3" customFormat="1" ht="15" customHeight="1" x14ac:dyDescent="0.2">
      <c r="A19" s="121"/>
      <c r="B19" s="124"/>
      <c r="C19" s="85" t="s">
        <v>9</v>
      </c>
      <c r="D19" s="46">
        <v>8970</v>
      </c>
      <c r="E19" s="54">
        <v>0.12228</v>
      </c>
      <c r="F19" s="46">
        <v>141529.54827</v>
      </c>
      <c r="G19" s="67">
        <v>0.67971000000000004</v>
      </c>
      <c r="H19" s="87">
        <v>2900</v>
      </c>
      <c r="I19" s="46">
        <v>133167.28025400001</v>
      </c>
      <c r="J19" s="75">
        <v>0.42379299999999998</v>
      </c>
      <c r="K19" s="46">
        <v>6070</v>
      </c>
      <c r="L19" s="46">
        <v>145524.70102800001</v>
      </c>
      <c r="M19" s="67">
        <v>0.80197700000000005</v>
      </c>
      <c r="N19" s="87">
        <v>0</v>
      </c>
      <c r="O19" s="46">
        <v>0</v>
      </c>
      <c r="P19" s="75">
        <v>0</v>
      </c>
    </row>
    <row r="20" spans="1:16" ht="15" customHeight="1" x14ac:dyDescent="0.2">
      <c r="A20" s="119">
        <v>2</v>
      </c>
      <c r="B20" s="122" t="s">
        <v>57</v>
      </c>
      <c r="C20" s="84" t="s">
        <v>46</v>
      </c>
      <c r="D20" s="44">
        <v>41</v>
      </c>
      <c r="E20" s="53">
        <v>0.41836699999999999</v>
      </c>
      <c r="F20" s="44">
        <v>84729.341463000004</v>
      </c>
      <c r="G20" s="66">
        <v>0.146341</v>
      </c>
      <c r="H20" s="43">
        <v>16</v>
      </c>
      <c r="I20" s="44">
        <v>110945</v>
      </c>
      <c r="J20" s="74">
        <v>0.1875</v>
      </c>
      <c r="K20" s="44">
        <v>25</v>
      </c>
      <c r="L20" s="44">
        <v>67951.320000000007</v>
      </c>
      <c r="M20" s="66">
        <v>0.12</v>
      </c>
      <c r="N20" s="43">
        <v>0</v>
      </c>
      <c r="O20" s="44">
        <v>0</v>
      </c>
      <c r="P20" s="74">
        <v>0</v>
      </c>
    </row>
    <row r="21" spans="1:16" ht="15" customHeight="1" x14ac:dyDescent="0.2">
      <c r="A21" s="120"/>
      <c r="B21" s="123"/>
      <c r="C21" s="84" t="s">
        <v>47</v>
      </c>
      <c r="D21" s="44">
        <v>277</v>
      </c>
      <c r="E21" s="53">
        <v>0.31053799999999998</v>
      </c>
      <c r="F21" s="44">
        <v>113920.23826699999</v>
      </c>
      <c r="G21" s="66">
        <v>5.0541999999999997E-2</v>
      </c>
      <c r="H21" s="43">
        <v>93</v>
      </c>
      <c r="I21" s="44">
        <v>127649.376344</v>
      </c>
      <c r="J21" s="74">
        <v>0.107527</v>
      </c>
      <c r="K21" s="44">
        <v>184</v>
      </c>
      <c r="L21" s="44">
        <v>106981.05434800001</v>
      </c>
      <c r="M21" s="66">
        <v>2.1739000000000001E-2</v>
      </c>
      <c r="N21" s="43">
        <v>0</v>
      </c>
      <c r="O21" s="44">
        <v>0</v>
      </c>
      <c r="P21" s="74">
        <v>0</v>
      </c>
    </row>
    <row r="22" spans="1:16" ht="15" customHeight="1" x14ac:dyDescent="0.2">
      <c r="A22" s="120"/>
      <c r="B22" s="123"/>
      <c r="C22" s="84" t="s">
        <v>48</v>
      </c>
      <c r="D22" s="44">
        <v>778</v>
      </c>
      <c r="E22" s="53">
        <v>0.14378099999999999</v>
      </c>
      <c r="F22" s="44">
        <v>132253.62339299999</v>
      </c>
      <c r="G22" s="66">
        <v>0.147815</v>
      </c>
      <c r="H22" s="43">
        <v>316</v>
      </c>
      <c r="I22" s="44">
        <v>141816.15822799999</v>
      </c>
      <c r="J22" s="74">
        <v>0.20569599999999999</v>
      </c>
      <c r="K22" s="44">
        <v>462</v>
      </c>
      <c r="L22" s="44">
        <v>125713.01515200001</v>
      </c>
      <c r="M22" s="66">
        <v>0.108225</v>
      </c>
      <c r="N22" s="43">
        <v>0</v>
      </c>
      <c r="O22" s="44">
        <v>0</v>
      </c>
      <c r="P22" s="74">
        <v>0</v>
      </c>
    </row>
    <row r="23" spans="1:16" ht="15" customHeight="1" x14ac:dyDescent="0.2">
      <c r="A23" s="120"/>
      <c r="B23" s="123"/>
      <c r="C23" s="84" t="s">
        <v>49</v>
      </c>
      <c r="D23" s="44">
        <v>555</v>
      </c>
      <c r="E23" s="53">
        <v>5.0362999999999998E-2</v>
      </c>
      <c r="F23" s="44">
        <v>147784.26306299999</v>
      </c>
      <c r="G23" s="66">
        <v>0.32072099999999998</v>
      </c>
      <c r="H23" s="43">
        <v>208</v>
      </c>
      <c r="I23" s="44">
        <v>156879.94711499999</v>
      </c>
      <c r="J23" s="74">
        <v>0.336538</v>
      </c>
      <c r="K23" s="44">
        <v>347</v>
      </c>
      <c r="L23" s="44">
        <v>142332.09510100001</v>
      </c>
      <c r="M23" s="66">
        <v>0.31123899999999999</v>
      </c>
      <c r="N23" s="43">
        <v>0</v>
      </c>
      <c r="O23" s="44">
        <v>0</v>
      </c>
      <c r="P23" s="74">
        <v>0</v>
      </c>
    </row>
    <row r="24" spans="1:16" ht="15" customHeight="1" x14ac:dyDescent="0.2">
      <c r="A24" s="120"/>
      <c r="B24" s="123"/>
      <c r="C24" s="84" t="s">
        <v>50</v>
      </c>
      <c r="D24" s="44">
        <v>399</v>
      </c>
      <c r="E24" s="53">
        <v>3.4348999999999998E-2</v>
      </c>
      <c r="F24" s="44">
        <v>169442.83207999999</v>
      </c>
      <c r="G24" s="66">
        <v>0.48621599999999998</v>
      </c>
      <c r="H24" s="43">
        <v>144</v>
      </c>
      <c r="I24" s="44">
        <v>172145.70138899999</v>
      </c>
      <c r="J24" s="74">
        <v>0.45833299999999999</v>
      </c>
      <c r="K24" s="44">
        <v>255</v>
      </c>
      <c r="L24" s="44">
        <v>167916.505882</v>
      </c>
      <c r="M24" s="66">
        <v>0.50196099999999999</v>
      </c>
      <c r="N24" s="43">
        <v>0</v>
      </c>
      <c r="O24" s="44">
        <v>0</v>
      </c>
      <c r="P24" s="74">
        <v>0</v>
      </c>
    </row>
    <row r="25" spans="1:16" ht="15" customHeight="1" x14ac:dyDescent="0.2">
      <c r="A25" s="120"/>
      <c r="B25" s="123"/>
      <c r="C25" s="84" t="s">
        <v>51</v>
      </c>
      <c r="D25" s="44">
        <v>288</v>
      </c>
      <c r="E25" s="53">
        <v>2.8506E-2</v>
      </c>
      <c r="F25" s="44">
        <v>168058.17708299999</v>
      </c>
      <c r="G25" s="66">
        <v>0.41666700000000001</v>
      </c>
      <c r="H25" s="43">
        <v>126</v>
      </c>
      <c r="I25" s="44">
        <v>171959.82539700001</v>
      </c>
      <c r="J25" s="74">
        <v>0.45238099999999998</v>
      </c>
      <c r="K25" s="44">
        <v>162</v>
      </c>
      <c r="L25" s="44">
        <v>165023.561728</v>
      </c>
      <c r="M25" s="66">
        <v>0.38888899999999998</v>
      </c>
      <c r="N25" s="43">
        <v>0</v>
      </c>
      <c r="O25" s="44">
        <v>0</v>
      </c>
      <c r="P25" s="74">
        <v>0</v>
      </c>
    </row>
    <row r="26" spans="1:16" s="3" customFormat="1" ht="15" customHeight="1" x14ac:dyDescent="0.2">
      <c r="A26" s="120"/>
      <c r="B26" s="123"/>
      <c r="C26" s="84" t="s">
        <v>52</v>
      </c>
      <c r="D26" s="35">
        <v>211</v>
      </c>
      <c r="E26" s="55">
        <v>2.3019999999999999E-2</v>
      </c>
      <c r="F26" s="35">
        <v>181834.27962099999</v>
      </c>
      <c r="G26" s="68">
        <v>0.51184799999999997</v>
      </c>
      <c r="H26" s="43">
        <v>95</v>
      </c>
      <c r="I26" s="44">
        <v>180123.83157899999</v>
      </c>
      <c r="J26" s="74">
        <v>0.484211</v>
      </c>
      <c r="K26" s="35">
        <v>116</v>
      </c>
      <c r="L26" s="35">
        <v>183235.077586</v>
      </c>
      <c r="M26" s="68">
        <v>0.53448300000000004</v>
      </c>
      <c r="N26" s="43">
        <v>0</v>
      </c>
      <c r="O26" s="44">
        <v>0</v>
      </c>
      <c r="P26" s="74">
        <v>0</v>
      </c>
    </row>
    <row r="27" spans="1:16" ht="15" customHeight="1" x14ac:dyDescent="0.2">
      <c r="A27" s="120"/>
      <c r="B27" s="123"/>
      <c r="C27" s="84" t="s">
        <v>53</v>
      </c>
      <c r="D27" s="44">
        <v>130</v>
      </c>
      <c r="E27" s="53">
        <v>1.6507999999999998E-2</v>
      </c>
      <c r="F27" s="44">
        <v>178256.3</v>
      </c>
      <c r="G27" s="66">
        <v>0.4</v>
      </c>
      <c r="H27" s="43">
        <v>52</v>
      </c>
      <c r="I27" s="44">
        <v>161105.192308</v>
      </c>
      <c r="J27" s="74">
        <v>0.288462</v>
      </c>
      <c r="K27" s="44">
        <v>78</v>
      </c>
      <c r="L27" s="44">
        <v>189690.37179500001</v>
      </c>
      <c r="M27" s="66">
        <v>0.47435899999999998</v>
      </c>
      <c r="N27" s="43">
        <v>0</v>
      </c>
      <c r="O27" s="44">
        <v>0</v>
      </c>
      <c r="P27" s="74">
        <v>0</v>
      </c>
    </row>
    <row r="28" spans="1:16" ht="15" customHeight="1" x14ac:dyDescent="0.2">
      <c r="A28" s="120"/>
      <c r="B28" s="123"/>
      <c r="C28" s="84" t="s">
        <v>54</v>
      </c>
      <c r="D28" s="44">
        <v>60</v>
      </c>
      <c r="E28" s="53">
        <v>1.0295E-2</v>
      </c>
      <c r="F28" s="44">
        <v>192830.88333300001</v>
      </c>
      <c r="G28" s="66">
        <v>0.45</v>
      </c>
      <c r="H28" s="43">
        <v>26</v>
      </c>
      <c r="I28" s="44">
        <v>146302.07692299999</v>
      </c>
      <c r="J28" s="74">
        <v>0.30769200000000002</v>
      </c>
      <c r="K28" s="44">
        <v>34</v>
      </c>
      <c r="L28" s="44">
        <v>228411.73529400001</v>
      </c>
      <c r="M28" s="66">
        <v>0.55882399999999999</v>
      </c>
      <c r="N28" s="43">
        <v>0</v>
      </c>
      <c r="O28" s="44">
        <v>0</v>
      </c>
      <c r="P28" s="74">
        <v>0</v>
      </c>
    </row>
    <row r="29" spans="1:16" ht="15" customHeight="1" x14ac:dyDescent="0.2">
      <c r="A29" s="120"/>
      <c r="B29" s="123"/>
      <c r="C29" s="84" t="s">
        <v>55</v>
      </c>
      <c r="D29" s="44">
        <v>32</v>
      </c>
      <c r="E29" s="53">
        <v>6.9109999999999996E-3</v>
      </c>
      <c r="F29" s="44">
        <v>170653.78125</v>
      </c>
      <c r="G29" s="66">
        <v>0.1875</v>
      </c>
      <c r="H29" s="43">
        <v>20</v>
      </c>
      <c r="I29" s="44">
        <v>143435.79999999999</v>
      </c>
      <c r="J29" s="74">
        <v>0</v>
      </c>
      <c r="K29" s="44">
        <v>12</v>
      </c>
      <c r="L29" s="44">
        <v>216017.08333299999</v>
      </c>
      <c r="M29" s="66">
        <v>0.5</v>
      </c>
      <c r="N29" s="43">
        <v>0</v>
      </c>
      <c r="O29" s="44">
        <v>0</v>
      </c>
      <c r="P29" s="74">
        <v>0</v>
      </c>
    </row>
    <row r="30" spans="1:16" s="3" customFormat="1" ht="15" customHeight="1" x14ac:dyDescent="0.2">
      <c r="A30" s="120"/>
      <c r="B30" s="123"/>
      <c r="C30" s="84" t="s">
        <v>56</v>
      </c>
      <c r="D30" s="35">
        <v>44</v>
      </c>
      <c r="E30" s="55">
        <v>6.5510000000000004E-3</v>
      </c>
      <c r="F30" s="35">
        <v>158252.88636400001</v>
      </c>
      <c r="G30" s="68">
        <v>0.18181800000000001</v>
      </c>
      <c r="H30" s="43">
        <v>38</v>
      </c>
      <c r="I30" s="44">
        <v>130818.44736799999</v>
      </c>
      <c r="J30" s="74">
        <v>7.8947000000000003E-2</v>
      </c>
      <c r="K30" s="35">
        <v>6</v>
      </c>
      <c r="L30" s="35">
        <v>332004.33333300002</v>
      </c>
      <c r="M30" s="68">
        <v>0.83333299999999999</v>
      </c>
      <c r="N30" s="43">
        <v>0</v>
      </c>
      <c r="O30" s="44">
        <v>0</v>
      </c>
      <c r="P30" s="74">
        <v>0</v>
      </c>
    </row>
    <row r="31" spans="1:16" s="3" customFormat="1" ht="15" customHeight="1" x14ac:dyDescent="0.2">
      <c r="A31" s="121"/>
      <c r="B31" s="124"/>
      <c r="C31" s="85" t="s">
        <v>9</v>
      </c>
      <c r="D31" s="46">
        <v>2815</v>
      </c>
      <c r="E31" s="54">
        <v>3.8374999999999999E-2</v>
      </c>
      <c r="F31" s="46">
        <v>149728.62948500001</v>
      </c>
      <c r="G31" s="67">
        <v>0.29413899999999998</v>
      </c>
      <c r="H31" s="87">
        <v>1134</v>
      </c>
      <c r="I31" s="46">
        <v>154039.03968300001</v>
      </c>
      <c r="J31" s="75">
        <v>0.30246899999999999</v>
      </c>
      <c r="K31" s="46">
        <v>1681</v>
      </c>
      <c r="L31" s="46">
        <v>146820.83343200001</v>
      </c>
      <c r="M31" s="67">
        <v>0.28851900000000003</v>
      </c>
      <c r="N31" s="87">
        <v>0</v>
      </c>
      <c r="O31" s="46">
        <v>0</v>
      </c>
      <c r="P31" s="75">
        <v>0</v>
      </c>
    </row>
    <row r="32" spans="1:16" ht="15" customHeight="1" x14ac:dyDescent="0.2">
      <c r="A32" s="119">
        <v>3</v>
      </c>
      <c r="B32" s="122" t="s">
        <v>58</v>
      </c>
      <c r="C32" s="84" t="s">
        <v>46</v>
      </c>
      <c r="D32" s="44">
        <v>25</v>
      </c>
      <c r="E32" s="44">
        <v>0</v>
      </c>
      <c r="F32" s="44">
        <v>2547.5426910000001</v>
      </c>
      <c r="G32" s="66">
        <v>0.146341</v>
      </c>
      <c r="H32" s="43">
        <v>7</v>
      </c>
      <c r="I32" s="44">
        <v>66152.065298999994</v>
      </c>
      <c r="J32" s="74">
        <v>0.1875</v>
      </c>
      <c r="K32" s="44">
        <v>18</v>
      </c>
      <c r="L32" s="44">
        <v>-62301.875435000002</v>
      </c>
      <c r="M32" s="66">
        <v>0.12</v>
      </c>
      <c r="N32" s="43">
        <v>0</v>
      </c>
      <c r="O32" s="44">
        <v>0</v>
      </c>
      <c r="P32" s="74">
        <v>0</v>
      </c>
    </row>
    <row r="33" spans="1:16" ht="15" customHeight="1" x14ac:dyDescent="0.2">
      <c r="A33" s="120"/>
      <c r="B33" s="123"/>
      <c r="C33" s="84" t="s">
        <v>47</v>
      </c>
      <c r="D33" s="44">
        <v>25</v>
      </c>
      <c r="E33" s="44">
        <v>0</v>
      </c>
      <c r="F33" s="44">
        <v>27046.59705</v>
      </c>
      <c r="G33" s="66">
        <v>-5.2632999999999999E-2</v>
      </c>
      <c r="H33" s="43">
        <v>25</v>
      </c>
      <c r="I33" s="44">
        <v>32851.117956000002</v>
      </c>
      <c r="J33" s="74">
        <v>-2.4826000000000001E-2</v>
      </c>
      <c r="K33" s="44">
        <v>0</v>
      </c>
      <c r="L33" s="44">
        <v>23036.075998</v>
      </c>
      <c r="M33" s="66">
        <v>-7.0652000000000006E-2</v>
      </c>
      <c r="N33" s="43">
        <v>0</v>
      </c>
      <c r="O33" s="44">
        <v>0</v>
      </c>
      <c r="P33" s="74">
        <v>0</v>
      </c>
    </row>
    <row r="34" spans="1:16" ht="15" customHeight="1" x14ac:dyDescent="0.2">
      <c r="A34" s="120"/>
      <c r="B34" s="123"/>
      <c r="C34" s="84" t="s">
        <v>48</v>
      </c>
      <c r="D34" s="44">
        <v>-343</v>
      </c>
      <c r="E34" s="44">
        <v>0</v>
      </c>
      <c r="F34" s="44">
        <v>29931.942028000001</v>
      </c>
      <c r="G34" s="66">
        <v>-0.10999100000000001</v>
      </c>
      <c r="H34" s="43">
        <v>-97</v>
      </c>
      <c r="I34" s="44">
        <v>35333.238612000001</v>
      </c>
      <c r="J34" s="74">
        <v>-4.3698000000000001E-2</v>
      </c>
      <c r="K34" s="44">
        <v>-246</v>
      </c>
      <c r="L34" s="44">
        <v>25818.722765999999</v>
      </c>
      <c r="M34" s="66">
        <v>-0.15448700000000001</v>
      </c>
      <c r="N34" s="43">
        <v>0</v>
      </c>
      <c r="O34" s="44">
        <v>0</v>
      </c>
      <c r="P34" s="74">
        <v>0</v>
      </c>
    </row>
    <row r="35" spans="1:16" ht="15" customHeight="1" x14ac:dyDescent="0.2">
      <c r="A35" s="120"/>
      <c r="B35" s="123"/>
      <c r="C35" s="84" t="s">
        <v>49</v>
      </c>
      <c r="D35" s="44">
        <v>-1141</v>
      </c>
      <c r="E35" s="44">
        <v>0</v>
      </c>
      <c r="F35" s="44">
        <v>28001.707637</v>
      </c>
      <c r="G35" s="66">
        <v>-0.160411</v>
      </c>
      <c r="H35" s="43">
        <v>-406</v>
      </c>
      <c r="I35" s="44">
        <v>32468.999137999999</v>
      </c>
      <c r="J35" s="74">
        <v>-8.6914000000000005E-2</v>
      </c>
      <c r="K35" s="44">
        <v>-735</v>
      </c>
      <c r="L35" s="44">
        <v>25176.00273</v>
      </c>
      <c r="M35" s="66">
        <v>-0.202624</v>
      </c>
      <c r="N35" s="43">
        <v>0</v>
      </c>
      <c r="O35" s="44">
        <v>0</v>
      </c>
      <c r="P35" s="74">
        <v>0</v>
      </c>
    </row>
    <row r="36" spans="1:16" ht="15" customHeight="1" x14ac:dyDescent="0.2">
      <c r="A36" s="120"/>
      <c r="B36" s="123"/>
      <c r="C36" s="84" t="s">
        <v>50</v>
      </c>
      <c r="D36" s="44">
        <v>-1109</v>
      </c>
      <c r="E36" s="44">
        <v>0</v>
      </c>
      <c r="F36" s="44">
        <v>27665.981177000001</v>
      </c>
      <c r="G36" s="66">
        <v>-0.27174199999999998</v>
      </c>
      <c r="H36" s="43">
        <v>-363</v>
      </c>
      <c r="I36" s="44">
        <v>32543.449935000001</v>
      </c>
      <c r="J36" s="74">
        <v>-9.5907000000000006E-2</v>
      </c>
      <c r="K36" s="44">
        <v>-746</v>
      </c>
      <c r="L36" s="44">
        <v>25038.234479999999</v>
      </c>
      <c r="M36" s="66">
        <v>-0.359178</v>
      </c>
      <c r="N36" s="43">
        <v>0</v>
      </c>
      <c r="O36" s="44">
        <v>0</v>
      </c>
      <c r="P36" s="74">
        <v>0</v>
      </c>
    </row>
    <row r="37" spans="1:16" ht="15" customHeight="1" x14ac:dyDescent="0.2">
      <c r="A37" s="120"/>
      <c r="B37" s="123"/>
      <c r="C37" s="84" t="s">
        <v>51</v>
      </c>
      <c r="D37" s="44">
        <v>-828</v>
      </c>
      <c r="E37" s="44">
        <v>0</v>
      </c>
      <c r="F37" s="44">
        <v>12013.152926000001</v>
      </c>
      <c r="G37" s="66">
        <v>-0.52688199999999996</v>
      </c>
      <c r="H37" s="43">
        <v>-244</v>
      </c>
      <c r="I37" s="44">
        <v>21394.909498000001</v>
      </c>
      <c r="J37" s="74">
        <v>-0.196268</v>
      </c>
      <c r="K37" s="44">
        <v>-584</v>
      </c>
      <c r="L37" s="44">
        <v>6260.5214109999997</v>
      </c>
      <c r="M37" s="66">
        <v>-0.70092299999999996</v>
      </c>
      <c r="N37" s="43">
        <v>0</v>
      </c>
      <c r="O37" s="44">
        <v>0</v>
      </c>
      <c r="P37" s="74">
        <v>0</v>
      </c>
    </row>
    <row r="38" spans="1:16" s="3" customFormat="1" ht="15" customHeight="1" x14ac:dyDescent="0.2">
      <c r="A38" s="120"/>
      <c r="B38" s="123"/>
      <c r="C38" s="84" t="s">
        <v>52</v>
      </c>
      <c r="D38" s="35">
        <v>-762</v>
      </c>
      <c r="E38" s="35">
        <v>0</v>
      </c>
      <c r="F38" s="35">
        <v>19444.374376</v>
      </c>
      <c r="G38" s="68">
        <v>-0.52926200000000001</v>
      </c>
      <c r="H38" s="43">
        <v>-188</v>
      </c>
      <c r="I38" s="44">
        <v>33595.676450999999</v>
      </c>
      <c r="J38" s="74">
        <v>-9.8827999999999999E-2</v>
      </c>
      <c r="K38" s="35">
        <v>-574</v>
      </c>
      <c r="L38" s="35">
        <v>14339.555989</v>
      </c>
      <c r="M38" s="68">
        <v>-0.69450299999999998</v>
      </c>
      <c r="N38" s="43">
        <v>0</v>
      </c>
      <c r="O38" s="44">
        <v>0</v>
      </c>
      <c r="P38" s="74">
        <v>0</v>
      </c>
    </row>
    <row r="39" spans="1:16" ht="15" customHeight="1" x14ac:dyDescent="0.2">
      <c r="A39" s="120"/>
      <c r="B39" s="123"/>
      <c r="C39" s="84" t="s">
        <v>53</v>
      </c>
      <c r="D39" s="44">
        <v>-606</v>
      </c>
      <c r="E39" s="44">
        <v>0</v>
      </c>
      <c r="F39" s="44">
        <v>16822.800437999998</v>
      </c>
      <c r="G39" s="66">
        <v>-0.56331500000000001</v>
      </c>
      <c r="H39" s="43">
        <v>-141</v>
      </c>
      <c r="I39" s="44">
        <v>25216.960543000001</v>
      </c>
      <c r="J39" s="74">
        <v>-0.115684</v>
      </c>
      <c r="K39" s="44">
        <v>-465</v>
      </c>
      <c r="L39" s="44">
        <v>19177.246663000002</v>
      </c>
      <c r="M39" s="66">
        <v>-0.68770399999999998</v>
      </c>
      <c r="N39" s="43">
        <v>0</v>
      </c>
      <c r="O39" s="44">
        <v>0</v>
      </c>
      <c r="P39" s="74">
        <v>0</v>
      </c>
    </row>
    <row r="40" spans="1:16" ht="15" customHeight="1" x14ac:dyDescent="0.2">
      <c r="A40" s="120"/>
      <c r="B40" s="123"/>
      <c r="C40" s="84" t="s">
        <v>54</v>
      </c>
      <c r="D40" s="44">
        <v>-468</v>
      </c>
      <c r="E40" s="44">
        <v>0</v>
      </c>
      <c r="F40" s="44">
        <v>30768.807571000001</v>
      </c>
      <c r="G40" s="66">
        <v>-0.36818200000000001</v>
      </c>
      <c r="H40" s="43">
        <v>-122</v>
      </c>
      <c r="I40" s="44">
        <v>5062.090107</v>
      </c>
      <c r="J40" s="74">
        <v>-9.8750000000000001E-3</v>
      </c>
      <c r="K40" s="44">
        <v>-346</v>
      </c>
      <c r="L40" s="44">
        <v>58240.003836999997</v>
      </c>
      <c r="M40" s="66">
        <v>-0.45433400000000002</v>
      </c>
      <c r="N40" s="43">
        <v>0</v>
      </c>
      <c r="O40" s="44">
        <v>0</v>
      </c>
      <c r="P40" s="74">
        <v>0</v>
      </c>
    </row>
    <row r="41" spans="1:16" ht="15" customHeight="1" x14ac:dyDescent="0.2">
      <c r="A41" s="120"/>
      <c r="B41" s="123"/>
      <c r="C41" s="84" t="s">
        <v>55</v>
      </c>
      <c r="D41" s="44">
        <v>-479</v>
      </c>
      <c r="E41" s="44">
        <v>0</v>
      </c>
      <c r="F41" s="44">
        <v>5725.4176710000002</v>
      </c>
      <c r="G41" s="66">
        <v>-0.495475</v>
      </c>
      <c r="H41" s="43">
        <v>-120</v>
      </c>
      <c r="I41" s="44">
        <v>-8175.0561209999996</v>
      </c>
      <c r="J41" s="74">
        <v>-0.2</v>
      </c>
      <c r="K41" s="44">
        <v>-359</v>
      </c>
      <c r="L41" s="44">
        <v>46063.245241999997</v>
      </c>
      <c r="M41" s="66">
        <v>-0.36522900000000003</v>
      </c>
      <c r="N41" s="43">
        <v>0</v>
      </c>
      <c r="O41" s="44">
        <v>0</v>
      </c>
      <c r="P41" s="74">
        <v>0</v>
      </c>
    </row>
    <row r="42" spans="1:16" s="3" customFormat="1" ht="15" customHeight="1" x14ac:dyDescent="0.2">
      <c r="A42" s="120"/>
      <c r="B42" s="123"/>
      <c r="C42" s="84" t="s">
        <v>56</v>
      </c>
      <c r="D42" s="35">
        <v>-469</v>
      </c>
      <c r="E42" s="35">
        <v>0</v>
      </c>
      <c r="F42" s="35">
        <v>-24682.438011999999</v>
      </c>
      <c r="G42" s="68">
        <v>-0.33865000000000001</v>
      </c>
      <c r="H42" s="43">
        <v>-117</v>
      </c>
      <c r="I42" s="44">
        <v>-15372.726747000001</v>
      </c>
      <c r="J42" s="74">
        <v>-3.7182E-2</v>
      </c>
      <c r="K42" s="35">
        <v>-352</v>
      </c>
      <c r="L42" s="35">
        <v>133160.228817</v>
      </c>
      <c r="M42" s="68">
        <v>0.13780300000000001</v>
      </c>
      <c r="N42" s="43">
        <v>0</v>
      </c>
      <c r="O42" s="44">
        <v>0</v>
      </c>
      <c r="P42" s="74">
        <v>0</v>
      </c>
    </row>
    <row r="43" spans="1:16" s="3" customFormat="1" ht="15" customHeight="1" x14ac:dyDescent="0.2">
      <c r="A43" s="121"/>
      <c r="B43" s="124"/>
      <c r="C43" s="85" t="s">
        <v>9</v>
      </c>
      <c r="D43" s="46">
        <v>-6155</v>
      </c>
      <c r="E43" s="46">
        <v>0</v>
      </c>
      <c r="F43" s="46">
        <v>8199.0812150000002</v>
      </c>
      <c r="G43" s="67">
        <v>-0.38557200000000003</v>
      </c>
      <c r="H43" s="87">
        <v>-1766</v>
      </c>
      <c r="I43" s="46">
        <v>20871.759428000001</v>
      </c>
      <c r="J43" s="75">
        <v>-0.121324</v>
      </c>
      <c r="K43" s="46">
        <v>-4389</v>
      </c>
      <c r="L43" s="46">
        <v>1296.132404</v>
      </c>
      <c r="M43" s="67">
        <v>-0.51345799999999997</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50</v>
      </c>
      <c r="E45" s="53">
        <v>5.6054E-2</v>
      </c>
      <c r="F45" s="44">
        <v>131231.14000000001</v>
      </c>
      <c r="G45" s="66">
        <v>0.12</v>
      </c>
      <c r="H45" s="43">
        <v>12</v>
      </c>
      <c r="I45" s="44">
        <v>168842.25</v>
      </c>
      <c r="J45" s="74">
        <v>8.3333000000000004E-2</v>
      </c>
      <c r="K45" s="44">
        <v>38</v>
      </c>
      <c r="L45" s="44">
        <v>119353.94736799999</v>
      </c>
      <c r="M45" s="66">
        <v>0.131579</v>
      </c>
      <c r="N45" s="43">
        <v>0</v>
      </c>
      <c r="O45" s="44">
        <v>0</v>
      </c>
      <c r="P45" s="74">
        <v>0</v>
      </c>
    </row>
    <row r="46" spans="1:16" ht="15" customHeight="1" x14ac:dyDescent="0.2">
      <c r="A46" s="120"/>
      <c r="B46" s="123"/>
      <c r="C46" s="84" t="s">
        <v>48</v>
      </c>
      <c r="D46" s="44">
        <v>428</v>
      </c>
      <c r="E46" s="53">
        <v>7.9098000000000002E-2</v>
      </c>
      <c r="F46" s="44">
        <v>146065.95560700001</v>
      </c>
      <c r="G46" s="66">
        <v>0.33177600000000002</v>
      </c>
      <c r="H46" s="43">
        <v>122</v>
      </c>
      <c r="I46" s="44">
        <v>144682.31147499999</v>
      </c>
      <c r="J46" s="74">
        <v>0.262295</v>
      </c>
      <c r="K46" s="44">
        <v>306</v>
      </c>
      <c r="L46" s="44">
        <v>146617.604575</v>
      </c>
      <c r="M46" s="66">
        <v>0.35947699999999999</v>
      </c>
      <c r="N46" s="43">
        <v>0</v>
      </c>
      <c r="O46" s="44">
        <v>0</v>
      </c>
      <c r="P46" s="74">
        <v>0</v>
      </c>
    </row>
    <row r="47" spans="1:16" ht="15" customHeight="1" x14ac:dyDescent="0.2">
      <c r="A47" s="120"/>
      <c r="B47" s="123"/>
      <c r="C47" s="84" t="s">
        <v>49</v>
      </c>
      <c r="D47" s="44">
        <v>785</v>
      </c>
      <c r="E47" s="53">
        <v>7.1234000000000006E-2</v>
      </c>
      <c r="F47" s="44">
        <v>168261.55286600001</v>
      </c>
      <c r="G47" s="66">
        <v>0.60764300000000004</v>
      </c>
      <c r="H47" s="43">
        <v>238</v>
      </c>
      <c r="I47" s="44">
        <v>162672.15126099999</v>
      </c>
      <c r="J47" s="74">
        <v>0.445378</v>
      </c>
      <c r="K47" s="44">
        <v>547</v>
      </c>
      <c r="L47" s="44">
        <v>170693.50456999999</v>
      </c>
      <c r="M47" s="66">
        <v>0.67824499999999999</v>
      </c>
      <c r="N47" s="43">
        <v>0</v>
      </c>
      <c r="O47" s="44">
        <v>0</v>
      </c>
      <c r="P47" s="74">
        <v>0</v>
      </c>
    </row>
    <row r="48" spans="1:16" ht="15" customHeight="1" x14ac:dyDescent="0.2">
      <c r="A48" s="120"/>
      <c r="B48" s="123"/>
      <c r="C48" s="84" t="s">
        <v>50</v>
      </c>
      <c r="D48" s="44">
        <v>773</v>
      </c>
      <c r="E48" s="53">
        <v>6.6545999999999994E-2</v>
      </c>
      <c r="F48" s="44">
        <v>192794.22121600001</v>
      </c>
      <c r="G48" s="66">
        <v>0.81888700000000003</v>
      </c>
      <c r="H48" s="43">
        <v>202</v>
      </c>
      <c r="I48" s="44">
        <v>180071.430693</v>
      </c>
      <c r="J48" s="74">
        <v>0.60891099999999998</v>
      </c>
      <c r="K48" s="44">
        <v>571</v>
      </c>
      <c r="L48" s="44">
        <v>197295.10332699999</v>
      </c>
      <c r="M48" s="66">
        <v>0.89317000000000002</v>
      </c>
      <c r="N48" s="43">
        <v>0</v>
      </c>
      <c r="O48" s="44">
        <v>0</v>
      </c>
      <c r="P48" s="74">
        <v>0</v>
      </c>
    </row>
    <row r="49" spans="1:16" ht="15" customHeight="1" x14ac:dyDescent="0.2">
      <c r="A49" s="120"/>
      <c r="B49" s="123"/>
      <c r="C49" s="84" t="s">
        <v>51</v>
      </c>
      <c r="D49" s="44">
        <v>521</v>
      </c>
      <c r="E49" s="53">
        <v>5.1568999999999997E-2</v>
      </c>
      <c r="F49" s="44">
        <v>215326.74280199999</v>
      </c>
      <c r="G49" s="66">
        <v>1.0690980000000001</v>
      </c>
      <c r="H49" s="43">
        <v>144</v>
      </c>
      <c r="I49" s="44">
        <v>201118.61805600001</v>
      </c>
      <c r="J49" s="74">
        <v>0.76388900000000004</v>
      </c>
      <c r="K49" s="44">
        <v>377</v>
      </c>
      <c r="L49" s="44">
        <v>220753.71883299999</v>
      </c>
      <c r="M49" s="66">
        <v>1.185676</v>
      </c>
      <c r="N49" s="43">
        <v>0</v>
      </c>
      <c r="O49" s="44">
        <v>0</v>
      </c>
      <c r="P49" s="74">
        <v>0</v>
      </c>
    </row>
    <row r="50" spans="1:16" s="3" customFormat="1" ht="15" customHeight="1" x14ac:dyDescent="0.2">
      <c r="A50" s="120"/>
      <c r="B50" s="123"/>
      <c r="C50" s="84" t="s">
        <v>52</v>
      </c>
      <c r="D50" s="35">
        <v>453</v>
      </c>
      <c r="E50" s="55">
        <v>4.9422000000000001E-2</v>
      </c>
      <c r="F50" s="35">
        <v>226389.355408</v>
      </c>
      <c r="G50" s="68">
        <v>1.055188</v>
      </c>
      <c r="H50" s="43">
        <v>125</v>
      </c>
      <c r="I50" s="44">
        <v>199453.96799999999</v>
      </c>
      <c r="J50" s="74">
        <v>0.56799999999999995</v>
      </c>
      <c r="K50" s="35">
        <v>328</v>
      </c>
      <c r="L50" s="35">
        <v>236654.365854</v>
      </c>
      <c r="M50" s="68">
        <v>1.2408539999999999</v>
      </c>
      <c r="N50" s="43">
        <v>0</v>
      </c>
      <c r="O50" s="44">
        <v>0</v>
      </c>
      <c r="P50" s="74">
        <v>0</v>
      </c>
    </row>
    <row r="51" spans="1:16" ht="15" customHeight="1" x14ac:dyDescent="0.2">
      <c r="A51" s="120"/>
      <c r="B51" s="123"/>
      <c r="C51" s="84" t="s">
        <v>53</v>
      </c>
      <c r="D51" s="44">
        <v>283</v>
      </c>
      <c r="E51" s="53">
        <v>3.5936999999999997E-2</v>
      </c>
      <c r="F51" s="44">
        <v>227351.671378</v>
      </c>
      <c r="G51" s="66">
        <v>1.038869</v>
      </c>
      <c r="H51" s="43">
        <v>62</v>
      </c>
      <c r="I51" s="44">
        <v>180372.66128999999</v>
      </c>
      <c r="J51" s="74">
        <v>0.37096800000000002</v>
      </c>
      <c r="K51" s="44">
        <v>221</v>
      </c>
      <c r="L51" s="44">
        <v>240531.30316700001</v>
      </c>
      <c r="M51" s="66">
        <v>1.2262439999999999</v>
      </c>
      <c r="N51" s="43">
        <v>0</v>
      </c>
      <c r="O51" s="44">
        <v>0</v>
      </c>
      <c r="P51" s="74">
        <v>0</v>
      </c>
    </row>
    <row r="52" spans="1:16" ht="15" customHeight="1" x14ac:dyDescent="0.2">
      <c r="A52" s="120"/>
      <c r="B52" s="123"/>
      <c r="C52" s="84" t="s">
        <v>54</v>
      </c>
      <c r="D52" s="44">
        <v>129</v>
      </c>
      <c r="E52" s="53">
        <v>2.2134999999999998E-2</v>
      </c>
      <c r="F52" s="44">
        <v>230175.88372099999</v>
      </c>
      <c r="G52" s="66">
        <v>0.76744199999999996</v>
      </c>
      <c r="H52" s="43">
        <v>20</v>
      </c>
      <c r="I52" s="44">
        <v>213308</v>
      </c>
      <c r="J52" s="74">
        <v>0.3</v>
      </c>
      <c r="K52" s="44">
        <v>109</v>
      </c>
      <c r="L52" s="44">
        <v>233270.908257</v>
      </c>
      <c r="M52" s="66">
        <v>0.85321100000000005</v>
      </c>
      <c r="N52" s="43">
        <v>0</v>
      </c>
      <c r="O52" s="44">
        <v>0</v>
      </c>
      <c r="P52" s="74">
        <v>0</v>
      </c>
    </row>
    <row r="53" spans="1:16" ht="15" customHeight="1" x14ac:dyDescent="0.2">
      <c r="A53" s="120"/>
      <c r="B53" s="123"/>
      <c r="C53" s="84" t="s">
        <v>55</v>
      </c>
      <c r="D53" s="44">
        <v>37</v>
      </c>
      <c r="E53" s="53">
        <v>7.9909999999999998E-3</v>
      </c>
      <c r="F53" s="44">
        <v>271426.29729700001</v>
      </c>
      <c r="G53" s="66">
        <v>0.89189200000000002</v>
      </c>
      <c r="H53" s="43">
        <v>7</v>
      </c>
      <c r="I53" s="44">
        <v>191675.428571</v>
      </c>
      <c r="J53" s="74">
        <v>0</v>
      </c>
      <c r="K53" s="44">
        <v>30</v>
      </c>
      <c r="L53" s="44">
        <v>290034.83333300002</v>
      </c>
      <c r="M53" s="66">
        <v>1.1000000000000001</v>
      </c>
      <c r="N53" s="43">
        <v>0</v>
      </c>
      <c r="O53" s="44">
        <v>0</v>
      </c>
      <c r="P53" s="74">
        <v>0</v>
      </c>
    </row>
    <row r="54" spans="1:16" s="3" customFormat="1" ht="15" customHeight="1" x14ac:dyDescent="0.2">
      <c r="A54" s="120"/>
      <c r="B54" s="123"/>
      <c r="C54" s="84" t="s">
        <v>56</v>
      </c>
      <c r="D54" s="35">
        <v>5</v>
      </c>
      <c r="E54" s="55">
        <v>7.4399999999999998E-4</v>
      </c>
      <c r="F54" s="35">
        <v>289972.59999999998</v>
      </c>
      <c r="G54" s="68">
        <v>0.6</v>
      </c>
      <c r="H54" s="43">
        <v>0</v>
      </c>
      <c r="I54" s="44">
        <v>0</v>
      </c>
      <c r="J54" s="74">
        <v>0</v>
      </c>
      <c r="K54" s="35">
        <v>5</v>
      </c>
      <c r="L54" s="35">
        <v>289972.59999999998</v>
      </c>
      <c r="M54" s="68">
        <v>0.6</v>
      </c>
      <c r="N54" s="43">
        <v>0</v>
      </c>
      <c r="O54" s="44">
        <v>0</v>
      </c>
      <c r="P54" s="74">
        <v>0</v>
      </c>
    </row>
    <row r="55" spans="1:16" s="3" customFormat="1" ht="15" customHeight="1" x14ac:dyDescent="0.2">
      <c r="A55" s="121"/>
      <c r="B55" s="124"/>
      <c r="C55" s="85" t="s">
        <v>9</v>
      </c>
      <c r="D55" s="46">
        <v>3464</v>
      </c>
      <c r="E55" s="54">
        <v>4.7222E-2</v>
      </c>
      <c r="F55" s="46">
        <v>193550.374423</v>
      </c>
      <c r="G55" s="67">
        <v>0.78579699999999997</v>
      </c>
      <c r="H55" s="87">
        <v>932</v>
      </c>
      <c r="I55" s="46">
        <v>177523.14377699999</v>
      </c>
      <c r="J55" s="75">
        <v>0.50643800000000005</v>
      </c>
      <c r="K55" s="46">
        <v>2532</v>
      </c>
      <c r="L55" s="46">
        <v>199449.81319099999</v>
      </c>
      <c r="M55" s="67">
        <v>0.88862600000000003</v>
      </c>
      <c r="N55" s="87">
        <v>0</v>
      </c>
      <c r="O55" s="46">
        <v>0</v>
      </c>
      <c r="P55" s="75">
        <v>0</v>
      </c>
    </row>
    <row r="56" spans="1:16" ht="15" customHeight="1" x14ac:dyDescent="0.2">
      <c r="A56" s="119">
        <v>5</v>
      </c>
      <c r="B56" s="122" t="s">
        <v>60</v>
      </c>
      <c r="C56" s="84" t="s">
        <v>46</v>
      </c>
      <c r="D56" s="44">
        <v>98</v>
      </c>
      <c r="E56" s="53">
        <v>1</v>
      </c>
      <c r="F56" s="44">
        <v>70487.510204000006</v>
      </c>
      <c r="G56" s="66">
        <v>0.10204100000000001</v>
      </c>
      <c r="H56" s="43">
        <v>44</v>
      </c>
      <c r="I56" s="44">
        <v>70747.409090999994</v>
      </c>
      <c r="J56" s="74">
        <v>9.0909000000000004E-2</v>
      </c>
      <c r="K56" s="44">
        <v>54</v>
      </c>
      <c r="L56" s="44">
        <v>70275.740741000001</v>
      </c>
      <c r="M56" s="66">
        <v>0.111111</v>
      </c>
      <c r="N56" s="43">
        <v>0</v>
      </c>
      <c r="O56" s="44">
        <v>0</v>
      </c>
      <c r="P56" s="74">
        <v>0</v>
      </c>
    </row>
    <row r="57" spans="1:16" ht="15" customHeight="1" x14ac:dyDescent="0.2">
      <c r="A57" s="120"/>
      <c r="B57" s="123"/>
      <c r="C57" s="84" t="s">
        <v>47</v>
      </c>
      <c r="D57" s="44">
        <v>892</v>
      </c>
      <c r="E57" s="53">
        <v>1</v>
      </c>
      <c r="F57" s="44">
        <v>106903.349776</v>
      </c>
      <c r="G57" s="66">
        <v>8.7443999999999994E-2</v>
      </c>
      <c r="H57" s="43">
        <v>238</v>
      </c>
      <c r="I57" s="44">
        <v>120388.277311</v>
      </c>
      <c r="J57" s="74">
        <v>0.117647</v>
      </c>
      <c r="K57" s="44">
        <v>654</v>
      </c>
      <c r="L57" s="44">
        <v>101995.99082599999</v>
      </c>
      <c r="M57" s="66">
        <v>7.6452999999999993E-2</v>
      </c>
      <c r="N57" s="43">
        <v>0</v>
      </c>
      <c r="O57" s="44">
        <v>0</v>
      </c>
      <c r="P57" s="74">
        <v>0</v>
      </c>
    </row>
    <row r="58" spans="1:16" ht="15" customHeight="1" x14ac:dyDescent="0.2">
      <c r="A58" s="120"/>
      <c r="B58" s="123"/>
      <c r="C58" s="84" t="s">
        <v>48</v>
      </c>
      <c r="D58" s="44">
        <v>5411</v>
      </c>
      <c r="E58" s="53">
        <v>1</v>
      </c>
      <c r="F58" s="44">
        <v>123789.508778</v>
      </c>
      <c r="G58" s="66">
        <v>0.19386400000000001</v>
      </c>
      <c r="H58" s="43">
        <v>1788</v>
      </c>
      <c r="I58" s="44">
        <v>133937.36744999999</v>
      </c>
      <c r="J58" s="74">
        <v>0.20469799999999999</v>
      </c>
      <c r="K58" s="44">
        <v>3623</v>
      </c>
      <c r="L58" s="44">
        <v>118781.401877</v>
      </c>
      <c r="M58" s="66">
        <v>0.18851799999999999</v>
      </c>
      <c r="N58" s="43">
        <v>0</v>
      </c>
      <c r="O58" s="44">
        <v>0</v>
      </c>
      <c r="P58" s="74">
        <v>0</v>
      </c>
    </row>
    <row r="59" spans="1:16" ht="15" customHeight="1" x14ac:dyDescent="0.2">
      <c r="A59" s="120"/>
      <c r="B59" s="123"/>
      <c r="C59" s="84" t="s">
        <v>49</v>
      </c>
      <c r="D59" s="44">
        <v>11020</v>
      </c>
      <c r="E59" s="53">
        <v>1</v>
      </c>
      <c r="F59" s="44">
        <v>145868.77123400001</v>
      </c>
      <c r="G59" s="66">
        <v>0.44337599999999999</v>
      </c>
      <c r="H59" s="43">
        <v>3734</v>
      </c>
      <c r="I59" s="44">
        <v>150338.16229199999</v>
      </c>
      <c r="J59" s="74">
        <v>0.351634</v>
      </c>
      <c r="K59" s="44">
        <v>7286</v>
      </c>
      <c r="L59" s="44">
        <v>143578.254323</v>
      </c>
      <c r="M59" s="66">
        <v>0.49039300000000002</v>
      </c>
      <c r="N59" s="43">
        <v>0</v>
      </c>
      <c r="O59" s="44">
        <v>0</v>
      </c>
      <c r="P59" s="74">
        <v>0</v>
      </c>
    </row>
    <row r="60" spans="1:16" ht="15" customHeight="1" x14ac:dyDescent="0.2">
      <c r="A60" s="120"/>
      <c r="B60" s="123"/>
      <c r="C60" s="84" t="s">
        <v>50</v>
      </c>
      <c r="D60" s="44">
        <v>11616</v>
      </c>
      <c r="E60" s="53">
        <v>1</v>
      </c>
      <c r="F60" s="44">
        <v>175444.210055</v>
      </c>
      <c r="G60" s="66">
        <v>0.73751699999999998</v>
      </c>
      <c r="H60" s="43">
        <v>3812</v>
      </c>
      <c r="I60" s="44">
        <v>179075.560336</v>
      </c>
      <c r="J60" s="74">
        <v>0.52938099999999999</v>
      </c>
      <c r="K60" s="44">
        <v>7804</v>
      </c>
      <c r="L60" s="44">
        <v>173670.413634</v>
      </c>
      <c r="M60" s="66">
        <v>0.83918499999999996</v>
      </c>
      <c r="N60" s="43">
        <v>0</v>
      </c>
      <c r="O60" s="44">
        <v>0</v>
      </c>
      <c r="P60" s="74">
        <v>0</v>
      </c>
    </row>
    <row r="61" spans="1:16" ht="15" customHeight="1" x14ac:dyDescent="0.2">
      <c r="A61" s="120"/>
      <c r="B61" s="123"/>
      <c r="C61" s="84" t="s">
        <v>51</v>
      </c>
      <c r="D61" s="44">
        <v>10103</v>
      </c>
      <c r="E61" s="53">
        <v>1</v>
      </c>
      <c r="F61" s="44">
        <v>200268.867168</v>
      </c>
      <c r="G61" s="66">
        <v>1.02722</v>
      </c>
      <c r="H61" s="43">
        <v>3229</v>
      </c>
      <c r="I61" s="44">
        <v>192644.41251200001</v>
      </c>
      <c r="J61" s="74">
        <v>0.617838</v>
      </c>
      <c r="K61" s="44">
        <v>6874</v>
      </c>
      <c r="L61" s="44">
        <v>203850.38652900001</v>
      </c>
      <c r="M61" s="66">
        <v>1.2195229999999999</v>
      </c>
      <c r="N61" s="43">
        <v>0</v>
      </c>
      <c r="O61" s="44">
        <v>0</v>
      </c>
      <c r="P61" s="74">
        <v>0</v>
      </c>
    </row>
    <row r="62" spans="1:16" s="3" customFormat="1" ht="15" customHeight="1" x14ac:dyDescent="0.2">
      <c r="A62" s="120"/>
      <c r="B62" s="123"/>
      <c r="C62" s="84" t="s">
        <v>52</v>
      </c>
      <c r="D62" s="35">
        <v>9166</v>
      </c>
      <c r="E62" s="55">
        <v>1</v>
      </c>
      <c r="F62" s="35">
        <v>220061.383046</v>
      </c>
      <c r="G62" s="68">
        <v>1.2106699999999999</v>
      </c>
      <c r="H62" s="43">
        <v>2728</v>
      </c>
      <c r="I62" s="44">
        <v>202841.472874</v>
      </c>
      <c r="J62" s="74">
        <v>0.62903200000000004</v>
      </c>
      <c r="K62" s="35">
        <v>6438</v>
      </c>
      <c r="L62" s="35">
        <v>227358.04582199999</v>
      </c>
      <c r="M62" s="68">
        <v>1.45713</v>
      </c>
      <c r="N62" s="43">
        <v>0</v>
      </c>
      <c r="O62" s="44">
        <v>0</v>
      </c>
      <c r="P62" s="74">
        <v>0</v>
      </c>
    </row>
    <row r="63" spans="1:16" ht="15" customHeight="1" x14ac:dyDescent="0.2">
      <c r="A63" s="120"/>
      <c r="B63" s="123"/>
      <c r="C63" s="84" t="s">
        <v>53</v>
      </c>
      <c r="D63" s="44">
        <v>7875</v>
      </c>
      <c r="E63" s="53">
        <v>1</v>
      </c>
      <c r="F63" s="44">
        <v>224718.87453999999</v>
      </c>
      <c r="G63" s="66">
        <v>1.1580950000000001</v>
      </c>
      <c r="H63" s="43">
        <v>2277</v>
      </c>
      <c r="I63" s="44">
        <v>200177.637242</v>
      </c>
      <c r="J63" s="74">
        <v>0.53886699999999998</v>
      </c>
      <c r="K63" s="44">
        <v>5598</v>
      </c>
      <c r="L63" s="44">
        <v>234701.08199400001</v>
      </c>
      <c r="M63" s="66">
        <v>1.4099680000000001</v>
      </c>
      <c r="N63" s="43">
        <v>0</v>
      </c>
      <c r="O63" s="44">
        <v>0</v>
      </c>
      <c r="P63" s="74">
        <v>0</v>
      </c>
    </row>
    <row r="64" spans="1:16" ht="15" customHeight="1" x14ac:dyDescent="0.2">
      <c r="A64" s="120"/>
      <c r="B64" s="123"/>
      <c r="C64" s="84" t="s">
        <v>54</v>
      </c>
      <c r="D64" s="44">
        <v>5828</v>
      </c>
      <c r="E64" s="53">
        <v>1</v>
      </c>
      <c r="F64" s="44">
        <v>225136.94509299999</v>
      </c>
      <c r="G64" s="66">
        <v>1.0274540000000001</v>
      </c>
      <c r="H64" s="43">
        <v>1556</v>
      </c>
      <c r="I64" s="44">
        <v>196453.33804599999</v>
      </c>
      <c r="J64" s="74">
        <v>0.39138800000000001</v>
      </c>
      <c r="K64" s="44">
        <v>4272</v>
      </c>
      <c r="L64" s="44">
        <v>235584.43867</v>
      </c>
      <c r="M64" s="66">
        <v>1.2591289999999999</v>
      </c>
      <c r="N64" s="43">
        <v>0</v>
      </c>
      <c r="O64" s="44">
        <v>0</v>
      </c>
      <c r="P64" s="74">
        <v>0</v>
      </c>
    </row>
    <row r="65" spans="1:16" ht="15" customHeight="1" x14ac:dyDescent="0.2">
      <c r="A65" s="120"/>
      <c r="B65" s="123"/>
      <c r="C65" s="84" t="s">
        <v>55</v>
      </c>
      <c r="D65" s="44">
        <v>4630</v>
      </c>
      <c r="E65" s="53">
        <v>1</v>
      </c>
      <c r="F65" s="44">
        <v>225056.85831499999</v>
      </c>
      <c r="G65" s="66">
        <v>0.88898500000000003</v>
      </c>
      <c r="H65" s="43">
        <v>1135</v>
      </c>
      <c r="I65" s="44">
        <v>194861.78590300001</v>
      </c>
      <c r="J65" s="74">
        <v>0.23524200000000001</v>
      </c>
      <c r="K65" s="44">
        <v>3495</v>
      </c>
      <c r="L65" s="44">
        <v>234862.69728200001</v>
      </c>
      <c r="M65" s="66">
        <v>1.101288</v>
      </c>
      <c r="N65" s="43">
        <v>0</v>
      </c>
      <c r="O65" s="44">
        <v>0</v>
      </c>
      <c r="P65" s="74">
        <v>0</v>
      </c>
    </row>
    <row r="66" spans="1:16" s="3" customFormat="1" ht="15" customHeight="1" x14ac:dyDescent="0.2">
      <c r="A66" s="120"/>
      <c r="B66" s="123"/>
      <c r="C66" s="84" t="s">
        <v>56</v>
      </c>
      <c r="D66" s="35">
        <v>6717</v>
      </c>
      <c r="E66" s="55">
        <v>1</v>
      </c>
      <c r="F66" s="35">
        <v>242007.233289</v>
      </c>
      <c r="G66" s="68">
        <v>0.58567800000000003</v>
      </c>
      <c r="H66" s="43">
        <v>2067</v>
      </c>
      <c r="I66" s="44">
        <v>197094.95500700001</v>
      </c>
      <c r="J66" s="74">
        <v>9.8694000000000004E-2</v>
      </c>
      <c r="K66" s="35">
        <v>4650</v>
      </c>
      <c r="L66" s="35">
        <v>261971.46537600001</v>
      </c>
      <c r="M66" s="68">
        <v>0.80215099999999995</v>
      </c>
      <c r="N66" s="43">
        <v>0</v>
      </c>
      <c r="O66" s="44">
        <v>0</v>
      </c>
      <c r="P66" s="74">
        <v>0</v>
      </c>
    </row>
    <row r="67" spans="1:16" s="3" customFormat="1" ht="15" customHeight="1" x14ac:dyDescent="0.2">
      <c r="A67" s="121"/>
      <c r="B67" s="124"/>
      <c r="C67" s="85" t="s">
        <v>9</v>
      </c>
      <c r="D67" s="46">
        <v>73356</v>
      </c>
      <c r="E67" s="54">
        <v>1</v>
      </c>
      <c r="F67" s="46">
        <v>193675.47977000001</v>
      </c>
      <c r="G67" s="67">
        <v>0.80733699999999997</v>
      </c>
      <c r="H67" s="87">
        <v>22608</v>
      </c>
      <c r="I67" s="46">
        <v>180497.77344300001</v>
      </c>
      <c r="J67" s="75">
        <v>0.43113099999999999</v>
      </c>
      <c r="K67" s="46">
        <v>50748</v>
      </c>
      <c r="L67" s="46">
        <v>199546.087176</v>
      </c>
      <c r="M67" s="67">
        <v>0.974935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90" priority="30" operator="notEqual">
      <formula>H8+K8+N8</formula>
    </cfRule>
  </conditionalFormatting>
  <conditionalFormatting sqref="D20:D30">
    <cfRule type="cellIs" dxfId="489" priority="29" operator="notEqual">
      <formula>H20+K20+N20</formula>
    </cfRule>
  </conditionalFormatting>
  <conditionalFormatting sqref="D32:D42">
    <cfRule type="cellIs" dxfId="488" priority="28" operator="notEqual">
      <formula>H32+K32+N32</formula>
    </cfRule>
  </conditionalFormatting>
  <conditionalFormatting sqref="D44:D54">
    <cfRule type="cellIs" dxfId="487" priority="27" operator="notEqual">
      <formula>H44+K44+N44</formula>
    </cfRule>
  </conditionalFormatting>
  <conditionalFormatting sqref="D56:D66">
    <cfRule type="cellIs" dxfId="486" priority="26" operator="notEqual">
      <formula>H56+K56+N56</formula>
    </cfRule>
  </conditionalFormatting>
  <conditionalFormatting sqref="D19">
    <cfRule type="cellIs" dxfId="485" priority="25" operator="notEqual">
      <formula>SUM(D8:D18)</formula>
    </cfRule>
  </conditionalFormatting>
  <conditionalFormatting sqref="D31">
    <cfRule type="cellIs" dxfId="484" priority="24" operator="notEqual">
      <formula>H31+K31+N31</formula>
    </cfRule>
  </conditionalFormatting>
  <conditionalFormatting sqref="D31">
    <cfRule type="cellIs" dxfId="483" priority="23" operator="notEqual">
      <formula>SUM(D20:D30)</formula>
    </cfRule>
  </conditionalFormatting>
  <conditionalFormatting sqref="D43">
    <cfRule type="cellIs" dxfId="482" priority="22" operator="notEqual">
      <formula>H43+K43+N43</formula>
    </cfRule>
  </conditionalFormatting>
  <conditionalFormatting sqref="D43">
    <cfRule type="cellIs" dxfId="481" priority="21" operator="notEqual">
      <formula>SUM(D32:D42)</formula>
    </cfRule>
  </conditionalFormatting>
  <conditionalFormatting sqref="D55">
    <cfRule type="cellIs" dxfId="480" priority="20" operator="notEqual">
      <formula>H55+K55+N55</formula>
    </cfRule>
  </conditionalFormatting>
  <conditionalFormatting sqref="D55">
    <cfRule type="cellIs" dxfId="479" priority="19" operator="notEqual">
      <formula>SUM(D44:D54)</formula>
    </cfRule>
  </conditionalFormatting>
  <conditionalFormatting sqref="D67">
    <cfRule type="cellIs" dxfId="478" priority="18" operator="notEqual">
      <formula>H67+K67+N67</formula>
    </cfRule>
  </conditionalFormatting>
  <conditionalFormatting sqref="D67">
    <cfRule type="cellIs" dxfId="477" priority="17" operator="notEqual">
      <formula>SUM(D56:D66)</formula>
    </cfRule>
  </conditionalFormatting>
  <conditionalFormatting sqref="H19">
    <cfRule type="cellIs" dxfId="476" priority="16" operator="notEqual">
      <formula>SUM(H8:H18)</formula>
    </cfRule>
  </conditionalFormatting>
  <conditionalFormatting sqref="K19">
    <cfRule type="cellIs" dxfId="475" priority="15" operator="notEqual">
      <formula>SUM(K8:K18)</formula>
    </cfRule>
  </conditionalFormatting>
  <conditionalFormatting sqref="N19">
    <cfRule type="cellIs" dxfId="474" priority="14" operator="notEqual">
      <formula>SUM(N8:N18)</formula>
    </cfRule>
  </conditionalFormatting>
  <conditionalFormatting sqref="H31">
    <cfRule type="cellIs" dxfId="473" priority="13" operator="notEqual">
      <formula>SUM(H20:H30)</formula>
    </cfRule>
  </conditionalFormatting>
  <conditionalFormatting sqref="K31">
    <cfRule type="cellIs" dxfId="472" priority="12" operator="notEqual">
      <formula>SUM(K20:K30)</formula>
    </cfRule>
  </conditionalFormatting>
  <conditionalFormatting sqref="N31">
    <cfRule type="cellIs" dxfId="471" priority="11" operator="notEqual">
      <formula>SUM(N20:N30)</formula>
    </cfRule>
  </conditionalFormatting>
  <conditionalFormatting sqref="H43">
    <cfRule type="cellIs" dxfId="470" priority="10" operator="notEqual">
      <formula>SUM(H32:H42)</formula>
    </cfRule>
  </conditionalFormatting>
  <conditionalFormatting sqref="K43">
    <cfRule type="cellIs" dxfId="469" priority="9" operator="notEqual">
      <formula>SUM(K32:K42)</formula>
    </cfRule>
  </conditionalFormatting>
  <conditionalFormatting sqref="N43">
    <cfRule type="cellIs" dxfId="468" priority="8" operator="notEqual">
      <formula>SUM(N32:N42)</formula>
    </cfRule>
  </conditionalFormatting>
  <conditionalFormatting sqref="H55">
    <cfRule type="cellIs" dxfId="467" priority="7" operator="notEqual">
      <formula>SUM(H44:H54)</formula>
    </cfRule>
  </conditionalFormatting>
  <conditionalFormatting sqref="K55">
    <cfRule type="cellIs" dxfId="466" priority="6" operator="notEqual">
      <formula>SUM(K44:K54)</formula>
    </cfRule>
  </conditionalFormatting>
  <conditionalFormatting sqref="N55">
    <cfRule type="cellIs" dxfId="465" priority="5" operator="notEqual">
      <formula>SUM(N44:N54)</formula>
    </cfRule>
  </conditionalFormatting>
  <conditionalFormatting sqref="H67">
    <cfRule type="cellIs" dxfId="464" priority="4" operator="notEqual">
      <formula>SUM(H56:H66)</formula>
    </cfRule>
  </conditionalFormatting>
  <conditionalFormatting sqref="K67">
    <cfRule type="cellIs" dxfId="463" priority="3" operator="notEqual">
      <formula>SUM(K56:K66)</formula>
    </cfRule>
  </conditionalFormatting>
  <conditionalFormatting sqref="N67">
    <cfRule type="cellIs" dxfId="462" priority="2" operator="notEqual">
      <formula>SUM(N56:N66)</formula>
    </cfRule>
  </conditionalFormatting>
  <conditionalFormatting sqref="D32:D43">
    <cfRule type="cellIs" dxfId="4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64</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5</v>
      </c>
      <c r="E8" s="53">
        <v>0.2</v>
      </c>
      <c r="F8" s="44">
        <v>71022.691525999995</v>
      </c>
      <c r="G8" s="66">
        <v>0</v>
      </c>
      <c r="H8" s="43">
        <v>2</v>
      </c>
      <c r="I8" s="44">
        <v>53622.245868999998</v>
      </c>
      <c r="J8" s="74">
        <v>0</v>
      </c>
      <c r="K8" s="44">
        <v>3</v>
      </c>
      <c r="L8" s="44">
        <v>82622.988631</v>
      </c>
      <c r="M8" s="66">
        <v>0</v>
      </c>
      <c r="N8" s="43">
        <v>0</v>
      </c>
      <c r="O8" s="44">
        <v>0</v>
      </c>
      <c r="P8" s="74">
        <v>0</v>
      </c>
    </row>
    <row r="9" spans="1:16" ht="15" customHeight="1" x14ac:dyDescent="0.2">
      <c r="A9" s="120"/>
      <c r="B9" s="123"/>
      <c r="C9" s="84" t="s">
        <v>47</v>
      </c>
      <c r="D9" s="44">
        <v>65</v>
      </c>
      <c r="E9" s="53">
        <v>0.42483700000000002</v>
      </c>
      <c r="F9" s="44">
        <v>80846.390801999994</v>
      </c>
      <c r="G9" s="66">
        <v>7.6923000000000005E-2</v>
      </c>
      <c r="H9" s="43">
        <v>10</v>
      </c>
      <c r="I9" s="44">
        <v>77471.938880999995</v>
      </c>
      <c r="J9" s="74">
        <v>0.1</v>
      </c>
      <c r="K9" s="44">
        <v>55</v>
      </c>
      <c r="L9" s="44">
        <v>81459.927515000003</v>
      </c>
      <c r="M9" s="66">
        <v>7.2727E-2</v>
      </c>
      <c r="N9" s="43">
        <v>0</v>
      </c>
      <c r="O9" s="44">
        <v>0</v>
      </c>
      <c r="P9" s="74">
        <v>0</v>
      </c>
    </row>
    <row r="10" spans="1:16" ht="15" customHeight="1" x14ac:dyDescent="0.2">
      <c r="A10" s="120"/>
      <c r="B10" s="123"/>
      <c r="C10" s="84" t="s">
        <v>48</v>
      </c>
      <c r="D10" s="44">
        <v>304</v>
      </c>
      <c r="E10" s="53">
        <v>0.25567699999999999</v>
      </c>
      <c r="F10" s="44">
        <v>98571.440814000001</v>
      </c>
      <c r="G10" s="66">
        <v>0.19078899999999999</v>
      </c>
      <c r="H10" s="43">
        <v>99</v>
      </c>
      <c r="I10" s="44">
        <v>104022.11962300001</v>
      </c>
      <c r="J10" s="74">
        <v>0.242424</v>
      </c>
      <c r="K10" s="44">
        <v>205</v>
      </c>
      <c r="L10" s="44">
        <v>95939.161779999995</v>
      </c>
      <c r="M10" s="66">
        <v>0.165854</v>
      </c>
      <c r="N10" s="43">
        <v>0</v>
      </c>
      <c r="O10" s="44">
        <v>0</v>
      </c>
      <c r="P10" s="74">
        <v>0</v>
      </c>
    </row>
    <row r="11" spans="1:16" ht="15" customHeight="1" x14ac:dyDescent="0.2">
      <c r="A11" s="120"/>
      <c r="B11" s="123"/>
      <c r="C11" s="84" t="s">
        <v>49</v>
      </c>
      <c r="D11" s="44">
        <v>525</v>
      </c>
      <c r="E11" s="53">
        <v>0.17893700000000001</v>
      </c>
      <c r="F11" s="44">
        <v>115152.41336000001</v>
      </c>
      <c r="G11" s="66">
        <v>0.40571400000000002</v>
      </c>
      <c r="H11" s="43">
        <v>163</v>
      </c>
      <c r="I11" s="44">
        <v>124458.06082100001</v>
      </c>
      <c r="J11" s="74">
        <v>0.447853</v>
      </c>
      <c r="K11" s="44">
        <v>362</v>
      </c>
      <c r="L11" s="44">
        <v>110962.301381</v>
      </c>
      <c r="M11" s="66">
        <v>0.38673999999999997</v>
      </c>
      <c r="N11" s="43">
        <v>0</v>
      </c>
      <c r="O11" s="44">
        <v>0</v>
      </c>
      <c r="P11" s="74">
        <v>0</v>
      </c>
    </row>
    <row r="12" spans="1:16" ht="15" customHeight="1" x14ac:dyDescent="0.2">
      <c r="A12" s="120"/>
      <c r="B12" s="123"/>
      <c r="C12" s="84" t="s">
        <v>50</v>
      </c>
      <c r="D12" s="44">
        <v>528</v>
      </c>
      <c r="E12" s="53">
        <v>0.162712</v>
      </c>
      <c r="F12" s="44">
        <v>140011.44224199999</v>
      </c>
      <c r="G12" s="66">
        <v>0.73674200000000001</v>
      </c>
      <c r="H12" s="43">
        <v>162</v>
      </c>
      <c r="I12" s="44">
        <v>148451.15005900001</v>
      </c>
      <c r="J12" s="74">
        <v>0.64814799999999995</v>
      </c>
      <c r="K12" s="44">
        <v>366</v>
      </c>
      <c r="L12" s="44">
        <v>136275.83386399999</v>
      </c>
      <c r="M12" s="66">
        <v>0.77595599999999998</v>
      </c>
      <c r="N12" s="43">
        <v>0</v>
      </c>
      <c r="O12" s="44">
        <v>0</v>
      </c>
      <c r="P12" s="74">
        <v>0</v>
      </c>
    </row>
    <row r="13" spans="1:16" ht="15" customHeight="1" x14ac:dyDescent="0.2">
      <c r="A13" s="120"/>
      <c r="B13" s="123"/>
      <c r="C13" s="84" t="s">
        <v>51</v>
      </c>
      <c r="D13" s="44">
        <v>374</v>
      </c>
      <c r="E13" s="53">
        <v>0.12584100000000001</v>
      </c>
      <c r="F13" s="44">
        <v>151725.18305299999</v>
      </c>
      <c r="G13" s="66">
        <v>0.914439</v>
      </c>
      <c r="H13" s="43">
        <v>104</v>
      </c>
      <c r="I13" s="44">
        <v>154691.61860300001</v>
      </c>
      <c r="J13" s="74">
        <v>0.80769199999999997</v>
      </c>
      <c r="K13" s="44">
        <v>270</v>
      </c>
      <c r="L13" s="44">
        <v>150582.55602600001</v>
      </c>
      <c r="M13" s="66">
        <v>0.95555599999999996</v>
      </c>
      <c r="N13" s="43">
        <v>0</v>
      </c>
      <c r="O13" s="44">
        <v>0</v>
      </c>
      <c r="P13" s="74">
        <v>0</v>
      </c>
    </row>
    <row r="14" spans="1:16" s="3" customFormat="1" ht="15" customHeight="1" x14ac:dyDescent="0.2">
      <c r="A14" s="120"/>
      <c r="B14" s="123"/>
      <c r="C14" s="84" t="s">
        <v>52</v>
      </c>
      <c r="D14" s="35">
        <v>301</v>
      </c>
      <c r="E14" s="55">
        <v>0.120738</v>
      </c>
      <c r="F14" s="35">
        <v>153518.603783</v>
      </c>
      <c r="G14" s="68">
        <v>0.93687699999999996</v>
      </c>
      <c r="H14" s="43">
        <v>74</v>
      </c>
      <c r="I14" s="44">
        <v>153300.42476299999</v>
      </c>
      <c r="J14" s="74">
        <v>0.68918900000000005</v>
      </c>
      <c r="K14" s="35">
        <v>227</v>
      </c>
      <c r="L14" s="35">
        <v>153589.728221</v>
      </c>
      <c r="M14" s="68">
        <v>1.0176210000000001</v>
      </c>
      <c r="N14" s="43">
        <v>0</v>
      </c>
      <c r="O14" s="44">
        <v>0</v>
      </c>
      <c r="P14" s="74">
        <v>0</v>
      </c>
    </row>
    <row r="15" spans="1:16" ht="15" customHeight="1" x14ac:dyDescent="0.2">
      <c r="A15" s="120"/>
      <c r="B15" s="123"/>
      <c r="C15" s="84" t="s">
        <v>53</v>
      </c>
      <c r="D15" s="44">
        <v>209</v>
      </c>
      <c r="E15" s="53">
        <v>0.101802</v>
      </c>
      <c r="F15" s="44">
        <v>158763.92765999999</v>
      </c>
      <c r="G15" s="66">
        <v>0.93301400000000001</v>
      </c>
      <c r="H15" s="43">
        <v>45</v>
      </c>
      <c r="I15" s="44">
        <v>143346.96315200001</v>
      </c>
      <c r="J15" s="74">
        <v>0.48888900000000002</v>
      </c>
      <c r="K15" s="44">
        <v>164</v>
      </c>
      <c r="L15" s="44">
        <v>162994.192312</v>
      </c>
      <c r="M15" s="66">
        <v>1.054878</v>
      </c>
      <c r="N15" s="43">
        <v>0</v>
      </c>
      <c r="O15" s="44">
        <v>0</v>
      </c>
      <c r="P15" s="74">
        <v>0</v>
      </c>
    </row>
    <row r="16" spans="1:16" ht="15" customHeight="1" x14ac:dyDescent="0.2">
      <c r="A16" s="120"/>
      <c r="B16" s="123"/>
      <c r="C16" s="84" t="s">
        <v>54</v>
      </c>
      <c r="D16" s="44">
        <v>195</v>
      </c>
      <c r="E16" s="53">
        <v>0.115521</v>
      </c>
      <c r="F16" s="44">
        <v>161584.54314699999</v>
      </c>
      <c r="G16" s="66">
        <v>0.83076899999999998</v>
      </c>
      <c r="H16" s="43">
        <v>46</v>
      </c>
      <c r="I16" s="44">
        <v>154196.05934199999</v>
      </c>
      <c r="J16" s="74">
        <v>0.52173899999999995</v>
      </c>
      <c r="K16" s="44">
        <v>149</v>
      </c>
      <c r="L16" s="44">
        <v>163865.55157000001</v>
      </c>
      <c r="M16" s="66">
        <v>0.92617400000000005</v>
      </c>
      <c r="N16" s="43">
        <v>0</v>
      </c>
      <c r="O16" s="44">
        <v>0</v>
      </c>
      <c r="P16" s="74">
        <v>0</v>
      </c>
    </row>
    <row r="17" spans="1:16" ht="15" customHeight="1" x14ac:dyDescent="0.2">
      <c r="A17" s="120"/>
      <c r="B17" s="123"/>
      <c r="C17" s="84" t="s">
        <v>55</v>
      </c>
      <c r="D17" s="44">
        <v>162</v>
      </c>
      <c r="E17" s="53">
        <v>0.13033</v>
      </c>
      <c r="F17" s="44">
        <v>177329.48083799999</v>
      </c>
      <c r="G17" s="66">
        <v>0.85802500000000004</v>
      </c>
      <c r="H17" s="43">
        <v>52</v>
      </c>
      <c r="I17" s="44">
        <v>152190.88261599999</v>
      </c>
      <c r="J17" s="74">
        <v>0.36538500000000002</v>
      </c>
      <c r="K17" s="44">
        <v>110</v>
      </c>
      <c r="L17" s="44">
        <v>189213.18181499999</v>
      </c>
      <c r="M17" s="66">
        <v>1.0909089999999999</v>
      </c>
      <c r="N17" s="43">
        <v>0</v>
      </c>
      <c r="O17" s="44">
        <v>0</v>
      </c>
      <c r="P17" s="74">
        <v>0</v>
      </c>
    </row>
    <row r="18" spans="1:16" s="3" customFormat="1" ht="15" customHeight="1" x14ac:dyDescent="0.2">
      <c r="A18" s="120"/>
      <c r="B18" s="123"/>
      <c r="C18" s="84" t="s">
        <v>56</v>
      </c>
      <c r="D18" s="35">
        <v>143</v>
      </c>
      <c r="E18" s="55">
        <v>0.105848</v>
      </c>
      <c r="F18" s="35">
        <v>188395.232357</v>
      </c>
      <c r="G18" s="68">
        <v>0.60139900000000002</v>
      </c>
      <c r="H18" s="43">
        <v>35</v>
      </c>
      <c r="I18" s="44">
        <v>132179.094705</v>
      </c>
      <c r="J18" s="74">
        <v>2.8570999999999999E-2</v>
      </c>
      <c r="K18" s="35">
        <v>108</v>
      </c>
      <c r="L18" s="35">
        <v>206613.42511499999</v>
      </c>
      <c r="M18" s="68">
        <v>0.78703699999999999</v>
      </c>
      <c r="N18" s="43">
        <v>0</v>
      </c>
      <c r="O18" s="44">
        <v>0</v>
      </c>
      <c r="P18" s="74">
        <v>0</v>
      </c>
    </row>
    <row r="19" spans="1:16" s="3" customFormat="1" ht="15" customHeight="1" x14ac:dyDescent="0.2">
      <c r="A19" s="121"/>
      <c r="B19" s="124"/>
      <c r="C19" s="85" t="s">
        <v>9</v>
      </c>
      <c r="D19" s="46">
        <v>2811</v>
      </c>
      <c r="E19" s="54">
        <v>0.14530100000000001</v>
      </c>
      <c r="F19" s="46">
        <v>139903.86499599999</v>
      </c>
      <c r="G19" s="67">
        <v>0.66559900000000005</v>
      </c>
      <c r="H19" s="87">
        <v>792</v>
      </c>
      <c r="I19" s="46">
        <v>137666.52777300001</v>
      </c>
      <c r="J19" s="75">
        <v>0.51010100000000003</v>
      </c>
      <c r="K19" s="46">
        <v>2019</v>
      </c>
      <c r="L19" s="46">
        <v>140781.512881</v>
      </c>
      <c r="M19" s="67">
        <v>0.72659700000000005</v>
      </c>
      <c r="N19" s="87">
        <v>0</v>
      </c>
      <c r="O19" s="46">
        <v>0</v>
      </c>
      <c r="P19" s="75">
        <v>0</v>
      </c>
    </row>
    <row r="20" spans="1:16" ht="15" customHeight="1" x14ac:dyDescent="0.2">
      <c r="A20" s="119">
        <v>2</v>
      </c>
      <c r="B20" s="122" t="s">
        <v>57</v>
      </c>
      <c r="C20" s="84" t="s">
        <v>46</v>
      </c>
      <c r="D20" s="44">
        <v>5</v>
      </c>
      <c r="E20" s="53">
        <v>0.2</v>
      </c>
      <c r="F20" s="44">
        <v>18106.8</v>
      </c>
      <c r="G20" s="66">
        <v>0.2</v>
      </c>
      <c r="H20" s="43">
        <v>3</v>
      </c>
      <c r="I20" s="44">
        <v>3496.666667</v>
      </c>
      <c r="J20" s="74">
        <v>0</v>
      </c>
      <c r="K20" s="44">
        <v>2</v>
      </c>
      <c r="L20" s="44">
        <v>40022</v>
      </c>
      <c r="M20" s="66">
        <v>0.5</v>
      </c>
      <c r="N20" s="43">
        <v>0</v>
      </c>
      <c r="O20" s="44">
        <v>0</v>
      </c>
      <c r="P20" s="74">
        <v>0</v>
      </c>
    </row>
    <row r="21" spans="1:16" ht="15" customHeight="1" x14ac:dyDescent="0.2">
      <c r="A21" s="120"/>
      <c r="B21" s="123"/>
      <c r="C21" s="84" t="s">
        <v>47</v>
      </c>
      <c r="D21" s="44">
        <v>42</v>
      </c>
      <c r="E21" s="53">
        <v>0.27450999999999998</v>
      </c>
      <c r="F21" s="44">
        <v>110113.11904799999</v>
      </c>
      <c r="G21" s="66">
        <v>7.1429000000000006E-2</v>
      </c>
      <c r="H21" s="43">
        <v>16</v>
      </c>
      <c r="I21" s="44">
        <v>129500.5625</v>
      </c>
      <c r="J21" s="74">
        <v>0.1875</v>
      </c>
      <c r="K21" s="44">
        <v>26</v>
      </c>
      <c r="L21" s="44">
        <v>98182.384615000003</v>
      </c>
      <c r="M21" s="66">
        <v>0</v>
      </c>
      <c r="N21" s="43">
        <v>0</v>
      </c>
      <c r="O21" s="44">
        <v>0</v>
      </c>
      <c r="P21" s="74">
        <v>0</v>
      </c>
    </row>
    <row r="22" spans="1:16" ht="15" customHeight="1" x14ac:dyDescent="0.2">
      <c r="A22" s="120"/>
      <c r="B22" s="123"/>
      <c r="C22" s="84" t="s">
        <v>48</v>
      </c>
      <c r="D22" s="44">
        <v>175</v>
      </c>
      <c r="E22" s="53">
        <v>0.14718300000000001</v>
      </c>
      <c r="F22" s="44">
        <v>130438.937143</v>
      </c>
      <c r="G22" s="66">
        <v>0.13714299999999999</v>
      </c>
      <c r="H22" s="43">
        <v>66</v>
      </c>
      <c r="I22" s="44">
        <v>138487.48484799999</v>
      </c>
      <c r="J22" s="74">
        <v>0.15151500000000001</v>
      </c>
      <c r="K22" s="44">
        <v>109</v>
      </c>
      <c r="L22" s="44">
        <v>125565.504587</v>
      </c>
      <c r="M22" s="66">
        <v>0.12844</v>
      </c>
      <c r="N22" s="43">
        <v>0</v>
      </c>
      <c r="O22" s="44">
        <v>0</v>
      </c>
      <c r="P22" s="74">
        <v>0</v>
      </c>
    </row>
    <row r="23" spans="1:16" ht="15" customHeight="1" x14ac:dyDescent="0.2">
      <c r="A23" s="120"/>
      <c r="B23" s="123"/>
      <c r="C23" s="84" t="s">
        <v>49</v>
      </c>
      <c r="D23" s="44">
        <v>162</v>
      </c>
      <c r="E23" s="53">
        <v>5.5215E-2</v>
      </c>
      <c r="F23" s="44">
        <v>129745.512346</v>
      </c>
      <c r="G23" s="66">
        <v>8.6419999999999997E-2</v>
      </c>
      <c r="H23" s="43">
        <v>46</v>
      </c>
      <c r="I23" s="44">
        <v>130979.91304299999</v>
      </c>
      <c r="J23" s="74">
        <v>6.5216999999999997E-2</v>
      </c>
      <c r="K23" s="44">
        <v>116</v>
      </c>
      <c r="L23" s="44">
        <v>129256.008621</v>
      </c>
      <c r="M23" s="66">
        <v>9.4827999999999996E-2</v>
      </c>
      <c r="N23" s="43">
        <v>0</v>
      </c>
      <c r="O23" s="44">
        <v>0</v>
      </c>
      <c r="P23" s="74">
        <v>0</v>
      </c>
    </row>
    <row r="24" spans="1:16" ht="15" customHeight="1" x14ac:dyDescent="0.2">
      <c r="A24" s="120"/>
      <c r="B24" s="123"/>
      <c r="C24" s="84" t="s">
        <v>50</v>
      </c>
      <c r="D24" s="44">
        <v>118</v>
      </c>
      <c r="E24" s="53">
        <v>3.6364E-2</v>
      </c>
      <c r="F24" s="44">
        <v>154840.83050800001</v>
      </c>
      <c r="G24" s="66">
        <v>0.27966099999999999</v>
      </c>
      <c r="H24" s="43">
        <v>32</v>
      </c>
      <c r="I24" s="44">
        <v>157666.65625</v>
      </c>
      <c r="J24" s="74">
        <v>0.3125</v>
      </c>
      <c r="K24" s="44">
        <v>86</v>
      </c>
      <c r="L24" s="44">
        <v>153789.36046500001</v>
      </c>
      <c r="M24" s="66">
        <v>0.26744200000000001</v>
      </c>
      <c r="N24" s="43">
        <v>0</v>
      </c>
      <c r="O24" s="44">
        <v>0</v>
      </c>
      <c r="P24" s="74">
        <v>0</v>
      </c>
    </row>
    <row r="25" spans="1:16" ht="15" customHeight="1" x14ac:dyDescent="0.2">
      <c r="A25" s="120"/>
      <c r="B25" s="123"/>
      <c r="C25" s="84" t="s">
        <v>51</v>
      </c>
      <c r="D25" s="44">
        <v>81</v>
      </c>
      <c r="E25" s="53">
        <v>2.7254E-2</v>
      </c>
      <c r="F25" s="44">
        <v>166446.72839500001</v>
      </c>
      <c r="G25" s="66">
        <v>0.469136</v>
      </c>
      <c r="H25" s="43">
        <v>27</v>
      </c>
      <c r="I25" s="44">
        <v>162507.62963000001</v>
      </c>
      <c r="J25" s="74">
        <v>0.59259300000000004</v>
      </c>
      <c r="K25" s="44">
        <v>54</v>
      </c>
      <c r="L25" s="44">
        <v>168416.27777799999</v>
      </c>
      <c r="M25" s="66">
        <v>0.40740700000000002</v>
      </c>
      <c r="N25" s="43">
        <v>0</v>
      </c>
      <c r="O25" s="44">
        <v>0</v>
      </c>
      <c r="P25" s="74">
        <v>0</v>
      </c>
    </row>
    <row r="26" spans="1:16" s="3" customFormat="1" ht="15" customHeight="1" x14ac:dyDescent="0.2">
      <c r="A26" s="120"/>
      <c r="B26" s="123"/>
      <c r="C26" s="84" t="s">
        <v>52</v>
      </c>
      <c r="D26" s="35">
        <v>55</v>
      </c>
      <c r="E26" s="55">
        <v>2.2061999999999998E-2</v>
      </c>
      <c r="F26" s="35">
        <v>183496.76363599999</v>
      </c>
      <c r="G26" s="68">
        <v>0.50909099999999996</v>
      </c>
      <c r="H26" s="43">
        <v>20</v>
      </c>
      <c r="I26" s="44">
        <v>163944.6</v>
      </c>
      <c r="J26" s="74">
        <v>0.3</v>
      </c>
      <c r="K26" s="35">
        <v>35</v>
      </c>
      <c r="L26" s="35">
        <v>194669.428571</v>
      </c>
      <c r="M26" s="68">
        <v>0.62857099999999999</v>
      </c>
      <c r="N26" s="43">
        <v>0</v>
      </c>
      <c r="O26" s="44">
        <v>0</v>
      </c>
      <c r="P26" s="74">
        <v>0</v>
      </c>
    </row>
    <row r="27" spans="1:16" ht="15" customHeight="1" x14ac:dyDescent="0.2">
      <c r="A27" s="120"/>
      <c r="B27" s="123"/>
      <c r="C27" s="84" t="s">
        <v>53</v>
      </c>
      <c r="D27" s="44">
        <v>25</v>
      </c>
      <c r="E27" s="53">
        <v>1.2177E-2</v>
      </c>
      <c r="F27" s="44">
        <v>185104.12</v>
      </c>
      <c r="G27" s="66">
        <v>0.52</v>
      </c>
      <c r="H27" s="43">
        <v>9</v>
      </c>
      <c r="I27" s="44">
        <v>207565.66666700001</v>
      </c>
      <c r="J27" s="74">
        <v>0.77777799999999997</v>
      </c>
      <c r="K27" s="44">
        <v>16</v>
      </c>
      <c r="L27" s="44">
        <v>172469.5</v>
      </c>
      <c r="M27" s="66">
        <v>0.375</v>
      </c>
      <c r="N27" s="43">
        <v>0</v>
      </c>
      <c r="O27" s="44">
        <v>0</v>
      </c>
      <c r="P27" s="74">
        <v>0</v>
      </c>
    </row>
    <row r="28" spans="1:16" ht="15" customHeight="1" x14ac:dyDescent="0.2">
      <c r="A28" s="120"/>
      <c r="B28" s="123"/>
      <c r="C28" s="84" t="s">
        <v>54</v>
      </c>
      <c r="D28" s="44">
        <v>19</v>
      </c>
      <c r="E28" s="53">
        <v>1.1256E-2</v>
      </c>
      <c r="F28" s="44">
        <v>182379.68421100001</v>
      </c>
      <c r="G28" s="66">
        <v>0.263158</v>
      </c>
      <c r="H28" s="43">
        <v>6</v>
      </c>
      <c r="I28" s="44">
        <v>169914.33333299999</v>
      </c>
      <c r="J28" s="74">
        <v>0.5</v>
      </c>
      <c r="K28" s="44">
        <v>13</v>
      </c>
      <c r="L28" s="44">
        <v>188132.92307700001</v>
      </c>
      <c r="M28" s="66">
        <v>0.15384600000000001</v>
      </c>
      <c r="N28" s="43">
        <v>0</v>
      </c>
      <c r="O28" s="44">
        <v>0</v>
      </c>
      <c r="P28" s="74">
        <v>0</v>
      </c>
    </row>
    <row r="29" spans="1:16" ht="15" customHeight="1" x14ac:dyDescent="0.2">
      <c r="A29" s="120"/>
      <c r="B29" s="123"/>
      <c r="C29" s="84" t="s">
        <v>55</v>
      </c>
      <c r="D29" s="44">
        <v>8</v>
      </c>
      <c r="E29" s="53">
        <v>6.4359999999999999E-3</v>
      </c>
      <c r="F29" s="44">
        <v>217134</v>
      </c>
      <c r="G29" s="66">
        <v>0.375</v>
      </c>
      <c r="H29" s="43">
        <v>4</v>
      </c>
      <c r="I29" s="44">
        <v>177207</v>
      </c>
      <c r="J29" s="74">
        <v>0</v>
      </c>
      <c r="K29" s="44">
        <v>4</v>
      </c>
      <c r="L29" s="44">
        <v>257061</v>
      </c>
      <c r="M29" s="66">
        <v>0.75</v>
      </c>
      <c r="N29" s="43">
        <v>0</v>
      </c>
      <c r="O29" s="44">
        <v>0</v>
      </c>
      <c r="P29" s="74">
        <v>0</v>
      </c>
    </row>
    <row r="30" spans="1:16" s="3" customFormat="1" ht="15" customHeight="1" x14ac:dyDescent="0.2">
      <c r="A30" s="120"/>
      <c r="B30" s="123"/>
      <c r="C30" s="84" t="s">
        <v>56</v>
      </c>
      <c r="D30" s="35">
        <v>7</v>
      </c>
      <c r="E30" s="55">
        <v>5.1809999999999998E-3</v>
      </c>
      <c r="F30" s="35">
        <v>107678.428571</v>
      </c>
      <c r="G30" s="68">
        <v>0.14285700000000001</v>
      </c>
      <c r="H30" s="43">
        <v>6</v>
      </c>
      <c r="I30" s="44">
        <v>96423.833333000002</v>
      </c>
      <c r="J30" s="74">
        <v>0.16666700000000001</v>
      </c>
      <c r="K30" s="35">
        <v>1</v>
      </c>
      <c r="L30" s="35">
        <v>175206</v>
      </c>
      <c r="M30" s="68">
        <v>0</v>
      </c>
      <c r="N30" s="43">
        <v>0</v>
      </c>
      <c r="O30" s="44">
        <v>0</v>
      </c>
      <c r="P30" s="74">
        <v>0</v>
      </c>
    </row>
    <row r="31" spans="1:16" s="3" customFormat="1" ht="15" customHeight="1" x14ac:dyDescent="0.2">
      <c r="A31" s="121"/>
      <c r="B31" s="124"/>
      <c r="C31" s="85" t="s">
        <v>9</v>
      </c>
      <c r="D31" s="46">
        <v>697</v>
      </c>
      <c r="E31" s="54">
        <v>3.6027999999999998E-2</v>
      </c>
      <c r="F31" s="46">
        <v>144892.73314200001</v>
      </c>
      <c r="G31" s="67">
        <v>0.23385900000000001</v>
      </c>
      <c r="H31" s="87">
        <v>235</v>
      </c>
      <c r="I31" s="46">
        <v>145253.73616999999</v>
      </c>
      <c r="J31" s="75">
        <v>0.25106400000000001</v>
      </c>
      <c r="K31" s="46">
        <v>462</v>
      </c>
      <c r="L31" s="46">
        <v>144709.106061</v>
      </c>
      <c r="M31" s="67">
        <v>0.225108</v>
      </c>
      <c r="N31" s="87">
        <v>0</v>
      </c>
      <c r="O31" s="46">
        <v>0</v>
      </c>
      <c r="P31" s="75">
        <v>0</v>
      </c>
    </row>
    <row r="32" spans="1:16" ht="15" customHeight="1" x14ac:dyDescent="0.2">
      <c r="A32" s="119">
        <v>3</v>
      </c>
      <c r="B32" s="122" t="s">
        <v>58</v>
      </c>
      <c r="C32" s="84" t="s">
        <v>46</v>
      </c>
      <c r="D32" s="44">
        <v>0</v>
      </c>
      <c r="E32" s="44">
        <v>0</v>
      </c>
      <c r="F32" s="44">
        <v>-52915.891525999999</v>
      </c>
      <c r="G32" s="66">
        <v>0.2</v>
      </c>
      <c r="H32" s="43">
        <v>1</v>
      </c>
      <c r="I32" s="44">
        <v>-50125.579203000001</v>
      </c>
      <c r="J32" s="74">
        <v>0</v>
      </c>
      <c r="K32" s="44">
        <v>-1</v>
      </c>
      <c r="L32" s="44">
        <v>-42600.988631</v>
      </c>
      <c r="M32" s="66">
        <v>0.5</v>
      </c>
      <c r="N32" s="43">
        <v>0</v>
      </c>
      <c r="O32" s="44">
        <v>0</v>
      </c>
      <c r="P32" s="74">
        <v>0</v>
      </c>
    </row>
    <row r="33" spans="1:16" ht="15" customHeight="1" x14ac:dyDescent="0.2">
      <c r="A33" s="120"/>
      <c r="B33" s="123"/>
      <c r="C33" s="84" t="s">
        <v>47</v>
      </c>
      <c r="D33" s="44">
        <v>-23</v>
      </c>
      <c r="E33" s="44">
        <v>0</v>
      </c>
      <c r="F33" s="44">
        <v>29266.728244999998</v>
      </c>
      <c r="G33" s="66">
        <v>-5.4949999999999999E-3</v>
      </c>
      <c r="H33" s="43">
        <v>6</v>
      </c>
      <c r="I33" s="44">
        <v>52028.623618999998</v>
      </c>
      <c r="J33" s="74">
        <v>8.7499999999999994E-2</v>
      </c>
      <c r="K33" s="44">
        <v>-29</v>
      </c>
      <c r="L33" s="44">
        <v>16722.4571</v>
      </c>
      <c r="M33" s="66">
        <v>-7.2727E-2</v>
      </c>
      <c r="N33" s="43">
        <v>0</v>
      </c>
      <c r="O33" s="44">
        <v>0</v>
      </c>
      <c r="P33" s="74">
        <v>0</v>
      </c>
    </row>
    <row r="34" spans="1:16" ht="15" customHeight="1" x14ac:dyDescent="0.2">
      <c r="A34" s="120"/>
      <c r="B34" s="123"/>
      <c r="C34" s="84" t="s">
        <v>48</v>
      </c>
      <c r="D34" s="44">
        <v>-129</v>
      </c>
      <c r="E34" s="44">
        <v>0</v>
      </c>
      <c r="F34" s="44">
        <v>31867.496328000001</v>
      </c>
      <c r="G34" s="66">
        <v>-5.3647E-2</v>
      </c>
      <c r="H34" s="43">
        <v>-33</v>
      </c>
      <c r="I34" s="44">
        <v>34465.365226000002</v>
      </c>
      <c r="J34" s="74">
        <v>-9.0909000000000004E-2</v>
      </c>
      <c r="K34" s="44">
        <v>-96</v>
      </c>
      <c r="L34" s="44">
        <v>29626.342807000001</v>
      </c>
      <c r="M34" s="66">
        <v>-3.7413000000000002E-2</v>
      </c>
      <c r="N34" s="43">
        <v>0</v>
      </c>
      <c r="O34" s="44">
        <v>0</v>
      </c>
      <c r="P34" s="74">
        <v>0</v>
      </c>
    </row>
    <row r="35" spans="1:16" ht="15" customHeight="1" x14ac:dyDescent="0.2">
      <c r="A35" s="120"/>
      <c r="B35" s="123"/>
      <c r="C35" s="84" t="s">
        <v>49</v>
      </c>
      <c r="D35" s="44">
        <v>-363</v>
      </c>
      <c r="E35" s="44">
        <v>0</v>
      </c>
      <c r="F35" s="44">
        <v>14593.098986000001</v>
      </c>
      <c r="G35" s="66">
        <v>-0.319295</v>
      </c>
      <c r="H35" s="43">
        <v>-117</v>
      </c>
      <c r="I35" s="44">
        <v>6521.8522220000004</v>
      </c>
      <c r="J35" s="74">
        <v>-0.382635</v>
      </c>
      <c r="K35" s="44">
        <v>-246</v>
      </c>
      <c r="L35" s="44">
        <v>18293.70724</v>
      </c>
      <c r="M35" s="66">
        <v>-0.29191299999999998</v>
      </c>
      <c r="N35" s="43">
        <v>0</v>
      </c>
      <c r="O35" s="44">
        <v>0</v>
      </c>
      <c r="P35" s="74">
        <v>0</v>
      </c>
    </row>
    <row r="36" spans="1:16" ht="15" customHeight="1" x14ac:dyDescent="0.2">
      <c r="A36" s="120"/>
      <c r="B36" s="123"/>
      <c r="C36" s="84" t="s">
        <v>50</v>
      </c>
      <c r="D36" s="44">
        <v>-410</v>
      </c>
      <c r="E36" s="44">
        <v>0</v>
      </c>
      <c r="F36" s="44">
        <v>14829.388267</v>
      </c>
      <c r="G36" s="66">
        <v>-0.45708100000000002</v>
      </c>
      <c r="H36" s="43">
        <v>-130</v>
      </c>
      <c r="I36" s="44">
        <v>9215.5061910000004</v>
      </c>
      <c r="J36" s="74">
        <v>-0.335648</v>
      </c>
      <c r="K36" s="44">
        <v>-280</v>
      </c>
      <c r="L36" s="44">
        <v>17513.526601000001</v>
      </c>
      <c r="M36" s="66">
        <v>-0.50851400000000002</v>
      </c>
      <c r="N36" s="43">
        <v>0</v>
      </c>
      <c r="O36" s="44">
        <v>0</v>
      </c>
      <c r="P36" s="74">
        <v>0</v>
      </c>
    </row>
    <row r="37" spans="1:16" ht="15" customHeight="1" x14ac:dyDescent="0.2">
      <c r="A37" s="120"/>
      <c r="B37" s="123"/>
      <c r="C37" s="84" t="s">
        <v>51</v>
      </c>
      <c r="D37" s="44">
        <v>-293</v>
      </c>
      <c r="E37" s="44">
        <v>0</v>
      </c>
      <c r="F37" s="44">
        <v>14721.545341999999</v>
      </c>
      <c r="G37" s="66">
        <v>-0.445303</v>
      </c>
      <c r="H37" s="43">
        <v>-77</v>
      </c>
      <c r="I37" s="44">
        <v>7816.0110269999996</v>
      </c>
      <c r="J37" s="74">
        <v>-0.21510000000000001</v>
      </c>
      <c r="K37" s="44">
        <v>-216</v>
      </c>
      <c r="L37" s="44">
        <v>17833.721752000001</v>
      </c>
      <c r="M37" s="66">
        <v>-0.54814799999999997</v>
      </c>
      <c r="N37" s="43">
        <v>0</v>
      </c>
      <c r="O37" s="44">
        <v>0</v>
      </c>
      <c r="P37" s="74">
        <v>0</v>
      </c>
    </row>
    <row r="38" spans="1:16" s="3" customFormat="1" ht="15" customHeight="1" x14ac:dyDescent="0.2">
      <c r="A38" s="120"/>
      <c r="B38" s="123"/>
      <c r="C38" s="84" t="s">
        <v>52</v>
      </c>
      <c r="D38" s="35">
        <v>-246</v>
      </c>
      <c r="E38" s="35">
        <v>0</v>
      </c>
      <c r="F38" s="35">
        <v>29978.159853000001</v>
      </c>
      <c r="G38" s="68">
        <v>-0.427786</v>
      </c>
      <c r="H38" s="43">
        <v>-54</v>
      </c>
      <c r="I38" s="44">
        <v>10644.175236999999</v>
      </c>
      <c r="J38" s="74">
        <v>-0.38918900000000001</v>
      </c>
      <c r="K38" s="35">
        <v>-192</v>
      </c>
      <c r="L38" s="35">
        <v>41079.700349999999</v>
      </c>
      <c r="M38" s="68">
        <v>-0.38905000000000001</v>
      </c>
      <c r="N38" s="43">
        <v>0</v>
      </c>
      <c r="O38" s="44">
        <v>0</v>
      </c>
      <c r="P38" s="74">
        <v>0</v>
      </c>
    </row>
    <row r="39" spans="1:16" ht="15" customHeight="1" x14ac:dyDescent="0.2">
      <c r="A39" s="120"/>
      <c r="B39" s="123"/>
      <c r="C39" s="84" t="s">
        <v>53</v>
      </c>
      <c r="D39" s="44">
        <v>-184</v>
      </c>
      <c r="E39" s="44">
        <v>0</v>
      </c>
      <c r="F39" s="44">
        <v>26340.192340000001</v>
      </c>
      <c r="G39" s="66">
        <v>-0.41301399999999999</v>
      </c>
      <c r="H39" s="43">
        <v>-36</v>
      </c>
      <c r="I39" s="44">
        <v>64218.703515000001</v>
      </c>
      <c r="J39" s="74">
        <v>0.28888900000000001</v>
      </c>
      <c r="K39" s="44">
        <v>-148</v>
      </c>
      <c r="L39" s="44">
        <v>9475.3076880000008</v>
      </c>
      <c r="M39" s="66">
        <v>-0.67987799999999998</v>
      </c>
      <c r="N39" s="43">
        <v>0</v>
      </c>
      <c r="O39" s="44">
        <v>0</v>
      </c>
      <c r="P39" s="74">
        <v>0</v>
      </c>
    </row>
    <row r="40" spans="1:16" ht="15" customHeight="1" x14ac:dyDescent="0.2">
      <c r="A40" s="120"/>
      <c r="B40" s="123"/>
      <c r="C40" s="84" t="s">
        <v>54</v>
      </c>
      <c r="D40" s="44">
        <v>-176</v>
      </c>
      <c r="E40" s="44">
        <v>0</v>
      </c>
      <c r="F40" s="44">
        <v>20795.141063999999</v>
      </c>
      <c r="G40" s="66">
        <v>-0.56761099999999998</v>
      </c>
      <c r="H40" s="43">
        <v>-40</v>
      </c>
      <c r="I40" s="44">
        <v>15718.273991</v>
      </c>
      <c r="J40" s="74">
        <v>-2.1739000000000001E-2</v>
      </c>
      <c r="K40" s="44">
        <v>-136</v>
      </c>
      <c r="L40" s="44">
        <v>24267.371507</v>
      </c>
      <c r="M40" s="66">
        <v>-0.77232800000000001</v>
      </c>
      <c r="N40" s="43">
        <v>0</v>
      </c>
      <c r="O40" s="44">
        <v>0</v>
      </c>
      <c r="P40" s="74">
        <v>0</v>
      </c>
    </row>
    <row r="41" spans="1:16" ht="15" customHeight="1" x14ac:dyDescent="0.2">
      <c r="A41" s="120"/>
      <c r="B41" s="123"/>
      <c r="C41" s="84" t="s">
        <v>55</v>
      </c>
      <c r="D41" s="44">
        <v>-154</v>
      </c>
      <c r="E41" s="44">
        <v>0</v>
      </c>
      <c r="F41" s="44">
        <v>39804.519161999997</v>
      </c>
      <c r="G41" s="66">
        <v>-0.48302499999999998</v>
      </c>
      <c r="H41" s="43">
        <v>-48</v>
      </c>
      <c r="I41" s="44">
        <v>25016.117384000001</v>
      </c>
      <c r="J41" s="74">
        <v>-0.36538500000000002</v>
      </c>
      <c r="K41" s="44">
        <v>-106</v>
      </c>
      <c r="L41" s="44">
        <v>67847.818184999996</v>
      </c>
      <c r="M41" s="66">
        <v>-0.34090900000000002</v>
      </c>
      <c r="N41" s="43">
        <v>0</v>
      </c>
      <c r="O41" s="44">
        <v>0</v>
      </c>
      <c r="P41" s="74">
        <v>0</v>
      </c>
    </row>
    <row r="42" spans="1:16" s="3" customFormat="1" ht="15" customHeight="1" x14ac:dyDescent="0.2">
      <c r="A42" s="120"/>
      <c r="B42" s="123"/>
      <c r="C42" s="84" t="s">
        <v>56</v>
      </c>
      <c r="D42" s="35">
        <v>-136</v>
      </c>
      <c r="E42" s="35">
        <v>0</v>
      </c>
      <c r="F42" s="35">
        <v>-80716.803786000004</v>
      </c>
      <c r="G42" s="68">
        <v>-0.45854099999999998</v>
      </c>
      <c r="H42" s="43">
        <v>-29</v>
      </c>
      <c r="I42" s="44">
        <v>-35755.261372000001</v>
      </c>
      <c r="J42" s="74">
        <v>0.138095</v>
      </c>
      <c r="K42" s="35">
        <v>-107</v>
      </c>
      <c r="L42" s="35">
        <v>-31407.425114999998</v>
      </c>
      <c r="M42" s="68">
        <v>-0.78703699999999999</v>
      </c>
      <c r="N42" s="43">
        <v>0</v>
      </c>
      <c r="O42" s="44">
        <v>0</v>
      </c>
      <c r="P42" s="74">
        <v>0</v>
      </c>
    </row>
    <row r="43" spans="1:16" s="3" customFormat="1" ht="15" customHeight="1" x14ac:dyDescent="0.2">
      <c r="A43" s="121"/>
      <c r="B43" s="124"/>
      <c r="C43" s="85" t="s">
        <v>9</v>
      </c>
      <c r="D43" s="46">
        <v>-2114</v>
      </c>
      <c r="E43" s="46">
        <v>0</v>
      </c>
      <c r="F43" s="46">
        <v>4988.8681459999998</v>
      </c>
      <c r="G43" s="67">
        <v>-0.43174000000000001</v>
      </c>
      <c r="H43" s="87">
        <v>-557</v>
      </c>
      <c r="I43" s="46">
        <v>7587.2083970000003</v>
      </c>
      <c r="J43" s="75">
        <v>-0.25903700000000002</v>
      </c>
      <c r="K43" s="46">
        <v>-1557</v>
      </c>
      <c r="L43" s="46">
        <v>3927.5931799999998</v>
      </c>
      <c r="M43" s="67">
        <v>-0.50148899999999996</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8</v>
      </c>
      <c r="E45" s="53">
        <v>5.2288000000000001E-2</v>
      </c>
      <c r="F45" s="44">
        <v>162252.625</v>
      </c>
      <c r="G45" s="66">
        <v>0.25</v>
      </c>
      <c r="H45" s="43">
        <v>1</v>
      </c>
      <c r="I45" s="44">
        <v>170399</v>
      </c>
      <c r="J45" s="74">
        <v>0</v>
      </c>
      <c r="K45" s="44">
        <v>7</v>
      </c>
      <c r="L45" s="44">
        <v>161088.857143</v>
      </c>
      <c r="M45" s="66">
        <v>0.28571400000000002</v>
      </c>
      <c r="N45" s="43">
        <v>0</v>
      </c>
      <c r="O45" s="44">
        <v>0</v>
      </c>
      <c r="P45" s="74">
        <v>0</v>
      </c>
    </row>
    <row r="46" spans="1:16" ht="15" customHeight="1" x14ac:dyDescent="0.2">
      <c r="A46" s="120"/>
      <c r="B46" s="123"/>
      <c r="C46" s="84" t="s">
        <v>48</v>
      </c>
      <c r="D46" s="44">
        <v>97</v>
      </c>
      <c r="E46" s="53">
        <v>8.1581000000000001E-2</v>
      </c>
      <c r="F46" s="44">
        <v>139347.917526</v>
      </c>
      <c r="G46" s="66">
        <v>0.25773200000000002</v>
      </c>
      <c r="H46" s="43">
        <v>21</v>
      </c>
      <c r="I46" s="44">
        <v>141180.33333299999</v>
      </c>
      <c r="J46" s="74">
        <v>0.238095</v>
      </c>
      <c r="K46" s="44">
        <v>76</v>
      </c>
      <c r="L46" s="44">
        <v>138841.59210499999</v>
      </c>
      <c r="M46" s="66">
        <v>0.263158</v>
      </c>
      <c r="N46" s="43">
        <v>0</v>
      </c>
      <c r="O46" s="44">
        <v>0</v>
      </c>
      <c r="P46" s="74">
        <v>0</v>
      </c>
    </row>
    <row r="47" spans="1:16" ht="15" customHeight="1" x14ac:dyDescent="0.2">
      <c r="A47" s="120"/>
      <c r="B47" s="123"/>
      <c r="C47" s="84" t="s">
        <v>49</v>
      </c>
      <c r="D47" s="44">
        <v>250</v>
      </c>
      <c r="E47" s="53">
        <v>8.5208000000000006E-2</v>
      </c>
      <c r="F47" s="44">
        <v>157764.74</v>
      </c>
      <c r="G47" s="66">
        <v>0.46400000000000002</v>
      </c>
      <c r="H47" s="43">
        <v>64</v>
      </c>
      <c r="I47" s="44">
        <v>152380.609375</v>
      </c>
      <c r="J47" s="74">
        <v>0.359375</v>
      </c>
      <c r="K47" s="44">
        <v>186</v>
      </c>
      <c r="L47" s="44">
        <v>159617.344086</v>
      </c>
      <c r="M47" s="66">
        <v>0.5</v>
      </c>
      <c r="N47" s="43">
        <v>0</v>
      </c>
      <c r="O47" s="44">
        <v>0</v>
      </c>
      <c r="P47" s="74">
        <v>0</v>
      </c>
    </row>
    <row r="48" spans="1:16" ht="15" customHeight="1" x14ac:dyDescent="0.2">
      <c r="A48" s="120"/>
      <c r="B48" s="123"/>
      <c r="C48" s="84" t="s">
        <v>50</v>
      </c>
      <c r="D48" s="44">
        <v>239</v>
      </c>
      <c r="E48" s="53">
        <v>7.3651999999999995E-2</v>
      </c>
      <c r="F48" s="44">
        <v>187716.987448</v>
      </c>
      <c r="G48" s="66">
        <v>0.74477000000000004</v>
      </c>
      <c r="H48" s="43">
        <v>62</v>
      </c>
      <c r="I48" s="44">
        <v>192434.09677400001</v>
      </c>
      <c r="J48" s="74">
        <v>0.77419400000000005</v>
      </c>
      <c r="K48" s="44">
        <v>177</v>
      </c>
      <c r="L48" s="44">
        <v>186064.66666700001</v>
      </c>
      <c r="M48" s="66">
        <v>0.73446299999999998</v>
      </c>
      <c r="N48" s="43">
        <v>0</v>
      </c>
      <c r="O48" s="44">
        <v>0</v>
      </c>
      <c r="P48" s="74">
        <v>0</v>
      </c>
    </row>
    <row r="49" spans="1:16" ht="15" customHeight="1" x14ac:dyDescent="0.2">
      <c r="A49" s="120"/>
      <c r="B49" s="123"/>
      <c r="C49" s="84" t="s">
        <v>51</v>
      </c>
      <c r="D49" s="44">
        <v>204</v>
      </c>
      <c r="E49" s="53">
        <v>6.8640999999999994E-2</v>
      </c>
      <c r="F49" s="44">
        <v>195937.94607800001</v>
      </c>
      <c r="G49" s="66">
        <v>0.81372500000000003</v>
      </c>
      <c r="H49" s="43">
        <v>37</v>
      </c>
      <c r="I49" s="44">
        <v>216239.405405</v>
      </c>
      <c r="J49" s="74">
        <v>0.94594599999999995</v>
      </c>
      <c r="K49" s="44">
        <v>167</v>
      </c>
      <c r="L49" s="44">
        <v>191440.017964</v>
      </c>
      <c r="M49" s="66">
        <v>0.78443099999999999</v>
      </c>
      <c r="N49" s="43">
        <v>0</v>
      </c>
      <c r="O49" s="44">
        <v>0</v>
      </c>
      <c r="P49" s="74">
        <v>0</v>
      </c>
    </row>
    <row r="50" spans="1:16" s="3" customFormat="1" ht="15" customHeight="1" x14ac:dyDescent="0.2">
      <c r="A50" s="120"/>
      <c r="B50" s="123"/>
      <c r="C50" s="84" t="s">
        <v>52</v>
      </c>
      <c r="D50" s="35">
        <v>128</v>
      </c>
      <c r="E50" s="55">
        <v>5.1344000000000001E-2</v>
      </c>
      <c r="F50" s="35">
        <v>228917.515625</v>
      </c>
      <c r="G50" s="68">
        <v>1.1171880000000001</v>
      </c>
      <c r="H50" s="43">
        <v>27</v>
      </c>
      <c r="I50" s="44">
        <v>231947.62963000001</v>
      </c>
      <c r="J50" s="74">
        <v>0.81481499999999996</v>
      </c>
      <c r="K50" s="35">
        <v>101</v>
      </c>
      <c r="L50" s="35">
        <v>228107.48514899999</v>
      </c>
      <c r="M50" s="68">
        <v>1.1980200000000001</v>
      </c>
      <c r="N50" s="43">
        <v>0</v>
      </c>
      <c r="O50" s="44">
        <v>0</v>
      </c>
      <c r="P50" s="74">
        <v>0</v>
      </c>
    </row>
    <row r="51" spans="1:16" ht="15" customHeight="1" x14ac:dyDescent="0.2">
      <c r="A51" s="120"/>
      <c r="B51" s="123"/>
      <c r="C51" s="84" t="s">
        <v>53</v>
      </c>
      <c r="D51" s="44">
        <v>97</v>
      </c>
      <c r="E51" s="53">
        <v>4.7247999999999998E-2</v>
      </c>
      <c r="F51" s="44">
        <v>227454.41237100001</v>
      </c>
      <c r="G51" s="66">
        <v>0.92783499999999997</v>
      </c>
      <c r="H51" s="43">
        <v>24</v>
      </c>
      <c r="I51" s="44">
        <v>199185.45833299999</v>
      </c>
      <c r="J51" s="74">
        <v>0.5</v>
      </c>
      <c r="K51" s="44">
        <v>73</v>
      </c>
      <c r="L51" s="44">
        <v>236748.315068</v>
      </c>
      <c r="M51" s="66">
        <v>1.0684929999999999</v>
      </c>
      <c r="N51" s="43">
        <v>0</v>
      </c>
      <c r="O51" s="44">
        <v>0</v>
      </c>
      <c r="P51" s="74">
        <v>0</v>
      </c>
    </row>
    <row r="52" spans="1:16" ht="15" customHeight="1" x14ac:dyDescent="0.2">
      <c r="A52" s="120"/>
      <c r="B52" s="123"/>
      <c r="C52" s="84" t="s">
        <v>54</v>
      </c>
      <c r="D52" s="44">
        <v>53</v>
      </c>
      <c r="E52" s="53">
        <v>3.1398000000000002E-2</v>
      </c>
      <c r="F52" s="44">
        <v>252935.132075</v>
      </c>
      <c r="G52" s="66">
        <v>0.79245299999999996</v>
      </c>
      <c r="H52" s="43">
        <v>13</v>
      </c>
      <c r="I52" s="44">
        <v>226125.92307700001</v>
      </c>
      <c r="J52" s="74">
        <v>0.30769200000000002</v>
      </c>
      <c r="K52" s="44">
        <v>40</v>
      </c>
      <c r="L52" s="44">
        <v>261648.125</v>
      </c>
      <c r="M52" s="66">
        <v>0.95</v>
      </c>
      <c r="N52" s="43">
        <v>0</v>
      </c>
      <c r="O52" s="44">
        <v>0</v>
      </c>
      <c r="P52" s="74">
        <v>0</v>
      </c>
    </row>
    <row r="53" spans="1:16" ht="15" customHeight="1" x14ac:dyDescent="0.2">
      <c r="A53" s="120"/>
      <c r="B53" s="123"/>
      <c r="C53" s="84" t="s">
        <v>55</v>
      </c>
      <c r="D53" s="44">
        <v>17</v>
      </c>
      <c r="E53" s="53">
        <v>1.3677E-2</v>
      </c>
      <c r="F53" s="44">
        <v>263667.88235299999</v>
      </c>
      <c r="G53" s="66">
        <v>0.82352899999999996</v>
      </c>
      <c r="H53" s="43">
        <v>2</v>
      </c>
      <c r="I53" s="44">
        <v>245128</v>
      </c>
      <c r="J53" s="74">
        <v>0.5</v>
      </c>
      <c r="K53" s="44">
        <v>15</v>
      </c>
      <c r="L53" s="44">
        <v>266139.86666699999</v>
      </c>
      <c r="M53" s="66">
        <v>0.86666699999999997</v>
      </c>
      <c r="N53" s="43">
        <v>0</v>
      </c>
      <c r="O53" s="44">
        <v>0</v>
      </c>
      <c r="P53" s="74">
        <v>0</v>
      </c>
    </row>
    <row r="54" spans="1:16" s="3" customFormat="1" ht="15" customHeight="1" x14ac:dyDescent="0.2">
      <c r="A54" s="120"/>
      <c r="B54" s="123"/>
      <c r="C54" s="84" t="s">
        <v>56</v>
      </c>
      <c r="D54" s="35">
        <v>6</v>
      </c>
      <c r="E54" s="55">
        <v>4.4409999999999996E-3</v>
      </c>
      <c r="F54" s="35">
        <v>204959.66666700001</v>
      </c>
      <c r="G54" s="68">
        <v>0.33333299999999999</v>
      </c>
      <c r="H54" s="43">
        <v>1</v>
      </c>
      <c r="I54" s="44">
        <v>200395</v>
      </c>
      <c r="J54" s="74">
        <v>0</v>
      </c>
      <c r="K54" s="35">
        <v>5</v>
      </c>
      <c r="L54" s="35">
        <v>205872.6</v>
      </c>
      <c r="M54" s="68">
        <v>0.4</v>
      </c>
      <c r="N54" s="43">
        <v>0</v>
      </c>
      <c r="O54" s="44">
        <v>0</v>
      </c>
      <c r="P54" s="74">
        <v>0</v>
      </c>
    </row>
    <row r="55" spans="1:16" s="3" customFormat="1" ht="15" customHeight="1" x14ac:dyDescent="0.2">
      <c r="A55" s="121"/>
      <c r="B55" s="124"/>
      <c r="C55" s="85" t="s">
        <v>9</v>
      </c>
      <c r="D55" s="46">
        <v>1099</v>
      </c>
      <c r="E55" s="54">
        <v>5.6807999999999997E-2</v>
      </c>
      <c r="F55" s="46">
        <v>190695.04003599999</v>
      </c>
      <c r="G55" s="67">
        <v>0.70791599999999999</v>
      </c>
      <c r="H55" s="87">
        <v>252</v>
      </c>
      <c r="I55" s="46">
        <v>188462.86507900001</v>
      </c>
      <c r="J55" s="75">
        <v>0.59523800000000004</v>
      </c>
      <c r="K55" s="46">
        <v>847</v>
      </c>
      <c r="L55" s="46">
        <v>191359.15820500001</v>
      </c>
      <c r="M55" s="67">
        <v>0.74143999999999999</v>
      </c>
      <c r="N55" s="87">
        <v>0</v>
      </c>
      <c r="O55" s="46">
        <v>0</v>
      </c>
      <c r="P55" s="75">
        <v>0</v>
      </c>
    </row>
    <row r="56" spans="1:16" ht="15" customHeight="1" x14ac:dyDescent="0.2">
      <c r="A56" s="119">
        <v>5</v>
      </c>
      <c r="B56" s="122" t="s">
        <v>60</v>
      </c>
      <c r="C56" s="84" t="s">
        <v>46</v>
      </c>
      <c r="D56" s="44">
        <v>25</v>
      </c>
      <c r="E56" s="53">
        <v>1</v>
      </c>
      <c r="F56" s="44">
        <v>26059.919999999998</v>
      </c>
      <c r="G56" s="66">
        <v>0.04</v>
      </c>
      <c r="H56" s="43">
        <v>11</v>
      </c>
      <c r="I56" s="44">
        <v>17150.545454999999</v>
      </c>
      <c r="J56" s="74">
        <v>0</v>
      </c>
      <c r="K56" s="44">
        <v>14</v>
      </c>
      <c r="L56" s="44">
        <v>33060.142856999999</v>
      </c>
      <c r="M56" s="66">
        <v>7.1429000000000006E-2</v>
      </c>
      <c r="N56" s="43">
        <v>0</v>
      </c>
      <c r="O56" s="44">
        <v>0</v>
      </c>
      <c r="P56" s="74">
        <v>0</v>
      </c>
    </row>
    <row r="57" spans="1:16" ht="15" customHeight="1" x14ac:dyDescent="0.2">
      <c r="A57" s="120"/>
      <c r="B57" s="123"/>
      <c r="C57" s="84" t="s">
        <v>47</v>
      </c>
      <c r="D57" s="44">
        <v>153</v>
      </c>
      <c r="E57" s="53">
        <v>1</v>
      </c>
      <c r="F57" s="44">
        <v>103543.267974</v>
      </c>
      <c r="G57" s="66">
        <v>5.8824000000000001E-2</v>
      </c>
      <c r="H57" s="43">
        <v>38</v>
      </c>
      <c r="I57" s="44">
        <v>120895.289474</v>
      </c>
      <c r="J57" s="74">
        <v>0.131579</v>
      </c>
      <c r="K57" s="44">
        <v>115</v>
      </c>
      <c r="L57" s="44">
        <v>97809.556521999999</v>
      </c>
      <c r="M57" s="66">
        <v>3.4783000000000001E-2</v>
      </c>
      <c r="N57" s="43">
        <v>0</v>
      </c>
      <c r="O57" s="44">
        <v>0</v>
      </c>
      <c r="P57" s="74">
        <v>0</v>
      </c>
    </row>
    <row r="58" spans="1:16" ht="15" customHeight="1" x14ac:dyDescent="0.2">
      <c r="A58" s="120"/>
      <c r="B58" s="123"/>
      <c r="C58" s="84" t="s">
        <v>48</v>
      </c>
      <c r="D58" s="44">
        <v>1189</v>
      </c>
      <c r="E58" s="53">
        <v>1</v>
      </c>
      <c r="F58" s="44">
        <v>120993.735071</v>
      </c>
      <c r="G58" s="66">
        <v>0.14802399999999999</v>
      </c>
      <c r="H58" s="43">
        <v>349</v>
      </c>
      <c r="I58" s="44">
        <v>132240.805158</v>
      </c>
      <c r="J58" s="74">
        <v>0.174785</v>
      </c>
      <c r="K58" s="44">
        <v>840</v>
      </c>
      <c r="L58" s="44">
        <v>116320.84523799999</v>
      </c>
      <c r="M58" s="66">
        <v>0.136905</v>
      </c>
      <c r="N58" s="43">
        <v>0</v>
      </c>
      <c r="O58" s="44">
        <v>0</v>
      </c>
      <c r="P58" s="74">
        <v>0</v>
      </c>
    </row>
    <row r="59" spans="1:16" ht="15" customHeight="1" x14ac:dyDescent="0.2">
      <c r="A59" s="120"/>
      <c r="B59" s="123"/>
      <c r="C59" s="84" t="s">
        <v>49</v>
      </c>
      <c r="D59" s="44">
        <v>2934</v>
      </c>
      <c r="E59" s="53">
        <v>1</v>
      </c>
      <c r="F59" s="44">
        <v>138168.95160199999</v>
      </c>
      <c r="G59" s="66">
        <v>0.34117199999999998</v>
      </c>
      <c r="H59" s="43">
        <v>857</v>
      </c>
      <c r="I59" s="44">
        <v>147869.434072</v>
      </c>
      <c r="J59" s="74">
        <v>0.32905499999999999</v>
      </c>
      <c r="K59" s="44">
        <v>2077</v>
      </c>
      <c r="L59" s="44">
        <v>134166.39335599999</v>
      </c>
      <c r="M59" s="66">
        <v>0.34617199999999998</v>
      </c>
      <c r="N59" s="43">
        <v>0</v>
      </c>
      <c r="O59" s="44">
        <v>0</v>
      </c>
      <c r="P59" s="74">
        <v>0</v>
      </c>
    </row>
    <row r="60" spans="1:16" ht="15" customHeight="1" x14ac:dyDescent="0.2">
      <c r="A60" s="120"/>
      <c r="B60" s="123"/>
      <c r="C60" s="84" t="s">
        <v>50</v>
      </c>
      <c r="D60" s="44">
        <v>3245</v>
      </c>
      <c r="E60" s="53">
        <v>1</v>
      </c>
      <c r="F60" s="44">
        <v>165246.02434500001</v>
      </c>
      <c r="G60" s="66">
        <v>0.62372899999999998</v>
      </c>
      <c r="H60" s="43">
        <v>899</v>
      </c>
      <c r="I60" s="44">
        <v>179484.094549</v>
      </c>
      <c r="J60" s="74">
        <v>0.55172399999999999</v>
      </c>
      <c r="K60" s="44">
        <v>2346</v>
      </c>
      <c r="L60" s="44">
        <v>159789.91815899999</v>
      </c>
      <c r="M60" s="66">
        <v>0.65132100000000004</v>
      </c>
      <c r="N60" s="43">
        <v>0</v>
      </c>
      <c r="O60" s="44">
        <v>0</v>
      </c>
      <c r="P60" s="74">
        <v>0</v>
      </c>
    </row>
    <row r="61" spans="1:16" ht="15" customHeight="1" x14ac:dyDescent="0.2">
      <c r="A61" s="120"/>
      <c r="B61" s="123"/>
      <c r="C61" s="84" t="s">
        <v>51</v>
      </c>
      <c r="D61" s="44">
        <v>2972</v>
      </c>
      <c r="E61" s="53">
        <v>1</v>
      </c>
      <c r="F61" s="44">
        <v>194307.67395699999</v>
      </c>
      <c r="G61" s="66">
        <v>0.98284000000000005</v>
      </c>
      <c r="H61" s="43">
        <v>842</v>
      </c>
      <c r="I61" s="44">
        <v>197599.295724</v>
      </c>
      <c r="J61" s="74">
        <v>0.68408599999999997</v>
      </c>
      <c r="K61" s="44">
        <v>2130</v>
      </c>
      <c r="L61" s="44">
        <v>193006.47887299999</v>
      </c>
      <c r="M61" s="66">
        <v>1.1009389999999999</v>
      </c>
      <c r="N61" s="43">
        <v>0</v>
      </c>
      <c r="O61" s="44">
        <v>0</v>
      </c>
      <c r="P61" s="74">
        <v>0</v>
      </c>
    </row>
    <row r="62" spans="1:16" s="3" customFormat="1" ht="15" customHeight="1" x14ac:dyDescent="0.2">
      <c r="A62" s="120"/>
      <c r="B62" s="123"/>
      <c r="C62" s="84" t="s">
        <v>52</v>
      </c>
      <c r="D62" s="35">
        <v>2493</v>
      </c>
      <c r="E62" s="55">
        <v>1</v>
      </c>
      <c r="F62" s="35">
        <v>206028.00280799999</v>
      </c>
      <c r="G62" s="68">
        <v>1.0910550000000001</v>
      </c>
      <c r="H62" s="43">
        <v>701</v>
      </c>
      <c r="I62" s="44">
        <v>204329.90727500001</v>
      </c>
      <c r="J62" s="74">
        <v>0.70042800000000005</v>
      </c>
      <c r="K62" s="35">
        <v>1792</v>
      </c>
      <c r="L62" s="35">
        <v>206692.268973</v>
      </c>
      <c r="M62" s="68">
        <v>1.243862</v>
      </c>
      <c r="N62" s="43">
        <v>0</v>
      </c>
      <c r="O62" s="44">
        <v>0</v>
      </c>
      <c r="P62" s="74">
        <v>0</v>
      </c>
    </row>
    <row r="63" spans="1:16" ht="15" customHeight="1" x14ac:dyDescent="0.2">
      <c r="A63" s="120"/>
      <c r="B63" s="123"/>
      <c r="C63" s="84" t="s">
        <v>53</v>
      </c>
      <c r="D63" s="44">
        <v>2053</v>
      </c>
      <c r="E63" s="53">
        <v>1</v>
      </c>
      <c r="F63" s="44">
        <v>211800.23672700001</v>
      </c>
      <c r="G63" s="66">
        <v>1.058451</v>
      </c>
      <c r="H63" s="43">
        <v>563</v>
      </c>
      <c r="I63" s="44">
        <v>199124.16518700001</v>
      </c>
      <c r="J63" s="74">
        <v>0.54884500000000003</v>
      </c>
      <c r="K63" s="44">
        <v>1490</v>
      </c>
      <c r="L63" s="44">
        <v>216589.92013400001</v>
      </c>
      <c r="M63" s="66">
        <v>1.251007</v>
      </c>
      <c r="N63" s="43">
        <v>0</v>
      </c>
      <c r="O63" s="44">
        <v>0</v>
      </c>
      <c r="P63" s="74">
        <v>0</v>
      </c>
    </row>
    <row r="64" spans="1:16" ht="15" customHeight="1" x14ac:dyDescent="0.2">
      <c r="A64" s="120"/>
      <c r="B64" s="123"/>
      <c r="C64" s="84" t="s">
        <v>54</v>
      </c>
      <c r="D64" s="44">
        <v>1688</v>
      </c>
      <c r="E64" s="53">
        <v>1</v>
      </c>
      <c r="F64" s="44">
        <v>222154.85782</v>
      </c>
      <c r="G64" s="66">
        <v>0.97156399999999998</v>
      </c>
      <c r="H64" s="43">
        <v>438</v>
      </c>
      <c r="I64" s="44">
        <v>197545.84474900001</v>
      </c>
      <c r="J64" s="74">
        <v>0.39954299999999998</v>
      </c>
      <c r="K64" s="44">
        <v>1250</v>
      </c>
      <c r="L64" s="44">
        <v>230777.856</v>
      </c>
      <c r="M64" s="66">
        <v>1.1719999999999999</v>
      </c>
      <c r="N64" s="43">
        <v>0</v>
      </c>
      <c r="O64" s="44">
        <v>0</v>
      </c>
      <c r="P64" s="74">
        <v>0</v>
      </c>
    </row>
    <row r="65" spans="1:16" ht="15" customHeight="1" x14ac:dyDescent="0.2">
      <c r="A65" s="120"/>
      <c r="B65" s="123"/>
      <c r="C65" s="84" t="s">
        <v>55</v>
      </c>
      <c r="D65" s="44">
        <v>1243</v>
      </c>
      <c r="E65" s="53">
        <v>1</v>
      </c>
      <c r="F65" s="44">
        <v>224135.770716</v>
      </c>
      <c r="G65" s="66">
        <v>0.81335500000000005</v>
      </c>
      <c r="H65" s="43">
        <v>351</v>
      </c>
      <c r="I65" s="44">
        <v>201832.84330499999</v>
      </c>
      <c r="J65" s="74">
        <v>0.30769200000000002</v>
      </c>
      <c r="K65" s="44">
        <v>892</v>
      </c>
      <c r="L65" s="44">
        <v>232911.92264599999</v>
      </c>
      <c r="M65" s="66">
        <v>1.012332</v>
      </c>
      <c r="N65" s="43">
        <v>0</v>
      </c>
      <c r="O65" s="44">
        <v>0</v>
      </c>
      <c r="P65" s="74">
        <v>0</v>
      </c>
    </row>
    <row r="66" spans="1:16" s="3" customFormat="1" ht="15" customHeight="1" x14ac:dyDescent="0.2">
      <c r="A66" s="120"/>
      <c r="B66" s="123"/>
      <c r="C66" s="84" t="s">
        <v>56</v>
      </c>
      <c r="D66" s="35">
        <v>1351</v>
      </c>
      <c r="E66" s="55">
        <v>1</v>
      </c>
      <c r="F66" s="35">
        <v>237000.03552899999</v>
      </c>
      <c r="G66" s="68">
        <v>0.56180600000000003</v>
      </c>
      <c r="H66" s="43">
        <v>413</v>
      </c>
      <c r="I66" s="44">
        <v>196893.87409200001</v>
      </c>
      <c r="J66" s="74">
        <v>0.11138000000000001</v>
      </c>
      <c r="K66" s="35">
        <v>938</v>
      </c>
      <c r="L66" s="35">
        <v>254658.71854999999</v>
      </c>
      <c r="M66" s="68">
        <v>0.76012800000000003</v>
      </c>
      <c r="N66" s="43">
        <v>0</v>
      </c>
      <c r="O66" s="44">
        <v>0</v>
      </c>
      <c r="P66" s="74">
        <v>0</v>
      </c>
    </row>
    <row r="67" spans="1:16" s="3" customFormat="1" ht="15" customHeight="1" x14ac:dyDescent="0.2">
      <c r="A67" s="121"/>
      <c r="B67" s="124"/>
      <c r="C67" s="85" t="s">
        <v>9</v>
      </c>
      <c r="D67" s="46">
        <v>19346</v>
      </c>
      <c r="E67" s="54">
        <v>1</v>
      </c>
      <c r="F67" s="46">
        <v>186172.20805300001</v>
      </c>
      <c r="G67" s="67">
        <v>0.74614899999999995</v>
      </c>
      <c r="H67" s="87">
        <v>5462</v>
      </c>
      <c r="I67" s="46">
        <v>182977.183999</v>
      </c>
      <c r="J67" s="75">
        <v>0.46667900000000001</v>
      </c>
      <c r="K67" s="46">
        <v>13884</v>
      </c>
      <c r="L67" s="46">
        <v>187429.13843299999</v>
      </c>
      <c r="M67" s="67">
        <v>0.85609299999999999</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60" priority="30" operator="notEqual">
      <formula>H8+K8+N8</formula>
    </cfRule>
  </conditionalFormatting>
  <conditionalFormatting sqref="D20:D30">
    <cfRule type="cellIs" dxfId="459" priority="29" operator="notEqual">
      <formula>H20+K20+N20</formula>
    </cfRule>
  </conditionalFormatting>
  <conditionalFormatting sqref="D32:D42">
    <cfRule type="cellIs" dxfId="458" priority="28" operator="notEqual">
      <formula>H32+K32+N32</formula>
    </cfRule>
  </conditionalFormatting>
  <conditionalFormatting sqref="D44:D54">
    <cfRule type="cellIs" dxfId="457" priority="27" operator="notEqual">
      <formula>H44+K44+N44</formula>
    </cfRule>
  </conditionalFormatting>
  <conditionalFormatting sqref="D56:D66">
    <cfRule type="cellIs" dxfId="456" priority="26" operator="notEqual">
      <formula>H56+K56+N56</formula>
    </cfRule>
  </conditionalFormatting>
  <conditionalFormatting sqref="D19">
    <cfRule type="cellIs" dxfId="455" priority="25" operator="notEqual">
      <formula>SUM(D8:D18)</formula>
    </cfRule>
  </conditionalFormatting>
  <conditionalFormatting sqref="D31">
    <cfRule type="cellIs" dxfId="454" priority="24" operator="notEqual">
      <formula>H31+K31+N31</formula>
    </cfRule>
  </conditionalFormatting>
  <conditionalFormatting sqref="D31">
    <cfRule type="cellIs" dxfId="453" priority="23" operator="notEqual">
      <formula>SUM(D20:D30)</formula>
    </cfRule>
  </conditionalFormatting>
  <conditionalFormatting sqref="D43">
    <cfRule type="cellIs" dxfId="452" priority="22" operator="notEqual">
      <formula>H43+K43+N43</formula>
    </cfRule>
  </conditionalFormatting>
  <conditionalFormatting sqref="D43">
    <cfRule type="cellIs" dxfId="451" priority="21" operator="notEqual">
      <formula>SUM(D32:D42)</formula>
    </cfRule>
  </conditionalFormatting>
  <conditionalFormatting sqref="D55">
    <cfRule type="cellIs" dxfId="450" priority="20" operator="notEqual">
      <formula>H55+K55+N55</formula>
    </cfRule>
  </conditionalFormatting>
  <conditionalFormatting sqref="D55">
    <cfRule type="cellIs" dxfId="449" priority="19" operator="notEqual">
      <formula>SUM(D44:D54)</formula>
    </cfRule>
  </conditionalFormatting>
  <conditionalFormatting sqref="D67">
    <cfRule type="cellIs" dxfId="448" priority="18" operator="notEqual">
      <formula>H67+K67+N67</formula>
    </cfRule>
  </conditionalFormatting>
  <conditionalFormatting sqref="D67">
    <cfRule type="cellIs" dxfId="447" priority="17" operator="notEqual">
      <formula>SUM(D56:D66)</formula>
    </cfRule>
  </conditionalFormatting>
  <conditionalFormatting sqref="H19">
    <cfRule type="cellIs" dxfId="446" priority="16" operator="notEqual">
      <formula>SUM(H8:H18)</formula>
    </cfRule>
  </conditionalFormatting>
  <conditionalFormatting sqref="K19">
    <cfRule type="cellIs" dxfId="445" priority="15" operator="notEqual">
      <formula>SUM(K8:K18)</formula>
    </cfRule>
  </conditionalFormatting>
  <conditionalFormatting sqref="N19">
    <cfRule type="cellIs" dxfId="444" priority="14" operator="notEqual">
      <formula>SUM(N8:N18)</formula>
    </cfRule>
  </conditionalFormatting>
  <conditionalFormatting sqref="H31">
    <cfRule type="cellIs" dxfId="443" priority="13" operator="notEqual">
      <formula>SUM(H20:H30)</formula>
    </cfRule>
  </conditionalFormatting>
  <conditionalFormatting sqref="K31">
    <cfRule type="cellIs" dxfId="442" priority="12" operator="notEqual">
      <formula>SUM(K20:K30)</formula>
    </cfRule>
  </conditionalFormatting>
  <conditionalFormatting sqref="N31">
    <cfRule type="cellIs" dxfId="441" priority="11" operator="notEqual">
      <formula>SUM(N20:N30)</formula>
    </cfRule>
  </conditionalFormatting>
  <conditionalFormatting sqref="H43">
    <cfRule type="cellIs" dxfId="440" priority="10" operator="notEqual">
      <formula>SUM(H32:H42)</formula>
    </cfRule>
  </conditionalFormatting>
  <conditionalFormatting sqref="K43">
    <cfRule type="cellIs" dxfId="439" priority="9" operator="notEqual">
      <formula>SUM(K32:K42)</formula>
    </cfRule>
  </conditionalFormatting>
  <conditionalFormatting sqref="N43">
    <cfRule type="cellIs" dxfId="438" priority="8" operator="notEqual">
      <formula>SUM(N32:N42)</formula>
    </cfRule>
  </conditionalFormatting>
  <conditionalFormatting sqref="H55">
    <cfRule type="cellIs" dxfId="437" priority="7" operator="notEqual">
      <formula>SUM(H44:H54)</formula>
    </cfRule>
  </conditionalFormatting>
  <conditionalFormatting sqref="K55">
    <cfRule type="cellIs" dxfId="436" priority="6" operator="notEqual">
      <formula>SUM(K44:K54)</formula>
    </cfRule>
  </conditionalFormatting>
  <conditionalFormatting sqref="N55">
    <cfRule type="cellIs" dxfId="435" priority="5" operator="notEqual">
      <formula>SUM(N44:N54)</formula>
    </cfRule>
  </conditionalFormatting>
  <conditionalFormatting sqref="H67">
    <cfRule type="cellIs" dxfId="434" priority="4" operator="notEqual">
      <formula>SUM(H56:H66)</formula>
    </cfRule>
  </conditionalFormatting>
  <conditionalFormatting sqref="K67">
    <cfRule type="cellIs" dxfId="433" priority="3" operator="notEqual">
      <formula>SUM(K56:K66)</formula>
    </cfRule>
  </conditionalFormatting>
  <conditionalFormatting sqref="N67">
    <cfRule type="cellIs" dxfId="432" priority="2" operator="notEqual">
      <formula>SUM(N56:N66)</formula>
    </cfRule>
  </conditionalFormatting>
  <conditionalFormatting sqref="D32:D43">
    <cfRule type="cellIs" dxfId="4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65</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18</v>
      </c>
      <c r="E8" s="53">
        <v>0.51428600000000002</v>
      </c>
      <c r="F8" s="44">
        <v>41799.253398000001</v>
      </c>
      <c r="G8" s="66">
        <v>5.5556000000000001E-2</v>
      </c>
      <c r="H8" s="43">
        <v>8</v>
      </c>
      <c r="I8" s="44">
        <v>38105.132181000001</v>
      </c>
      <c r="J8" s="74">
        <v>0</v>
      </c>
      <c r="K8" s="44">
        <v>10</v>
      </c>
      <c r="L8" s="44">
        <v>44754.550370999998</v>
      </c>
      <c r="M8" s="66">
        <v>0.1</v>
      </c>
      <c r="N8" s="43">
        <v>0</v>
      </c>
      <c r="O8" s="44">
        <v>0</v>
      </c>
      <c r="P8" s="74">
        <v>0</v>
      </c>
    </row>
    <row r="9" spans="1:16" ht="15" customHeight="1" x14ac:dyDescent="0.2">
      <c r="A9" s="120"/>
      <c r="B9" s="123"/>
      <c r="C9" s="84" t="s">
        <v>47</v>
      </c>
      <c r="D9" s="44">
        <v>88</v>
      </c>
      <c r="E9" s="53">
        <v>0.37446800000000002</v>
      </c>
      <c r="F9" s="44">
        <v>96839.549134000001</v>
      </c>
      <c r="G9" s="66">
        <v>0.15909100000000001</v>
      </c>
      <c r="H9" s="43">
        <v>25</v>
      </c>
      <c r="I9" s="44">
        <v>111544.18874</v>
      </c>
      <c r="J9" s="74">
        <v>0.24</v>
      </c>
      <c r="K9" s="44">
        <v>63</v>
      </c>
      <c r="L9" s="44">
        <v>91004.374687000003</v>
      </c>
      <c r="M9" s="66">
        <v>0.12698400000000001</v>
      </c>
      <c r="N9" s="43">
        <v>0</v>
      </c>
      <c r="O9" s="44">
        <v>0</v>
      </c>
      <c r="P9" s="74">
        <v>0</v>
      </c>
    </row>
    <row r="10" spans="1:16" ht="15" customHeight="1" x14ac:dyDescent="0.2">
      <c r="A10" s="120"/>
      <c r="B10" s="123"/>
      <c r="C10" s="84" t="s">
        <v>48</v>
      </c>
      <c r="D10" s="44">
        <v>537</v>
      </c>
      <c r="E10" s="53">
        <v>0.27809400000000001</v>
      </c>
      <c r="F10" s="44">
        <v>102518.423503</v>
      </c>
      <c r="G10" s="66">
        <v>0.22160099999999999</v>
      </c>
      <c r="H10" s="43">
        <v>217</v>
      </c>
      <c r="I10" s="44">
        <v>109619.96844</v>
      </c>
      <c r="J10" s="74">
        <v>0.27188899999999999</v>
      </c>
      <c r="K10" s="44">
        <v>320</v>
      </c>
      <c r="L10" s="44">
        <v>97702.688343000002</v>
      </c>
      <c r="M10" s="66">
        <v>0.1875</v>
      </c>
      <c r="N10" s="43">
        <v>0</v>
      </c>
      <c r="O10" s="44">
        <v>0</v>
      </c>
      <c r="P10" s="74">
        <v>0</v>
      </c>
    </row>
    <row r="11" spans="1:16" ht="15" customHeight="1" x14ac:dyDescent="0.2">
      <c r="A11" s="120"/>
      <c r="B11" s="123"/>
      <c r="C11" s="84" t="s">
        <v>49</v>
      </c>
      <c r="D11" s="44">
        <v>905</v>
      </c>
      <c r="E11" s="53">
        <v>0.17596700000000001</v>
      </c>
      <c r="F11" s="44">
        <v>118133.054328</v>
      </c>
      <c r="G11" s="66">
        <v>0.44198900000000002</v>
      </c>
      <c r="H11" s="43">
        <v>324</v>
      </c>
      <c r="I11" s="44">
        <v>125285.60853899999</v>
      </c>
      <c r="J11" s="74">
        <v>0.43827199999999999</v>
      </c>
      <c r="K11" s="44">
        <v>581</v>
      </c>
      <c r="L11" s="44">
        <v>114144.366609</v>
      </c>
      <c r="M11" s="66">
        <v>0.44406200000000001</v>
      </c>
      <c r="N11" s="43">
        <v>0</v>
      </c>
      <c r="O11" s="44">
        <v>0</v>
      </c>
      <c r="P11" s="74">
        <v>0</v>
      </c>
    </row>
    <row r="12" spans="1:16" ht="15" customHeight="1" x14ac:dyDescent="0.2">
      <c r="A12" s="120"/>
      <c r="B12" s="123"/>
      <c r="C12" s="84" t="s">
        <v>50</v>
      </c>
      <c r="D12" s="44">
        <v>918</v>
      </c>
      <c r="E12" s="53">
        <v>0.145368</v>
      </c>
      <c r="F12" s="44">
        <v>146482.93858799999</v>
      </c>
      <c r="G12" s="66">
        <v>0.80392200000000003</v>
      </c>
      <c r="H12" s="43">
        <v>308</v>
      </c>
      <c r="I12" s="44">
        <v>149145.80075600001</v>
      </c>
      <c r="J12" s="74">
        <v>0.63311700000000004</v>
      </c>
      <c r="K12" s="44">
        <v>610</v>
      </c>
      <c r="L12" s="44">
        <v>145138.41146100001</v>
      </c>
      <c r="M12" s="66">
        <v>0.89016399999999996</v>
      </c>
      <c r="N12" s="43">
        <v>0</v>
      </c>
      <c r="O12" s="44">
        <v>0</v>
      </c>
      <c r="P12" s="74">
        <v>0</v>
      </c>
    </row>
    <row r="13" spans="1:16" ht="15" customHeight="1" x14ac:dyDescent="0.2">
      <c r="A13" s="120"/>
      <c r="B13" s="123"/>
      <c r="C13" s="84" t="s">
        <v>51</v>
      </c>
      <c r="D13" s="44">
        <v>776</v>
      </c>
      <c r="E13" s="53">
        <v>0.13827500000000001</v>
      </c>
      <c r="F13" s="44">
        <v>160130.02133399999</v>
      </c>
      <c r="G13" s="66">
        <v>0.97551500000000002</v>
      </c>
      <c r="H13" s="43">
        <v>215</v>
      </c>
      <c r="I13" s="44">
        <v>158372.66688800001</v>
      </c>
      <c r="J13" s="74">
        <v>0.72092999999999996</v>
      </c>
      <c r="K13" s="44">
        <v>561</v>
      </c>
      <c r="L13" s="44">
        <v>160803.517245</v>
      </c>
      <c r="M13" s="66">
        <v>1.0730839999999999</v>
      </c>
      <c r="N13" s="43">
        <v>0</v>
      </c>
      <c r="O13" s="44">
        <v>0</v>
      </c>
      <c r="P13" s="74">
        <v>0</v>
      </c>
    </row>
    <row r="14" spans="1:16" s="3" customFormat="1" ht="15" customHeight="1" x14ac:dyDescent="0.2">
      <c r="A14" s="120"/>
      <c r="B14" s="123"/>
      <c r="C14" s="84" t="s">
        <v>52</v>
      </c>
      <c r="D14" s="35">
        <v>624</v>
      </c>
      <c r="E14" s="55">
        <v>0.12652099999999999</v>
      </c>
      <c r="F14" s="35">
        <v>169324.28042699999</v>
      </c>
      <c r="G14" s="68">
        <v>1.179487</v>
      </c>
      <c r="H14" s="43">
        <v>171</v>
      </c>
      <c r="I14" s="44">
        <v>153813.373295</v>
      </c>
      <c r="J14" s="74">
        <v>0.74853800000000004</v>
      </c>
      <c r="K14" s="35">
        <v>453</v>
      </c>
      <c r="L14" s="35">
        <v>175179.39106600001</v>
      </c>
      <c r="M14" s="68">
        <v>1.342163</v>
      </c>
      <c r="N14" s="43">
        <v>0</v>
      </c>
      <c r="O14" s="44">
        <v>0</v>
      </c>
      <c r="P14" s="74">
        <v>0</v>
      </c>
    </row>
    <row r="15" spans="1:16" ht="15" customHeight="1" x14ac:dyDescent="0.2">
      <c r="A15" s="120"/>
      <c r="B15" s="123"/>
      <c r="C15" s="84" t="s">
        <v>53</v>
      </c>
      <c r="D15" s="44">
        <v>496</v>
      </c>
      <c r="E15" s="53">
        <v>0.119865</v>
      </c>
      <c r="F15" s="44">
        <v>169361.92540400001</v>
      </c>
      <c r="G15" s="66">
        <v>1.024194</v>
      </c>
      <c r="H15" s="43">
        <v>137</v>
      </c>
      <c r="I15" s="44">
        <v>149109.64382200001</v>
      </c>
      <c r="J15" s="74">
        <v>0.58394199999999996</v>
      </c>
      <c r="K15" s="44">
        <v>359</v>
      </c>
      <c r="L15" s="44">
        <v>177090.51196800001</v>
      </c>
      <c r="M15" s="66">
        <v>1.1922010000000001</v>
      </c>
      <c r="N15" s="43">
        <v>0</v>
      </c>
      <c r="O15" s="44">
        <v>0</v>
      </c>
      <c r="P15" s="74">
        <v>0</v>
      </c>
    </row>
    <row r="16" spans="1:16" ht="15" customHeight="1" x14ac:dyDescent="0.2">
      <c r="A16" s="120"/>
      <c r="B16" s="123"/>
      <c r="C16" s="84" t="s">
        <v>54</v>
      </c>
      <c r="D16" s="44">
        <v>375</v>
      </c>
      <c r="E16" s="53">
        <v>0.116315</v>
      </c>
      <c r="F16" s="44">
        <v>168711.40276</v>
      </c>
      <c r="G16" s="66">
        <v>0.86133300000000002</v>
      </c>
      <c r="H16" s="43">
        <v>113</v>
      </c>
      <c r="I16" s="44">
        <v>145538.07784400001</v>
      </c>
      <c r="J16" s="74">
        <v>0.41592899999999999</v>
      </c>
      <c r="K16" s="44">
        <v>262</v>
      </c>
      <c r="L16" s="44">
        <v>178706.004728</v>
      </c>
      <c r="M16" s="66">
        <v>1.0534349999999999</v>
      </c>
      <c r="N16" s="43">
        <v>0</v>
      </c>
      <c r="O16" s="44">
        <v>0</v>
      </c>
      <c r="P16" s="74">
        <v>0</v>
      </c>
    </row>
    <row r="17" spans="1:16" ht="15" customHeight="1" x14ac:dyDescent="0.2">
      <c r="A17" s="120"/>
      <c r="B17" s="123"/>
      <c r="C17" s="84" t="s">
        <v>55</v>
      </c>
      <c r="D17" s="44">
        <v>303</v>
      </c>
      <c r="E17" s="53">
        <v>0.11767</v>
      </c>
      <c r="F17" s="44">
        <v>168555.612895</v>
      </c>
      <c r="G17" s="66">
        <v>0.69306900000000005</v>
      </c>
      <c r="H17" s="43">
        <v>106</v>
      </c>
      <c r="I17" s="44">
        <v>150648.452533</v>
      </c>
      <c r="J17" s="74">
        <v>0.17924499999999999</v>
      </c>
      <c r="K17" s="44">
        <v>197</v>
      </c>
      <c r="L17" s="44">
        <v>178190.93776100001</v>
      </c>
      <c r="M17" s="66">
        <v>0.96954300000000004</v>
      </c>
      <c r="N17" s="43">
        <v>0</v>
      </c>
      <c r="O17" s="44">
        <v>0</v>
      </c>
      <c r="P17" s="74">
        <v>0</v>
      </c>
    </row>
    <row r="18" spans="1:16" s="3" customFormat="1" ht="15" customHeight="1" x14ac:dyDescent="0.2">
      <c r="A18" s="120"/>
      <c r="B18" s="123"/>
      <c r="C18" s="84" t="s">
        <v>56</v>
      </c>
      <c r="D18" s="35">
        <v>368</v>
      </c>
      <c r="E18" s="55">
        <v>9.2718999999999996E-2</v>
      </c>
      <c r="F18" s="35">
        <v>182572.88594599999</v>
      </c>
      <c r="G18" s="68">
        <v>0.49728299999999998</v>
      </c>
      <c r="H18" s="43">
        <v>114</v>
      </c>
      <c r="I18" s="44">
        <v>144648.27666999999</v>
      </c>
      <c r="J18" s="74">
        <v>9.6490999999999993E-2</v>
      </c>
      <c r="K18" s="35">
        <v>254</v>
      </c>
      <c r="L18" s="35">
        <v>199594.16727500001</v>
      </c>
      <c r="M18" s="68">
        <v>0.67716500000000002</v>
      </c>
      <c r="N18" s="43">
        <v>0</v>
      </c>
      <c r="O18" s="44">
        <v>0</v>
      </c>
      <c r="P18" s="74">
        <v>0</v>
      </c>
    </row>
    <row r="19" spans="1:16" s="3" customFormat="1" ht="15" customHeight="1" x14ac:dyDescent="0.2">
      <c r="A19" s="121"/>
      <c r="B19" s="124"/>
      <c r="C19" s="85" t="s">
        <v>9</v>
      </c>
      <c r="D19" s="46">
        <v>5408</v>
      </c>
      <c r="E19" s="54">
        <v>0.14190900000000001</v>
      </c>
      <c r="F19" s="46">
        <v>148142.95921</v>
      </c>
      <c r="G19" s="67">
        <v>0.73761100000000002</v>
      </c>
      <c r="H19" s="87">
        <v>1738</v>
      </c>
      <c r="I19" s="46">
        <v>139870.59634600001</v>
      </c>
      <c r="J19" s="75">
        <v>0.48446499999999998</v>
      </c>
      <c r="K19" s="46">
        <v>3670</v>
      </c>
      <c r="L19" s="46">
        <v>152060.49780899999</v>
      </c>
      <c r="M19" s="67">
        <v>0.85749299999999995</v>
      </c>
      <c r="N19" s="87">
        <v>0</v>
      </c>
      <c r="O19" s="46">
        <v>0</v>
      </c>
      <c r="P19" s="75">
        <v>0</v>
      </c>
    </row>
    <row r="20" spans="1:16" ht="15" customHeight="1" x14ac:dyDescent="0.2">
      <c r="A20" s="119">
        <v>2</v>
      </c>
      <c r="B20" s="122" t="s">
        <v>57</v>
      </c>
      <c r="C20" s="84" t="s">
        <v>46</v>
      </c>
      <c r="D20" s="44">
        <v>8</v>
      </c>
      <c r="E20" s="53">
        <v>0.228571</v>
      </c>
      <c r="F20" s="44">
        <v>96564</v>
      </c>
      <c r="G20" s="66">
        <v>0.25</v>
      </c>
      <c r="H20" s="43">
        <v>5</v>
      </c>
      <c r="I20" s="44">
        <v>111152.6</v>
      </c>
      <c r="J20" s="74">
        <v>0.4</v>
      </c>
      <c r="K20" s="44">
        <v>3</v>
      </c>
      <c r="L20" s="44">
        <v>72249.666666999998</v>
      </c>
      <c r="M20" s="66">
        <v>0</v>
      </c>
      <c r="N20" s="43">
        <v>0</v>
      </c>
      <c r="O20" s="44">
        <v>0</v>
      </c>
      <c r="P20" s="74">
        <v>0</v>
      </c>
    </row>
    <row r="21" spans="1:16" ht="15" customHeight="1" x14ac:dyDescent="0.2">
      <c r="A21" s="120"/>
      <c r="B21" s="123"/>
      <c r="C21" s="84" t="s">
        <v>47</v>
      </c>
      <c r="D21" s="44">
        <v>83</v>
      </c>
      <c r="E21" s="53">
        <v>0.35319099999999998</v>
      </c>
      <c r="F21" s="44">
        <v>119988.13253</v>
      </c>
      <c r="G21" s="66">
        <v>8.4336999999999995E-2</v>
      </c>
      <c r="H21" s="43">
        <v>29</v>
      </c>
      <c r="I21" s="44">
        <v>120888.344828</v>
      </c>
      <c r="J21" s="74">
        <v>6.8966E-2</v>
      </c>
      <c r="K21" s="44">
        <v>54</v>
      </c>
      <c r="L21" s="44">
        <v>119504.68518499999</v>
      </c>
      <c r="M21" s="66">
        <v>9.2592999999999995E-2</v>
      </c>
      <c r="N21" s="43">
        <v>0</v>
      </c>
      <c r="O21" s="44">
        <v>0</v>
      </c>
      <c r="P21" s="74">
        <v>0</v>
      </c>
    </row>
    <row r="22" spans="1:16" ht="15" customHeight="1" x14ac:dyDescent="0.2">
      <c r="A22" s="120"/>
      <c r="B22" s="123"/>
      <c r="C22" s="84" t="s">
        <v>48</v>
      </c>
      <c r="D22" s="44">
        <v>318</v>
      </c>
      <c r="E22" s="53">
        <v>0.164682</v>
      </c>
      <c r="F22" s="44">
        <v>137189.55345899999</v>
      </c>
      <c r="G22" s="66">
        <v>0.12893099999999999</v>
      </c>
      <c r="H22" s="43">
        <v>112</v>
      </c>
      <c r="I22" s="44">
        <v>142146.5625</v>
      </c>
      <c r="J22" s="74">
        <v>0.14285700000000001</v>
      </c>
      <c r="K22" s="44">
        <v>206</v>
      </c>
      <c r="L22" s="44">
        <v>134494.480583</v>
      </c>
      <c r="M22" s="66">
        <v>0.12135899999999999</v>
      </c>
      <c r="N22" s="43">
        <v>0</v>
      </c>
      <c r="O22" s="44">
        <v>0</v>
      </c>
      <c r="P22" s="74">
        <v>0</v>
      </c>
    </row>
    <row r="23" spans="1:16" ht="15" customHeight="1" x14ac:dyDescent="0.2">
      <c r="A23" s="120"/>
      <c r="B23" s="123"/>
      <c r="C23" s="84" t="s">
        <v>49</v>
      </c>
      <c r="D23" s="44">
        <v>320</v>
      </c>
      <c r="E23" s="53">
        <v>6.2219999999999998E-2</v>
      </c>
      <c r="F23" s="44">
        <v>146911.015625</v>
      </c>
      <c r="G23" s="66">
        <v>0.20937500000000001</v>
      </c>
      <c r="H23" s="43">
        <v>124</v>
      </c>
      <c r="I23" s="44">
        <v>156603.475806</v>
      </c>
      <c r="J23" s="74">
        <v>0.25806499999999999</v>
      </c>
      <c r="K23" s="44">
        <v>196</v>
      </c>
      <c r="L23" s="44">
        <v>140779.05102000001</v>
      </c>
      <c r="M23" s="66">
        <v>0.17857100000000001</v>
      </c>
      <c r="N23" s="43">
        <v>0</v>
      </c>
      <c r="O23" s="44">
        <v>0</v>
      </c>
      <c r="P23" s="74">
        <v>0</v>
      </c>
    </row>
    <row r="24" spans="1:16" ht="15" customHeight="1" x14ac:dyDescent="0.2">
      <c r="A24" s="120"/>
      <c r="B24" s="123"/>
      <c r="C24" s="84" t="s">
        <v>50</v>
      </c>
      <c r="D24" s="44">
        <v>211</v>
      </c>
      <c r="E24" s="53">
        <v>3.3412999999999998E-2</v>
      </c>
      <c r="F24" s="44">
        <v>167232.09004700001</v>
      </c>
      <c r="G24" s="66">
        <v>0.31279600000000002</v>
      </c>
      <c r="H24" s="43">
        <v>65</v>
      </c>
      <c r="I24" s="44">
        <v>173282.6</v>
      </c>
      <c r="J24" s="74">
        <v>0.36923099999999998</v>
      </c>
      <c r="K24" s="44">
        <v>146</v>
      </c>
      <c r="L24" s="44">
        <v>164538.369863</v>
      </c>
      <c r="M24" s="66">
        <v>0.28767100000000001</v>
      </c>
      <c r="N24" s="43">
        <v>0</v>
      </c>
      <c r="O24" s="44">
        <v>0</v>
      </c>
      <c r="P24" s="74">
        <v>0</v>
      </c>
    </row>
    <row r="25" spans="1:16" ht="15" customHeight="1" x14ac:dyDescent="0.2">
      <c r="A25" s="120"/>
      <c r="B25" s="123"/>
      <c r="C25" s="84" t="s">
        <v>51</v>
      </c>
      <c r="D25" s="44">
        <v>140</v>
      </c>
      <c r="E25" s="53">
        <v>2.4947E-2</v>
      </c>
      <c r="F25" s="44">
        <v>172968.2</v>
      </c>
      <c r="G25" s="66">
        <v>0.442857</v>
      </c>
      <c r="H25" s="43">
        <v>50</v>
      </c>
      <c r="I25" s="44">
        <v>191135.2</v>
      </c>
      <c r="J25" s="74">
        <v>0.6</v>
      </c>
      <c r="K25" s="44">
        <v>90</v>
      </c>
      <c r="L25" s="44">
        <v>162875.42222199999</v>
      </c>
      <c r="M25" s="66">
        <v>0.35555599999999998</v>
      </c>
      <c r="N25" s="43">
        <v>0</v>
      </c>
      <c r="O25" s="44">
        <v>0</v>
      </c>
      <c r="P25" s="74">
        <v>0</v>
      </c>
    </row>
    <row r="26" spans="1:16" s="3" customFormat="1" ht="15" customHeight="1" x14ac:dyDescent="0.2">
      <c r="A26" s="120"/>
      <c r="B26" s="123"/>
      <c r="C26" s="84" t="s">
        <v>52</v>
      </c>
      <c r="D26" s="35">
        <v>104</v>
      </c>
      <c r="E26" s="55">
        <v>2.1087000000000002E-2</v>
      </c>
      <c r="F26" s="35">
        <v>181779</v>
      </c>
      <c r="G26" s="68">
        <v>0.45192300000000002</v>
      </c>
      <c r="H26" s="43">
        <v>31</v>
      </c>
      <c r="I26" s="44">
        <v>171608.29032299999</v>
      </c>
      <c r="J26" s="74">
        <v>0.35483900000000002</v>
      </c>
      <c r="K26" s="35">
        <v>73</v>
      </c>
      <c r="L26" s="35">
        <v>186098.068493</v>
      </c>
      <c r="M26" s="68">
        <v>0.49315100000000001</v>
      </c>
      <c r="N26" s="43">
        <v>0</v>
      </c>
      <c r="O26" s="44">
        <v>0</v>
      </c>
      <c r="P26" s="74">
        <v>0</v>
      </c>
    </row>
    <row r="27" spans="1:16" ht="15" customHeight="1" x14ac:dyDescent="0.2">
      <c r="A27" s="120"/>
      <c r="B27" s="123"/>
      <c r="C27" s="84" t="s">
        <v>53</v>
      </c>
      <c r="D27" s="44">
        <v>66</v>
      </c>
      <c r="E27" s="53">
        <v>1.5949999999999999E-2</v>
      </c>
      <c r="F27" s="44">
        <v>173755.606061</v>
      </c>
      <c r="G27" s="66">
        <v>0.40909099999999998</v>
      </c>
      <c r="H27" s="43">
        <v>22</v>
      </c>
      <c r="I27" s="44">
        <v>169573.31818199999</v>
      </c>
      <c r="J27" s="74">
        <v>0.45454499999999998</v>
      </c>
      <c r="K27" s="44">
        <v>44</v>
      </c>
      <c r="L27" s="44">
        <v>175846.75</v>
      </c>
      <c r="M27" s="66">
        <v>0.38636399999999999</v>
      </c>
      <c r="N27" s="43">
        <v>0</v>
      </c>
      <c r="O27" s="44">
        <v>0</v>
      </c>
      <c r="P27" s="74">
        <v>0</v>
      </c>
    </row>
    <row r="28" spans="1:16" ht="15" customHeight="1" x14ac:dyDescent="0.2">
      <c r="A28" s="120"/>
      <c r="B28" s="123"/>
      <c r="C28" s="84" t="s">
        <v>54</v>
      </c>
      <c r="D28" s="44">
        <v>21</v>
      </c>
      <c r="E28" s="53">
        <v>6.5139999999999998E-3</v>
      </c>
      <c r="F28" s="44">
        <v>215861.38095200001</v>
      </c>
      <c r="G28" s="66">
        <v>0.57142899999999996</v>
      </c>
      <c r="H28" s="43">
        <v>9</v>
      </c>
      <c r="I28" s="44">
        <v>163478.55555600001</v>
      </c>
      <c r="J28" s="74">
        <v>0.44444400000000001</v>
      </c>
      <c r="K28" s="44">
        <v>12</v>
      </c>
      <c r="L28" s="44">
        <v>255148.5</v>
      </c>
      <c r="M28" s="66">
        <v>0.66666700000000001</v>
      </c>
      <c r="N28" s="43">
        <v>0</v>
      </c>
      <c r="O28" s="44">
        <v>0</v>
      </c>
      <c r="P28" s="74">
        <v>0</v>
      </c>
    </row>
    <row r="29" spans="1:16" ht="15" customHeight="1" x14ac:dyDescent="0.2">
      <c r="A29" s="120"/>
      <c r="B29" s="123"/>
      <c r="C29" s="84" t="s">
        <v>55</v>
      </c>
      <c r="D29" s="44">
        <v>12</v>
      </c>
      <c r="E29" s="53">
        <v>4.6600000000000001E-3</v>
      </c>
      <c r="F29" s="44">
        <v>276797.5</v>
      </c>
      <c r="G29" s="66">
        <v>0.5</v>
      </c>
      <c r="H29" s="43">
        <v>6</v>
      </c>
      <c r="I29" s="44">
        <v>313168.16666699998</v>
      </c>
      <c r="J29" s="74">
        <v>0.5</v>
      </c>
      <c r="K29" s="44">
        <v>6</v>
      </c>
      <c r="L29" s="44">
        <v>240426.83333299999</v>
      </c>
      <c r="M29" s="66">
        <v>0.5</v>
      </c>
      <c r="N29" s="43">
        <v>0</v>
      </c>
      <c r="O29" s="44">
        <v>0</v>
      </c>
      <c r="P29" s="74">
        <v>0</v>
      </c>
    </row>
    <row r="30" spans="1:16" s="3" customFormat="1" ht="15" customHeight="1" x14ac:dyDescent="0.2">
      <c r="A30" s="120"/>
      <c r="B30" s="123"/>
      <c r="C30" s="84" t="s">
        <v>56</v>
      </c>
      <c r="D30" s="35">
        <v>20</v>
      </c>
      <c r="E30" s="55">
        <v>5.0390000000000001E-3</v>
      </c>
      <c r="F30" s="35">
        <v>177055.2</v>
      </c>
      <c r="G30" s="68">
        <v>0.15</v>
      </c>
      <c r="H30" s="43">
        <v>19</v>
      </c>
      <c r="I30" s="44">
        <v>175732.63157900001</v>
      </c>
      <c r="J30" s="74">
        <v>0.15789500000000001</v>
      </c>
      <c r="K30" s="35">
        <v>1</v>
      </c>
      <c r="L30" s="35">
        <v>202184</v>
      </c>
      <c r="M30" s="68">
        <v>0</v>
      </c>
      <c r="N30" s="43">
        <v>0</v>
      </c>
      <c r="O30" s="44">
        <v>0</v>
      </c>
      <c r="P30" s="74">
        <v>0</v>
      </c>
    </row>
    <row r="31" spans="1:16" s="3" customFormat="1" ht="15" customHeight="1" x14ac:dyDescent="0.2">
      <c r="A31" s="121"/>
      <c r="B31" s="124"/>
      <c r="C31" s="85" t="s">
        <v>9</v>
      </c>
      <c r="D31" s="46">
        <v>1303</v>
      </c>
      <c r="E31" s="54">
        <v>3.4190999999999999E-2</v>
      </c>
      <c r="F31" s="46">
        <v>155517.65003799999</v>
      </c>
      <c r="G31" s="67">
        <v>0.260936</v>
      </c>
      <c r="H31" s="87">
        <v>472</v>
      </c>
      <c r="I31" s="46">
        <v>160933.487288</v>
      </c>
      <c r="J31" s="75">
        <v>0.29025400000000001</v>
      </c>
      <c r="K31" s="46">
        <v>831</v>
      </c>
      <c r="L31" s="46">
        <v>152441.50661899999</v>
      </c>
      <c r="M31" s="67">
        <v>0.244284</v>
      </c>
      <c r="N31" s="87">
        <v>0</v>
      </c>
      <c r="O31" s="46">
        <v>0</v>
      </c>
      <c r="P31" s="75">
        <v>0</v>
      </c>
    </row>
    <row r="32" spans="1:16" ht="15" customHeight="1" x14ac:dyDescent="0.2">
      <c r="A32" s="119">
        <v>3</v>
      </c>
      <c r="B32" s="122" t="s">
        <v>58</v>
      </c>
      <c r="C32" s="84" t="s">
        <v>46</v>
      </c>
      <c r="D32" s="44">
        <v>-10</v>
      </c>
      <c r="E32" s="44">
        <v>0</v>
      </c>
      <c r="F32" s="44">
        <v>54764.746601999999</v>
      </c>
      <c r="G32" s="66">
        <v>0.19444400000000001</v>
      </c>
      <c r="H32" s="43">
        <v>-3</v>
      </c>
      <c r="I32" s="44">
        <v>73047.467818999998</v>
      </c>
      <c r="J32" s="74">
        <v>0.4</v>
      </c>
      <c r="K32" s="44">
        <v>-7</v>
      </c>
      <c r="L32" s="44">
        <v>27495.116295</v>
      </c>
      <c r="M32" s="66">
        <v>-0.1</v>
      </c>
      <c r="N32" s="43">
        <v>0</v>
      </c>
      <c r="O32" s="44">
        <v>0</v>
      </c>
      <c r="P32" s="74">
        <v>0</v>
      </c>
    </row>
    <row r="33" spans="1:16" ht="15" customHeight="1" x14ac:dyDescent="0.2">
      <c r="A33" s="120"/>
      <c r="B33" s="123"/>
      <c r="C33" s="84" t="s">
        <v>47</v>
      </c>
      <c r="D33" s="44">
        <v>-5</v>
      </c>
      <c r="E33" s="44">
        <v>0</v>
      </c>
      <c r="F33" s="44">
        <v>23148.583396000002</v>
      </c>
      <c r="G33" s="66">
        <v>-7.4754000000000001E-2</v>
      </c>
      <c r="H33" s="43">
        <v>4</v>
      </c>
      <c r="I33" s="44">
        <v>9344.1560869999994</v>
      </c>
      <c r="J33" s="74">
        <v>-0.17103399999999999</v>
      </c>
      <c r="K33" s="44">
        <v>-9</v>
      </c>
      <c r="L33" s="44">
        <v>28500.310497999999</v>
      </c>
      <c r="M33" s="66">
        <v>-3.4391999999999999E-2</v>
      </c>
      <c r="N33" s="43">
        <v>0</v>
      </c>
      <c r="O33" s="44">
        <v>0</v>
      </c>
      <c r="P33" s="74">
        <v>0</v>
      </c>
    </row>
    <row r="34" spans="1:16" ht="15" customHeight="1" x14ac:dyDescent="0.2">
      <c r="A34" s="120"/>
      <c r="B34" s="123"/>
      <c r="C34" s="84" t="s">
        <v>48</v>
      </c>
      <c r="D34" s="44">
        <v>-219</v>
      </c>
      <c r="E34" s="44">
        <v>0</v>
      </c>
      <c r="F34" s="44">
        <v>34671.129955999997</v>
      </c>
      <c r="G34" s="66">
        <v>-9.2671000000000003E-2</v>
      </c>
      <c r="H34" s="43">
        <v>-105</v>
      </c>
      <c r="I34" s="44">
        <v>32526.594059999999</v>
      </c>
      <c r="J34" s="74">
        <v>-0.12903200000000001</v>
      </c>
      <c r="K34" s="44">
        <v>-114</v>
      </c>
      <c r="L34" s="44">
        <v>36791.792239000002</v>
      </c>
      <c r="M34" s="66">
        <v>-6.6141000000000005E-2</v>
      </c>
      <c r="N34" s="43">
        <v>0</v>
      </c>
      <c r="O34" s="44">
        <v>0</v>
      </c>
      <c r="P34" s="74">
        <v>0</v>
      </c>
    </row>
    <row r="35" spans="1:16" ht="15" customHeight="1" x14ac:dyDescent="0.2">
      <c r="A35" s="120"/>
      <c r="B35" s="123"/>
      <c r="C35" s="84" t="s">
        <v>49</v>
      </c>
      <c r="D35" s="44">
        <v>-585</v>
      </c>
      <c r="E35" s="44">
        <v>0</v>
      </c>
      <c r="F35" s="44">
        <v>28777.961297000002</v>
      </c>
      <c r="G35" s="66">
        <v>-0.23261399999999999</v>
      </c>
      <c r="H35" s="43">
        <v>-200</v>
      </c>
      <c r="I35" s="44">
        <v>31317.867268000002</v>
      </c>
      <c r="J35" s="74">
        <v>-0.18020700000000001</v>
      </c>
      <c r="K35" s="44">
        <v>-385</v>
      </c>
      <c r="L35" s="44">
        <v>26634.684410999998</v>
      </c>
      <c r="M35" s="66">
        <v>-0.26549099999999998</v>
      </c>
      <c r="N35" s="43">
        <v>0</v>
      </c>
      <c r="O35" s="44">
        <v>0</v>
      </c>
      <c r="P35" s="74">
        <v>0</v>
      </c>
    </row>
    <row r="36" spans="1:16" ht="15" customHeight="1" x14ac:dyDescent="0.2">
      <c r="A36" s="120"/>
      <c r="B36" s="123"/>
      <c r="C36" s="84" t="s">
        <v>50</v>
      </c>
      <c r="D36" s="44">
        <v>-707</v>
      </c>
      <c r="E36" s="44">
        <v>0</v>
      </c>
      <c r="F36" s="44">
        <v>20749.151459000001</v>
      </c>
      <c r="G36" s="66">
        <v>-0.49112499999999998</v>
      </c>
      <c r="H36" s="43">
        <v>-243</v>
      </c>
      <c r="I36" s="44">
        <v>24136.799244000002</v>
      </c>
      <c r="J36" s="74">
        <v>-0.26388600000000001</v>
      </c>
      <c r="K36" s="44">
        <v>-464</v>
      </c>
      <c r="L36" s="44">
        <v>19399.958402</v>
      </c>
      <c r="M36" s="66">
        <v>-0.60249299999999995</v>
      </c>
      <c r="N36" s="43">
        <v>0</v>
      </c>
      <c r="O36" s="44">
        <v>0</v>
      </c>
      <c r="P36" s="74">
        <v>0</v>
      </c>
    </row>
    <row r="37" spans="1:16" ht="15" customHeight="1" x14ac:dyDescent="0.2">
      <c r="A37" s="120"/>
      <c r="B37" s="123"/>
      <c r="C37" s="84" t="s">
        <v>51</v>
      </c>
      <c r="D37" s="44">
        <v>-636</v>
      </c>
      <c r="E37" s="44">
        <v>0</v>
      </c>
      <c r="F37" s="44">
        <v>12838.178666</v>
      </c>
      <c r="G37" s="66">
        <v>-0.53265799999999996</v>
      </c>
      <c r="H37" s="43">
        <v>-165</v>
      </c>
      <c r="I37" s="44">
        <v>32762.533112000001</v>
      </c>
      <c r="J37" s="74">
        <v>-0.12093</v>
      </c>
      <c r="K37" s="44">
        <v>-471</v>
      </c>
      <c r="L37" s="44">
        <v>2071.9049770000001</v>
      </c>
      <c r="M37" s="66">
        <v>-0.71752800000000005</v>
      </c>
      <c r="N37" s="43">
        <v>0</v>
      </c>
      <c r="O37" s="44">
        <v>0</v>
      </c>
      <c r="P37" s="74">
        <v>0</v>
      </c>
    </row>
    <row r="38" spans="1:16" s="3" customFormat="1" ht="15" customHeight="1" x14ac:dyDescent="0.2">
      <c r="A38" s="120"/>
      <c r="B38" s="123"/>
      <c r="C38" s="84" t="s">
        <v>52</v>
      </c>
      <c r="D38" s="35">
        <v>-520</v>
      </c>
      <c r="E38" s="35">
        <v>0</v>
      </c>
      <c r="F38" s="35">
        <v>12454.719573</v>
      </c>
      <c r="G38" s="68">
        <v>-0.72756399999999999</v>
      </c>
      <c r="H38" s="43">
        <v>-140</v>
      </c>
      <c r="I38" s="44">
        <v>17794.917028</v>
      </c>
      <c r="J38" s="74">
        <v>-0.39369900000000002</v>
      </c>
      <c r="K38" s="35">
        <v>-380</v>
      </c>
      <c r="L38" s="35">
        <v>10918.677427000001</v>
      </c>
      <c r="M38" s="68">
        <v>-0.84901300000000002</v>
      </c>
      <c r="N38" s="43">
        <v>0</v>
      </c>
      <c r="O38" s="44">
        <v>0</v>
      </c>
      <c r="P38" s="74">
        <v>0</v>
      </c>
    </row>
    <row r="39" spans="1:16" ht="15" customHeight="1" x14ac:dyDescent="0.2">
      <c r="A39" s="120"/>
      <c r="B39" s="123"/>
      <c r="C39" s="84" t="s">
        <v>53</v>
      </c>
      <c r="D39" s="44">
        <v>-430</v>
      </c>
      <c r="E39" s="44">
        <v>0</v>
      </c>
      <c r="F39" s="44">
        <v>4393.6806569999999</v>
      </c>
      <c r="G39" s="66">
        <v>-0.61510299999999996</v>
      </c>
      <c r="H39" s="43">
        <v>-115</v>
      </c>
      <c r="I39" s="44">
        <v>20463.674360000001</v>
      </c>
      <c r="J39" s="74">
        <v>-0.12939600000000001</v>
      </c>
      <c r="K39" s="44">
        <v>-315</v>
      </c>
      <c r="L39" s="44">
        <v>-1243.761968</v>
      </c>
      <c r="M39" s="66">
        <v>-0.80583700000000003</v>
      </c>
      <c r="N39" s="43">
        <v>0</v>
      </c>
      <c r="O39" s="44">
        <v>0</v>
      </c>
      <c r="P39" s="74">
        <v>0</v>
      </c>
    </row>
    <row r="40" spans="1:16" ht="15" customHeight="1" x14ac:dyDescent="0.2">
      <c r="A40" s="120"/>
      <c r="B40" s="123"/>
      <c r="C40" s="84" t="s">
        <v>54</v>
      </c>
      <c r="D40" s="44">
        <v>-354</v>
      </c>
      <c r="E40" s="44">
        <v>0</v>
      </c>
      <c r="F40" s="44">
        <v>47149.978192000002</v>
      </c>
      <c r="G40" s="66">
        <v>-0.28990500000000002</v>
      </c>
      <c r="H40" s="43">
        <v>-104</v>
      </c>
      <c r="I40" s="44">
        <v>17940.477711</v>
      </c>
      <c r="J40" s="74">
        <v>2.8514999999999999E-2</v>
      </c>
      <c r="K40" s="44">
        <v>-250</v>
      </c>
      <c r="L40" s="44">
        <v>76442.495272</v>
      </c>
      <c r="M40" s="66">
        <v>-0.386768</v>
      </c>
      <c r="N40" s="43">
        <v>0</v>
      </c>
      <c r="O40" s="44">
        <v>0</v>
      </c>
      <c r="P40" s="74">
        <v>0</v>
      </c>
    </row>
    <row r="41" spans="1:16" ht="15" customHeight="1" x14ac:dyDescent="0.2">
      <c r="A41" s="120"/>
      <c r="B41" s="123"/>
      <c r="C41" s="84" t="s">
        <v>55</v>
      </c>
      <c r="D41" s="44">
        <v>-291</v>
      </c>
      <c r="E41" s="44">
        <v>0</v>
      </c>
      <c r="F41" s="44">
        <v>108241.887105</v>
      </c>
      <c r="G41" s="66">
        <v>-0.19306899999999999</v>
      </c>
      <c r="H41" s="43">
        <v>-100</v>
      </c>
      <c r="I41" s="44">
        <v>162519.71413400001</v>
      </c>
      <c r="J41" s="74">
        <v>0.32075500000000001</v>
      </c>
      <c r="K41" s="44">
        <v>-191</v>
      </c>
      <c r="L41" s="44">
        <v>62235.895573000002</v>
      </c>
      <c r="M41" s="66">
        <v>-0.46954299999999999</v>
      </c>
      <c r="N41" s="43">
        <v>0</v>
      </c>
      <c r="O41" s="44">
        <v>0</v>
      </c>
      <c r="P41" s="74">
        <v>0</v>
      </c>
    </row>
    <row r="42" spans="1:16" s="3" customFormat="1" ht="15" customHeight="1" x14ac:dyDescent="0.2">
      <c r="A42" s="120"/>
      <c r="B42" s="123"/>
      <c r="C42" s="84" t="s">
        <v>56</v>
      </c>
      <c r="D42" s="35">
        <v>-348</v>
      </c>
      <c r="E42" s="35">
        <v>0</v>
      </c>
      <c r="F42" s="35">
        <v>-5517.6859459999996</v>
      </c>
      <c r="G42" s="68">
        <v>-0.34728300000000001</v>
      </c>
      <c r="H42" s="43">
        <v>-95</v>
      </c>
      <c r="I42" s="44">
        <v>31084.354909000001</v>
      </c>
      <c r="J42" s="74">
        <v>6.1404E-2</v>
      </c>
      <c r="K42" s="35">
        <v>-253</v>
      </c>
      <c r="L42" s="35">
        <v>2589.8327250000002</v>
      </c>
      <c r="M42" s="68">
        <v>-0.67716500000000002</v>
      </c>
      <c r="N42" s="43">
        <v>0</v>
      </c>
      <c r="O42" s="44">
        <v>0</v>
      </c>
      <c r="P42" s="74">
        <v>0</v>
      </c>
    </row>
    <row r="43" spans="1:16" s="3" customFormat="1" ht="15" customHeight="1" x14ac:dyDescent="0.2">
      <c r="A43" s="121"/>
      <c r="B43" s="124"/>
      <c r="C43" s="85" t="s">
        <v>9</v>
      </c>
      <c r="D43" s="46">
        <v>-4105</v>
      </c>
      <c r="E43" s="46">
        <v>0</v>
      </c>
      <c r="F43" s="46">
        <v>7374.6908279999998</v>
      </c>
      <c r="G43" s="67">
        <v>-0.47667500000000002</v>
      </c>
      <c r="H43" s="87">
        <v>-1266</v>
      </c>
      <c r="I43" s="46">
        <v>21062.890942000002</v>
      </c>
      <c r="J43" s="75">
        <v>-0.19421099999999999</v>
      </c>
      <c r="K43" s="46">
        <v>-2839</v>
      </c>
      <c r="L43" s="46">
        <v>381.00880999999998</v>
      </c>
      <c r="M43" s="67">
        <v>-0.613209</v>
      </c>
      <c r="N43" s="87">
        <v>0</v>
      </c>
      <c r="O43" s="46">
        <v>0</v>
      </c>
      <c r="P43" s="75">
        <v>0</v>
      </c>
    </row>
    <row r="44" spans="1:16" ht="15" customHeight="1" x14ac:dyDescent="0.2">
      <c r="A44" s="119">
        <v>4</v>
      </c>
      <c r="B44" s="122"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20"/>
      <c r="B45" s="123"/>
      <c r="C45" s="84" t="s">
        <v>47</v>
      </c>
      <c r="D45" s="44">
        <v>9</v>
      </c>
      <c r="E45" s="53">
        <v>3.8297999999999999E-2</v>
      </c>
      <c r="F45" s="44">
        <v>145661.22222200001</v>
      </c>
      <c r="G45" s="66">
        <v>0.44444400000000001</v>
      </c>
      <c r="H45" s="43">
        <v>1</v>
      </c>
      <c r="I45" s="44">
        <v>174759</v>
      </c>
      <c r="J45" s="74">
        <v>0</v>
      </c>
      <c r="K45" s="44">
        <v>8</v>
      </c>
      <c r="L45" s="44">
        <v>142024</v>
      </c>
      <c r="M45" s="66">
        <v>0.5</v>
      </c>
      <c r="N45" s="43">
        <v>0</v>
      </c>
      <c r="O45" s="44">
        <v>0</v>
      </c>
      <c r="P45" s="74">
        <v>0</v>
      </c>
    </row>
    <row r="46" spans="1:16" ht="15" customHeight="1" x14ac:dyDescent="0.2">
      <c r="A46" s="120"/>
      <c r="B46" s="123"/>
      <c r="C46" s="84" t="s">
        <v>48</v>
      </c>
      <c r="D46" s="44">
        <v>136</v>
      </c>
      <c r="E46" s="53">
        <v>7.0430000000000006E-2</v>
      </c>
      <c r="F46" s="44">
        <v>147162.529412</v>
      </c>
      <c r="G46" s="66">
        <v>0.20588200000000001</v>
      </c>
      <c r="H46" s="43">
        <v>36</v>
      </c>
      <c r="I46" s="44">
        <v>158850.5</v>
      </c>
      <c r="J46" s="74">
        <v>0.19444400000000001</v>
      </c>
      <c r="K46" s="44">
        <v>100</v>
      </c>
      <c r="L46" s="44">
        <v>142954.85999999999</v>
      </c>
      <c r="M46" s="66">
        <v>0.21</v>
      </c>
      <c r="N46" s="43">
        <v>0</v>
      </c>
      <c r="O46" s="44">
        <v>0</v>
      </c>
      <c r="P46" s="74">
        <v>0</v>
      </c>
    </row>
    <row r="47" spans="1:16" ht="15" customHeight="1" x14ac:dyDescent="0.2">
      <c r="A47" s="120"/>
      <c r="B47" s="123"/>
      <c r="C47" s="84" t="s">
        <v>49</v>
      </c>
      <c r="D47" s="44">
        <v>364</v>
      </c>
      <c r="E47" s="53">
        <v>7.0776000000000006E-2</v>
      </c>
      <c r="F47" s="44">
        <v>165955.56318699999</v>
      </c>
      <c r="G47" s="66">
        <v>0.46703299999999998</v>
      </c>
      <c r="H47" s="43">
        <v>90</v>
      </c>
      <c r="I47" s="44">
        <v>173090.988889</v>
      </c>
      <c r="J47" s="74">
        <v>0.38888899999999998</v>
      </c>
      <c r="K47" s="44">
        <v>274</v>
      </c>
      <c r="L47" s="44">
        <v>163611.81021900001</v>
      </c>
      <c r="M47" s="66">
        <v>0.492701</v>
      </c>
      <c r="N47" s="43">
        <v>0</v>
      </c>
      <c r="O47" s="44">
        <v>0</v>
      </c>
      <c r="P47" s="74">
        <v>0</v>
      </c>
    </row>
    <row r="48" spans="1:16" ht="15" customHeight="1" x14ac:dyDescent="0.2">
      <c r="A48" s="120"/>
      <c r="B48" s="123"/>
      <c r="C48" s="84" t="s">
        <v>50</v>
      </c>
      <c r="D48" s="44">
        <v>358</v>
      </c>
      <c r="E48" s="53">
        <v>5.6689999999999997E-2</v>
      </c>
      <c r="F48" s="44">
        <v>196914.284916</v>
      </c>
      <c r="G48" s="66">
        <v>0.71508400000000005</v>
      </c>
      <c r="H48" s="43">
        <v>83</v>
      </c>
      <c r="I48" s="44">
        <v>199899.03614499999</v>
      </c>
      <c r="J48" s="74">
        <v>0.63855399999999995</v>
      </c>
      <c r="K48" s="44">
        <v>275</v>
      </c>
      <c r="L48" s="44">
        <v>196013.43272700001</v>
      </c>
      <c r="M48" s="66">
        <v>0.738182</v>
      </c>
      <c r="N48" s="43">
        <v>0</v>
      </c>
      <c r="O48" s="44">
        <v>0</v>
      </c>
      <c r="P48" s="74">
        <v>0</v>
      </c>
    </row>
    <row r="49" spans="1:16" ht="15" customHeight="1" x14ac:dyDescent="0.2">
      <c r="A49" s="120"/>
      <c r="B49" s="123"/>
      <c r="C49" s="84" t="s">
        <v>51</v>
      </c>
      <c r="D49" s="44">
        <v>272</v>
      </c>
      <c r="E49" s="53">
        <v>4.8467999999999997E-2</v>
      </c>
      <c r="F49" s="44">
        <v>211207.04779400001</v>
      </c>
      <c r="G49" s="66">
        <v>0.97794099999999995</v>
      </c>
      <c r="H49" s="43">
        <v>55</v>
      </c>
      <c r="I49" s="44">
        <v>237043.727273</v>
      </c>
      <c r="J49" s="74">
        <v>1.0909089999999999</v>
      </c>
      <c r="K49" s="44">
        <v>217</v>
      </c>
      <c r="L49" s="44">
        <v>204658.58064500001</v>
      </c>
      <c r="M49" s="66">
        <v>0.94930899999999996</v>
      </c>
      <c r="N49" s="43">
        <v>0</v>
      </c>
      <c r="O49" s="44">
        <v>0</v>
      </c>
      <c r="P49" s="74">
        <v>0</v>
      </c>
    </row>
    <row r="50" spans="1:16" s="3" customFormat="1" ht="15" customHeight="1" x14ac:dyDescent="0.2">
      <c r="A50" s="120"/>
      <c r="B50" s="123"/>
      <c r="C50" s="84" t="s">
        <v>52</v>
      </c>
      <c r="D50" s="35">
        <v>201</v>
      </c>
      <c r="E50" s="55">
        <v>4.0753999999999999E-2</v>
      </c>
      <c r="F50" s="35">
        <v>242653.054726</v>
      </c>
      <c r="G50" s="68">
        <v>1.1592039999999999</v>
      </c>
      <c r="H50" s="43">
        <v>32</v>
      </c>
      <c r="I50" s="44">
        <v>246602.40625</v>
      </c>
      <c r="J50" s="74">
        <v>0.875</v>
      </c>
      <c r="K50" s="35">
        <v>169</v>
      </c>
      <c r="L50" s="35">
        <v>241905.248521</v>
      </c>
      <c r="M50" s="68">
        <v>1.2130179999999999</v>
      </c>
      <c r="N50" s="43">
        <v>0</v>
      </c>
      <c r="O50" s="44">
        <v>0</v>
      </c>
      <c r="P50" s="74">
        <v>0</v>
      </c>
    </row>
    <row r="51" spans="1:16" ht="15" customHeight="1" x14ac:dyDescent="0.2">
      <c r="A51" s="120"/>
      <c r="B51" s="123"/>
      <c r="C51" s="84" t="s">
        <v>53</v>
      </c>
      <c r="D51" s="44">
        <v>131</v>
      </c>
      <c r="E51" s="53">
        <v>3.1657999999999999E-2</v>
      </c>
      <c r="F51" s="44">
        <v>231694.152672</v>
      </c>
      <c r="G51" s="66">
        <v>0.95419799999999999</v>
      </c>
      <c r="H51" s="43">
        <v>22</v>
      </c>
      <c r="I51" s="44">
        <v>225257.13636400001</v>
      </c>
      <c r="J51" s="74">
        <v>0.72727299999999995</v>
      </c>
      <c r="K51" s="44">
        <v>109</v>
      </c>
      <c r="L51" s="44">
        <v>232993.36697199999</v>
      </c>
      <c r="M51" s="66">
        <v>1</v>
      </c>
      <c r="N51" s="43">
        <v>0</v>
      </c>
      <c r="O51" s="44">
        <v>0</v>
      </c>
      <c r="P51" s="74">
        <v>0</v>
      </c>
    </row>
    <row r="52" spans="1:16" ht="15" customHeight="1" x14ac:dyDescent="0.2">
      <c r="A52" s="120"/>
      <c r="B52" s="123"/>
      <c r="C52" s="84" t="s">
        <v>54</v>
      </c>
      <c r="D52" s="44">
        <v>50</v>
      </c>
      <c r="E52" s="53">
        <v>1.5509E-2</v>
      </c>
      <c r="F52" s="44">
        <v>263300.58</v>
      </c>
      <c r="G52" s="66">
        <v>0.88</v>
      </c>
      <c r="H52" s="43">
        <v>8</v>
      </c>
      <c r="I52" s="44">
        <v>220171.75</v>
      </c>
      <c r="J52" s="74">
        <v>0.125</v>
      </c>
      <c r="K52" s="44">
        <v>42</v>
      </c>
      <c r="L52" s="44">
        <v>271515.59523799998</v>
      </c>
      <c r="M52" s="66">
        <v>1.0238100000000001</v>
      </c>
      <c r="N52" s="43">
        <v>0</v>
      </c>
      <c r="O52" s="44">
        <v>0</v>
      </c>
      <c r="P52" s="74">
        <v>0</v>
      </c>
    </row>
    <row r="53" spans="1:16" ht="15" customHeight="1" x14ac:dyDescent="0.2">
      <c r="A53" s="120"/>
      <c r="B53" s="123"/>
      <c r="C53" s="84" t="s">
        <v>55</v>
      </c>
      <c r="D53" s="44">
        <v>19</v>
      </c>
      <c r="E53" s="53">
        <v>7.3790000000000001E-3</v>
      </c>
      <c r="F53" s="44">
        <v>247815.578947</v>
      </c>
      <c r="G53" s="66">
        <v>0.57894699999999999</v>
      </c>
      <c r="H53" s="43">
        <v>6</v>
      </c>
      <c r="I53" s="44">
        <v>223540.66666700001</v>
      </c>
      <c r="J53" s="74">
        <v>0.33333299999999999</v>
      </c>
      <c r="K53" s="44">
        <v>13</v>
      </c>
      <c r="L53" s="44">
        <v>259019.38461499999</v>
      </c>
      <c r="M53" s="66">
        <v>0.69230800000000003</v>
      </c>
      <c r="N53" s="43">
        <v>0</v>
      </c>
      <c r="O53" s="44">
        <v>0</v>
      </c>
      <c r="P53" s="74">
        <v>0</v>
      </c>
    </row>
    <row r="54" spans="1:16" s="3" customFormat="1" ht="15" customHeight="1" x14ac:dyDescent="0.2">
      <c r="A54" s="120"/>
      <c r="B54" s="123"/>
      <c r="C54" s="84" t="s">
        <v>56</v>
      </c>
      <c r="D54" s="35">
        <v>2</v>
      </c>
      <c r="E54" s="55">
        <v>5.04E-4</v>
      </c>
      <c r="F54" s="35">
        <v>208891</v>
      </c>
      <c r="G54" s="68">
        <v>0</v>
      </c>
      <c r="H54" s="43">
        <v>1</v>
      </c>
      <c r="I54" s="44">
        <v>186683</v>
      </c>
      <c r="J54" s="74">
        <v>0</v>
      </c>
      <c r="K54" s="35">
        <v>1</v>
      </c>
      <c r="L54" s="35">
        <v>231099</v>
      </c>
      <c r="M54" s="68">
        <v>0</v>
      </c>
      <c r="N54" s="43">
        <v>0</v>
      </c>
      <c r="O54" s="44">
        <v>0</v>
      </c>
      <c r="P54" s="74">
        <v>0</v>
      </c>
    </row>
    <row r="55" spans="1:16" s="3" customFormat="1" ht="15" customHeight="1" x14ac:dyDescent="0.2">
      <c r="A55" s="121"/>
      <c r="B55" s="124"/>
      <c r="C55" s="85" t="s">
        <v>9</v>
      </c>
      <c r="D55" s="46">
        <v>1542</v>
      </c>
      <c r="E55" s="54">
        <v>4.0462999999999999E-2</v>
      </c>
      <c r="F55" s="46">
        <v>199152.40985699999</v>
      </c>
      <c r="G55" s="67">
        <v>0.73735399999999995</v>
      </c>
      <c r="H55" s="87">
        <v>334</v>
      </c>
      <c r="I55" s="46">
        <v>201307.86227499999</v>
      </c>
      <c r="J55" s="75">
        <v>0.60479000000000005</v>
      </c>
      <c r="K55" s="46">
        <v>1208</v>
      </c>
      <c r="L55" s="46">
        <v>198556.44867499999</v>
      </c>
      <c r="M55" s="67">
        <v>0.774007</v>
      </c>
      <c r="N55" s="87">
        <v>0</v>
      </c>
      <c r="O55" s="46">
        <v>0</v>
      </c>
      <c r="P55" s="75">
        <v>0</v>
      </c>
    </row>
    <row r="56" spans="1:16" ht="15" customHeight="1" x14ac:dyDescent="0.2">
      <c r="A56" s="119">
        <v>5</v>
      </c>
      <c r="B56" s="122" t="s">
        <v>60</v>
      </c>
      <c r="C56" s="84" t="s">
        <v>46</v>
      </c>
      <c r="D56" s="44">
        <v>35</v>
      </c>
      <c r="E56" s="53">
        <v>1</v>
      </c>
      <c r="F56" s="44">
        <v>67959.914285999999</v>
      </c>
      <c r="G56" s="66">
        <v>0.2</v>
      </c>
      <c r="H56" s="43">
        <v>19</v>
      </c>
      <c r="I56" s="44">
        <v>58390.052631999999</v>
      </c>
      <c r="J56" s="74">
        <v>0.21052599999999999</v>
      </c>
      <c r="K56" s="44">
        <v>16</v>
      </c>
      <c r="L56" s="44">
        <v>79324.125</v>
      </c>
      <c r="M56" s="66">
        <v>0.1875</v>
      </c>
      <c r="N56" s="43">
        <v>0</v>
      </c>
      <c r="O56" s="44">
        <v>0</v>
      </c>
      <c r="P56" s="74">
        <v>0</v>
      </c>
    </row>
    <row r="57" spans="1:16" ht="15" customHeight="1" x14ac:dyDescent="0.2">
      <c r="A57" s="120"/>
      <c r="B57" s="123"/>
      <c r="C57" s="84" t="s">
        <v>47</v>
      </c>
      <c r="D57" s="44">
        <v>235</v>
      </c>
      <c r="E57" s="53">
        <v>1</v>
      </c>
      <c r="F57" s="44">
        <v>114291.446809</v>
      </c>
      <c r="G57" s="66">
        <v>0.12766</v>
      </c>
      <c r="H57" s="43">
        <v>75</v>
      </c>
      <c r="I57" s="44">
        <v>117123.986667</v>
      </c>
      <c r="J57" s="74">
        <v>0.13333300000000001</v>
      </c>
      <c r="K57" s="44">
        <v>160</v>
      </c>
      <c r="L57" s="44">
        <v>112963.69375000001</v>
      </c>
      <c r="M57" s="66">
        <v>0.125</v>
      </c>
      <c r="N57" s="43">
        <v>0</v>
      </c>
      <c r="O57" s="44">
        <v>0</v>
      </c>
      <c r="P57" s="74">
        <v>0</v>
      </c>
    </row>
    <row r="58" spans="1:16" ht="15" customHeight="1" x14ac:dyDescent="0.2">
      <c r="A58" s="120"/>
      <c r="B58" s="123"/>
      <c r="C58" s="84" t="s">
        <v>48</v>
      </c>
      <c r="D58" s="44">
        <v>1931</v>
      </c>
      <c r="E58" s="53">
        <v>1</v>
      </c>
      <c r="F58" s="44">
        <v>126858.73899500001</v>
      </c>
      <c r="G58" s="66">
        <v>0.14810999999999999</v>
      </c>
      <c r="H58" s="43">
        <v>691</v>
      </c>
      <c r="I58" s="44">
        <v>134828.82778600001</v>
      </c>
      <c r="J58" s="74">
        <v>0.16932</v>
      </c>
      <c r="K58" s="44">
        <v>1240</v>
      </c>
      <c r="L58" s="44">
        <v>122417.34274199999</v>
      </c>
      <c r="M58" s="66">
        <v>0.13628999999999999</v>
      </c>
      <c r="N58" s="43">
        <v>0</v>
      </c>
      <c r="O58" s="44">
        <v>0</v>
      </c>
      <c r="P58" s="74">
        <v>0</v>
      </c>
    </row>
    <row r="59" spans="1:16" ht="15" customHeight="1" x14ac:dyDescent="0.2">
      <c r="A59" s="120"/>
      <c r="B59" s="123"/>
      <c r="C59" s="84" t="s">
        <v>49</v>
      </c>
      <c r="D59" s="44">
        <v>5143</v>
      </c>
      <c r="E59" s="53">
        <v>1</v>
      </c>
      <c r="F59" s="44">
        <v>145743.63737099999</v>
      </c>
      <c r="G59" s="66">
        <v>0.37721199999999999</v>
      </c>
      <c r="H59" s="43">
        <v>1670</v>
      </c>
      <c r="I59" s="44">
        <v>154391.99760500001</v>
      </c>
      <c r="J59" s="74">
        <v>0.33952100000000002</v>
      </c>
      <c r="K59" s="44">
        <v>3473</v>
      </c>
      <c r="L59" s="44">
        <v>141585.053556</v>
      </c>
      <c r="M59" s="66">
        <v>0.39533499999999999</v>
      </c>
      <c r="N59" s="43">
        <v>0</v>
      </c>
      <c r="O59" s="44">
        <v>0</v>
      </c>
      <c r="P59" s="74">
        <v>0</v>
      </c>
    </row>
    <row r="60" spans="1:16" ht="15" customHeight="1" x14ac:dyDescent="0.2">
      <c r="A60" s="120"/>
      <c r="B60" s="123"/>
      <c r="C60" s="84" t="s">
        <v>50</v>
      </c>
      <c r="D60" s="44">
        <v>6315</v>
      </c>
      <c r="E60" s="53">
        <v>1</v>
      </c>
      <c r="F60" s="44">
        <v>175461.03483799999</v>
      </c>
      <c r="G60" s="66">
        <v>0.69121100000000002</v>
      </c>
      <c r="H60" s="43">
        <v>1835</v>
      </c>
      <c r="I60" s="44">
        <v>188997.10027200001</v>
      </c>
      <c r="J60" s="74">
        <v>0.56621299999999997</v>
      </c>
      <c r="K60" s="44">
        <v>4480</v>
      </c>
      <c r="L60" s="44">
        <v>169916.68660700001</v>
      </c>
      <c r="M60" s="66">
        <v>0.74241100000000004</v>
      </c>
      <c r="N60" s="43">
        <v>0</v>
      </c>
      <c r="O60" s="44">
        <v>0</v>
      </c>
      <c r="P60" s="74">
        <v>0</v>
      </c>
    </row>
    <row r="61" spans="1:16" ht="15" customHeight="1" x14ac:dyDescent="0.2">
      <c r="A61" s="120"/>
      <c r="B61" s="123"/>
      <c r="C61" s="84" t="s">
        <v>51</v>
      </c>
      <c r="D61" s="44">
        <v>5612</v>
      </c>
      <c r="E61" s="53">
        <v>1</v>
      </c>
      <c r="F61" s="44">
        <v>199853.046329</v>
      </c>
      <c r="G61" s="66">
        <v>1.038845</v>
      </c>
      <c r="H61" s="43">
        <v>1560</v>
      </c>
      <c r="I61" s="44">
        <v>203082.65448699999</v>
      </c>
      <c r="J61" s="74">
        <v>0.73461500000000002</v>
      </c>
      <c r="K61" s="44">
        <v>4052</v>
      </c>
      <c r="L61" s="44">
        <v>198609.66312899999</v>
      </c>
      <c r="M61" s="66">
        <v>1.155972</v>
      </c>
      <c r="N61" s="43">
        <v>0</v>
      </c>
      <c r="O61" s="44">
        <v>0</v>
      </c>
      <c r="P61" s="74">
        <v>0</v>
      </c>
    </row>
    <row r="62" spans="1:16" s="3" customFormat="1" ht="15" customHeight="1" x14ac:dyDescent="0.2">
      <c r="A62" s="120"/>
      <c r="B62" s="123"/>
      <c r="C62" s="84" t="s">
        <v>52</v>
      </c>
      <c r="D62" s="35">
        <v>4932</v>
      </c>
      <c r="E62" s="55">
        <v>1</v>
      </c>
      <c r="F62" s="35">
        <v>218125.774939</v>
      </c>
      <c r="G62" s="68">
        <v>1.197689</v>
      </c>
      <c r="H62" s="43">
        <v>1419</v>
      </c>
      <c r="I62" s="44">
        <v>206124.954898</v>
      </c>
      <c r="J62" s="74">
        <v>0.68005599999999999</v>
      </c>
      <c r="K62" s="35">
        <v>3513</v>
      </c>
      <c r="L62" s="35">
        <v>222973.24537399999</v>
      </c>
      <c r="M62" s="68">
        <v>1.4067750000000001</v>
      </c>
      <c r="N62" s="43">
        <v>0</v>
      </c>
      <c r="O62" s="44">
        <v>0</v>
      </c>
      <c r="P62" s="74">
        <v>0</v>
      </c>
    </row>
    <row r="63" spans="1:16" ht="15" customHeight="1" x14ac:dyDescent="0.2">
      <c r="A63" s="120"/>
      <c r="B63" s="123"/>
      <c r="C63" s="84" t="s">
        <v>53</v>
      </c>
      <c r="D63" s="44">
        <v>4138</v>
      </c>
      <c r="E63" s="53">
        <v>1</v>
      </c>
      <c r="F63" s="44">
        <v>225730.57829899999</v>
      </c>
      <c r="G63" s="66">
        <v>1.2232959999999999</v>
      </c>
      <c r="H63" s="43">
        <v>1177</v>
      </c>
      <c r="I63" s="44">
        <v>212977.83007600001</v>
      </c>
      <c r="J63" s="74">
        <v>0.65165700000000004</v>
      </c>
      <c r="K63" s="44">
        <v>2961</v>
      </c>
      <c r="L63" s="44">
        <v>230799.806484</v>
      </c>
      <c r="M63" s="66">
        <v>1.450523</v>
      </c>
      <c r="N63" s="43">
        <v>0</v>
      </c>
      <c r="O63" s="44">
        <v>0</v>
      </c>
      <c r="P63" s="74">
        <v>0</v>
      </c>
    </row>
    <row r="64" spans="1:16" ht="15" customHeight="1" x14ac:dyDescent="0.2">
      <c r="A64" s="120"/>
      <c r="B64" s="123"/>
      <c r="C64" s="84" t="s">
        <v>54</v>
      </c>
      <c r="D64" s="44">
        <v>3224</v>
      </c>
      <c r="E64" s="53">
        <v>1</v>
      </c>
      <c r="F64" s="44">
        <v>230774.01861</v>
      </c>
      <c r="G64" s="66">
        <v>1.0877790000000001</v>
      </c>
      <c r="H64" s="43">
        <v>909</v>
      </c>
      <c r="I64" s="44">
        <v>205838.775578</v>
      </c>
      <c r="J64" s="74">
        <v>0.48734899999999998</v>
      </c>
      <c r="K64" s="44">
        <v>2315</v>
      </c>
      <c r="L64" s="44">
        <v>240565.00604800001</v>
      </c>
      <c r="M64" s="66">
        <v>1.323542</v>
      </c>
      <c r="N64" s="43">
        <v>0</v>
      </c>
      <c r="O64" s="44">
        <v>0</v>
      </c>
      <c r="P64" s="74">
        <v>0</v>
      </c>
    </row>
    <row r="65" spans="1:16" ht="15" customHeight="1" x14ac:dyDescent="0.2">
      <c r="A65" s="120"/>
      <c r="B65" s="123"/>
      <c r="C65" s="84" t="s">
        <v>55</v>
      </c>
      <c r="D65" s="44">
        <v>2575</v>
      </c>
      <c r="E65" s="53">
        <v>1</v>
      </c>
      <c r="F65" s="44">
        <v>229989.25203900001</v>
      </c>
      <c r="G65" s="66">
        <v>0.83067999999999997</v>
      </c>
      <c r="H65" s="43">
        <v>789</v>
      </c>
      <c r="I65" s="44">
        <v>204145.77313099999</v>
      </c>
      <c r="J65" s="74">
        <v>0.28517100000000001</v>
      </c>
      <c r="K65" s="44">
        <v>1786</v>
      </c>
      <c r="L65" s="44">
        <v>241406.10806299999</v>
      </c>
      <c r="M65" s="66">
        <v>1.071669</v>
      </c>
      <c r="N65" s="43">
        <v>0</v>
      </c>
      <c r="O65" s="44">
        <v>0</v>
      </c>
      <c r="P65" s="74">
        <v>0</v>
      </c>
    </row>
    <row r="66" spans="1:16" s="3" customFormat="1" ht="15" customHeight="1" x14ac:dyDescent="0.2">
      <c r="A66" s="120"/>
      <c r="B66" s="123"/>
      <c r="C66" s="84" t="s">
        <v>56</v>
      </c>
      <c r="D66" s="35">
        <v>3969</v>
      </c>
      <c r="E66" s="55">
        <v>1</v>
      </c>
      <c r="F66" s="35">
        <v>242593.63743999999</v>
      </c>
      <c r="G66" s="68">
        <v>0.49987399999999999</v>
      </c>
      <c r="H66" s="43">
        <v>1374</v>
      </c>
      <c r="I66" s="44">
        <v>203657.139738</v>
      </c>
      <c r="J66" s="74">
        <v>0.10625900000000001</v>
      </c>
      <c r="K66" s="35">
        <v>2595</v>
      </c>
      <c r="L66" s="35">
        <v>263209.72524100001</v>
      </c>
      <c r="M66" s="68">
        <v>0.70828500000000005</v>
      </c>
      <c r="N66" s="43">
        <v>0</v>
      </c>
      <c r="O66" s="44">
        <v>0</v>
      </c>
      <c r="P66" s="74">
        <v>0</v>
      </c>
    </row>
    <row r="67" spans="1:16" s="3" customFormat="1" ht="15" customHeight="1" x14ac:dyDescent="0.2">
      <c r="A67" s="121"/>
      <c r="B67" s="124"/>
      <c r="C67" s="85" t="s">
        <v>9</v>
      </c>
      <c r="D67" s="46">
        <v>38109</v>
      </c>
      <c r="E67" s="54">
        <v>1</v>
      </c>
      <c r="F67" s="46">
        <v>198439.579417</v>
      </c>
      <c r="G67" s="67">
        <v>0.81495200000000001</v>
      </c>
      <c r="H67" s="87">
        <v>11518</v>
      </c>
      <c r="I67" s="46">
        <v>190630.602101</v>
      </c>
      <c r="J67" s="75">
        <v>0.47134900000000002</v>
      </c>
      <c r="K67" s="46">
        <v>26591</v>
      </c>
      <c r="L67" s="46">
        <v>201822.06976000001</v>
      </c>
      <c r="M67" s="67">
        <v>0.963785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30" priority="30" operator="notEqual">
      <formula>H8+K8+N8</formula>
    </cfRule>
  </conditionalFormatting>
  <conditionalFormatting sqref="D20:D30">
    <cfRule type="cellIs" dxfId="429" priority="29" operator="notEqual">
      <formula>H20+K20+N20</formula>
    </cfRule>
  </conditionalFormatting>
  <conditionalFormatting sqref="D32:D42">
    <cfRule type="cellIs" dxfId="428" priority="28" operator="notEqual">
      <formula>H32+K32+N32</formula>
    </cfRule>
  </conditionalFormatting>
  <conditionalFormatting sqref="D44:D54">
    <cfRule type="cellIs" dxfId="427" priority="27" operator="notEqual">
      <formula>H44+K44+N44</formula>
    </cfRule>
  </conditionalFormatting>
  <conditionalFormatting sqref="D56:D66">
    <cfRule type="cellIs" dxfId="426" priority="26" operator="notEqual">
      <formula>H56+K56+N56</formula>
    </cfRule>
  </conditionalFormatting>
  <conditionalFormatting sqref="D19">
    <cfRule type="cellIs" dxfId="425" priority="25" operator="notEqual">
      <formula>SUM(D8:D18)</formula>
    </cfRule>
  </conditionalFormatting>
  <conditionalFormatting sqref="D31">
    <cfRule type="cellIs" dxfId="424" priority="24" operator="notEqual">
      <formula>H31+K31+N31</formula>
    </cfRule>
  </conditionalFormatting>
  <conditionalFormatting sqref="D31">
    <cfRule type="cellIs" dxfId="423" priority="23" operator="notEqual">
      <formula>SUM(D20:D30)</formula>
    </cfRule>
  </conditionalFormatting>
  <conditionalFormatting sqref="D43">
    <cfRule type="cellIs" dxfId="422" priority="22" operator="notEqual">
      <formula>H43+K43+N43</formula>
    </cfRule>
  </conditionalFormatting>
  <conditionalFormatting sqref="D43">
    <cfRule type="cellIs" dxfId="421" priority="21" operator="notEqual">
      <formula>SUM(D32:D42)</formula>
    </cfRule>
  </conditionalFormatting>
  <conditionalFormatting sqref="D55">
    <cfRule type="cellIs" dxfId="420" priority="20" operator="notEqual">
      <formula>H55+K55+N55</formula>
    </cfRule>
  </conditionalFormatting>
  <conditionalFormatting sqref="D55">
    <cfRule type="cellIs" dxfId="419" priority="19" operator="notEqual">
      <formula>SUM(D44:D54)</formula>
    </cfRule>
  </conditionalFormatting>
  <conditionalFormatting sqref="D67">
    <cfRule type="cellIs" dxfId="418" priority="18" operator="notEqual">
      <formula>H67+K67+N67</formula>
    </cfRule>
  </conditionalFormatting>
  <conditionalFormatting sqref="D67">
    <cfRule type="cellIs" dxfId="417" priority="17" operator="notEqual">
      <formula>SUM(D56:D66)</formula>
    </cfRule>
  </conditionalFormatting>
  <conditionalFormatting sqref="H19">
    <cfRule type="cellIs" dxfId="416" priority="16" operator="notEqual">
      <formula>SUM(H8:H18)</formula>
    </cfRule>
  </conditionalFormatting>
  <conditionalFormatting sqref="K19">
    <cfRule type="cellIs" dxfId="415" priority="15" operator="notEqual">
      <formula>SUM(K8:K18)</formula>
    </cfRule>
  </conditionalFormatting>
  <conditionalFormatting sqref="N19">
    <cfRule type="cellIs" dxfId="414" priority="14" operator="notEqual">
      <formula>SUM(N8:N18)</formula>
    </cfRule>
  </conditionalFormatting>
  <conditionalFormatting sqref="H31">
    <cfRule type="cellIs" dxfId="413" priority="13" operator="notEqual">
      <formula>SUM(H20:H30)</formula>
    </cfRule>
  </conditionalFormatting>
  <conditionalFormatting sqref="K31">
    <cfRule type="cellIs" dxfId="412" priority="12" operator="notEqual">
      <formula>SUM(K20:K30)</formula>
    </cfRule>
  </conditionalFormatting>
  <conditionalFormatting sqref="N31">
    <cfRule type="cellIs" dxfId="411" priority="11" operator="notEqual">
      <formula>SUM(N20:N30)</formula>
    </cfRule>
  </conditionalFormatting>
  <conditionalFormatting sqref="H43">
    <cfRule type="cellIs" dxfId="410" priority="10" operator="notEqual">
      <formula>SUM(H32:H42)</formula>
    </cfRule>
  </conditionalFormatting>
  <conditionalFormatting sqref="K43">
    <cfRule type="cellIs" dxfId="409" priority="9" operator="notEqual">
      <formula>SUM(K32:K42)</formula>
    </cfRule>
  </conditionalFormatting>
  <conditionalFormatting sqref="N43">
    <cfRule type="cellIs" dxfId="408" priority="8" operator="notEqual">
      <formula>SUM(N32:N42)</formula>
    </cfRule>
  </conditionalFormatting>
  <conditionalFormatting sqref="H55">
    <cfRule type="cellIs" dxfId="407" priority="7" operator="notEqual">
      <formula>SUM(H44:H54)</formula>
    </cfRule>
  </conditionalFormatting>
  <conditionalFormatting sqref="K55">
    <cfRule type="cellIs" dxfId="406" priority="6" operator="notEqual">
      <formula>SUM(K44:K54)</formula>
    </cfRule>
  </conditionalFormatting>
  <conditionalFormatting sqref="N55">
    <cfRule type="cellIs" dxfId="405" priority="5" operator="notEqual">
      <formula>SUM(N44:N54)</formula>
    </cfRule>
  </conditionalFormatting>
  <conditionalFormatting sqref="H67">
    <cfRule type="cellIs" dxfId="404" priority="4" operator="notEqual">
      <formula>SUM(H56:H66)</formula>
    </cfRule>
  </conditionalFormatting>
  <conditionalFormatting sqref="K67">
    <cfRule type="cellIs" dxfId="403" priority="3" operator="notEqual">
      <formula>SUM(K56:K66)</formula>
    </cfRule>
  </conditionalFormatting>
  <conditionalFormatting sqref="N67">
    <cfRule type="cellIs" dxfId="402" priority="2" operator="notEqual">
      <formula>SUM(N56:N66)</formula>
    </cfRule>
  </conditionalFormatting>
  <conditionalFormatting sqref="D32:D43">
    <cfRule type="cellIs" dxfId="4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10" t="s">
        <v>66</v>
      </c>
      <c r="B2" s="110"/>
      <c r="C2" s="110"/>
      <c r="D2" s="110"/>
      <c r="E2" s="110"/>
      <c r="F2" s="110"/>
      <c r="G2" s="110"/>
      <c r="H2" s="110"/>
      <c r="I2" s="110"/>
      <c r="J2" s="110"/>
      <c r="K2" s="110"/>
      <c r="L2" s="110"/>
      <c r="M2" s="110"/>
      <c r="N2" s="110"/>
      <c r="O2" s="110"/>
      <c r="P2" s="110"/>
    </row>
    <row r="3" spans="1:16" s="21" customFormat="1" ht="15" customHeight="1" x14ac:dyDescent="0.2">
      <c r="A3" s="111" t="str">
        <f>+Notas!C6</f>
        <v>MAYO 2023 Y MAYO 2024</v>
      </c>
      <c r="B3" s="111"/>
      <c r="C3" s="111"/>
      <c r="D3" s="111"/>
      <c r="E3" s="111"/>
      <c r="F3" s="111"/>
      <c r="G3" s="111"/>
      <c r="H3" s="111"/>
      <c r="I3" s="111"/>
      <c r="J3" s="111"/>
      <c r="K3" s="111"/>
      <c r="L3" s="111"/>
      <c r="M3" s="111"/>
      <c r="N3" s="111"/>
      <c r="O3" s="111"/>
      <c r="P3" s="111"/>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12" t="s">
        <v>5</v>
      </c>
      <c r="B6" s="112" t="s">
        <v>35</v>
      </c>
      <c r="C6" s="114" t="s">
        <v>36</v>
      </c>
      <c r="D6" s="116" t="s">
        <v>37</v>
      </c>
      <c r="E6" s="116"/>
      <c r="F6" s="116"/>
      <c r="G6" s="116"/>
      <c r="H6" s="117" t="s">
        <v>42</v>
      </c>
      <c r="I6" s="116"/>
      <c r="J6" s="118"/>
      <c r="K6" s="116" t="s">
        <v>43</v>
      </c>
      <c r="L6" s="116"/>
      <c r="M6" s="116"/>
      <c r="N6" s="117" t="s">
        <v>44</v>
      </c>
      <c r="O6" s="116"/>
      <c r="P6" s="118"/>
    </row>
    <row r="7" spans="1:16" s="2" customFormat="1" ht="42" x14ac:dyDescent="0.2">
      <c r="A7" s="113"/>
      <c r="B7" s="113"/>
      <c r="C7" s="115"/>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9">
        <v>1</v>
      </c>
      <c r="B8" s="122" t="s">
        <v>45</v>
      </c>
      <c r="C8" s="84" t="s">
        <v>46</v>
      </c>
      <c r="D8" s="44">
        <v>21</v>
      </c>
      <c r="E8" s="53">
        <v>0.18421100000000001</v>
      </c>
      <c r="F8" s="44">
        <v>59950.803207999998</v>
      </c>
      <c r="G8" s="66">
        <v>9.5238000000000003E-2</v>
      </c>
      <c r="H8" s="43">
        <v>9</v>
      </c>
      <c r="I8" s="44">
        <v>68148.705168999993</v>
      </c>
      <c r="J8" s="74">
        <v>0.111111</v>
      </c>
      <c r="K8" s="44">
        <v>12</v>
      </c>
      <c r="L8" s="44">
        <v>53802.376736999999</v>
      </c>
      <c r="M8" s="66">
        <v>8.3333000000000004E-2</v>
      </c>
      <c r="N8" s="43">
        <v>0</v>
      </c>
      <c r="O8" s="44">
        <v>0</v>
      </c>
      <c r="P8" s="74">
        <v>0</v>
      </c>
    </row>
    <row r="9" spans="1:16" ht="15" customHeight="1" x14ac:dyDescent="0.2">
      <c r="A9" s="120"/>
      <c r="B9" s="123"/>
      <c r="C9" s="84" t="s">
        <v>47</v>
      </c>
      <c r="D9" s="44">
        <v>231</v>
      </c>
      <c r="E9" s="53">
        <v>0.33047199999999999</v>
      </c>
      <c r="F9" s="44">
        <v>87479.507366000005</v>
      </c>
      <c r="G9" s="66">
        <v>0.12987000000000001</v>
      </c>
      <c r="H9" s="43">
        <v>87</v>
      </c>
      <c r="I9" s="44">
        <v>95451.273449</v>
      </c>
      <c r="J9" s="74">
        <v>0.206897</v>
      </c>
      <c r="K9" s="44">
        <v>144</v>
      </c>
      <c r="L9" s="44">
        <v>82663.232025000005</v>
      </c>
      <c r="M9" s="66">
        <v>8.3333000000000004E-2</v>
      </c>
      <c r="N9" s="43">
        <v>0</v>
      </c>
      <c r="O9" s="44">
        <v>0</v>
      </c>
      <c r="P9" s="74">
        <v>0</v>
      </c>
    </row>
    <row r="10" spans="1:16" ht="15" customHeight="1" x14ac:dyDescent="0.2">
      <c r="A10" s="120"/>
      <c r="B10" s="123"/>
      <c r="C10" s="84" t="s">
        <v>48</v>
      </c>
      <c r="D10" s="44">
        <v>1418</v>
      </c>
      <c r="E10" s="53">
        <v>0.222083</v>
      </c>
      <c r="F10" s="44">
        <v>95970.609976000007</v>
      </c>
      <c r="G10" s="66">
        <v>0.156559</v>
      </c>
      <c r="H10" s="43">
        <v>556</v>
      </c>
      <c r="I10" s="44">
        <v>105130.496818</v>
      </c>
      <c r="J10" s="74">
        <v>0.19964000000000001</v>
      </c>
      <c r="K10" s="44">
        <v>862</v>
      </c>
      <c r="L10" s="44">
        <v>90062.376699</v>
      </c>
      <c r="M10" s="66">
        <v>0.12877</v>
      </c>
      <c r="N10" s="43">
        <v>0</v>
      </c>
      <c r="O10" s="44">
        <v>0</v>
      </c>
      <c r="P10" s="74">
        <v>0</v>
      </c>
    </row>
    <row r="11" spans="1:16" ht="15" customHeight="1" x14ac:dyDescent="0.2">
      <c r="A11" s="120"/>
      <c r="B11" s="123"/>
      <c r="C11" s="84" t="s">
        <v>49</v>
      </c>
      <c r="D11" s="44">
        <v>2615</v>
      </c>
      <c r="E11" s="53">
        <v>0.16539100000000001</v>
      </c>
      <c r="F11" s="44">
        <v>111434.474248</v>
      </c>
      <c r="G11" s="66">
        <v>0.344551</v>
      </c>
      <c r="H11" s="43">
        <v>998</v>
      </c>
      <c r="I11" s="44">
        <v>124930.251577</v>
      </c>
      <c r="J11" s="74">
        <v>0.42485000000000001</v>
      </c>
      <c r="K11" s="44">
        <v>1617</v>
      </c>
      <c r="L11" s="44">
        <v>103104.983974</v>
      </c>
      <c r="M11" s="66">
        <v>0.294991</v>
      </c>
      <c r="N11" s="43">
        <v>0</v>
      </c>
      <c r="O11" s="44">
        <v>0</v>
      </c>
      <c r="P11" s="74">
        <v>0</v>
      </c>
    </row>
    <row r="12" spans="1:16" ht="15" customHeight="1" x14ac:dyDescent="0.2">
      <c r="A12" s="120"/>
      <c r="B12" s="123"/>
      <c r="C12" s="84" t="s">
        <v>50</v>
      </c>
      <c r="D12" s="44">
        <v>2443</v>
      </c>
      <c r="E12" s="53">
        <v>0.13187599999999999</v>
      </c>
      <c r="F12" s="44">
        <v>135693.33522099999</v>
      </c>
      <c r="G12" s="66">
        <v>0.61604599999999998</v>
      </c>
      <c r="H12" s="43">
        <v>914</v>
      </c>
      <c r="I12" s="44">
        <v>151476.59253200001</v>
      </c>
      <c r="J12" s="74">
        <v>0.69584199999999996</v>
      </c>
      <c r="K12" s="44">
        <v>1529</v>
      </c>
      <c r="L12" s="44">
        <v>126258.477679</v>
      </c>
      <c r="M12" s="66">
        <v>0.56834499999999999</v>
      </c>
      <c r="N12" s="43">
        <v>0</v>
      </c>
      <c r="O12" s="44">
        <v>0</v>
      </c>
      <c r="P12" s="74">
        <v>0</v>
      </c>
    </row>
    <row r="13" spans="1:16" ht="15" customHeight="1" x14ac:dyDescent="0.2">
      <c r="A13" s="120"/>
      <c r="B13" s="123"/>
      <c r="C13" s="84" t="s">
        <v>51</v>
      </c>
      <c r="D13" s="44">
        <v>1998</v>
      </c>
      <c r="E13" s="53">
        <v>0.117315</v>
      </c>
      <c r="F13" s="44">
        <v>151019.10874900001</v>
      </c>
      <c r="G13" s="66">
        <v>0.85435399999999995</v>
      </c>
      <c r="H13" s="43">
        <v>707</v>
      </c>
      <c r="I13" s="44">
        <v>161266.14569400001</v>
      </c>
      <c r="J13" s="74">
        <v>0.81329600000000002</v>
      </c>
      <c r="K13" s="44">
        <v>1291</v>
      </c>
      <c r="L13" s="44">
        <v>145407.44715399999</v>
      </c>
      <c r="M13" s="66">
        <v>0.87683999999999995</v>
      </c>
      <c r="N13" s="43">
        <v>0</v>
      </c>
      <c r="O13" s="44">
        <v>0</v>
      </c>
      <c r="P13" s="74">
        <v>0</v>
      </c>
    </row>
    <row r="14" spans="1:16" s="3" customFormat="1" ht="15" customHeight="1" x14ac:dyDescent="0.2">
      <c r="A14" s="120"/>
      <c r="B14" s="123"/>
      <c r="C14" s="84" t="s">
        <v>52</v>
      </c>
      <c r="D14" s="35">
        <v>1599</v>
      </c>
      <c r="E14" s="55">
        <v>0.110169</v>
      </c>
      <c r="F14" s="35">
        <v>155213.350297</v>
      </c>
      <c r="G14" s="68">
        <v>0.91244499999999995</v>
      </c>
      <c r="H14" s="43">
        <v>546</v>
      </c>
      <c r="I14" s="44">
        <v>155836.437366</v>
      </c>
      <c r="J14" s="74">
        <v>0.72344299999999995</v>
      </c>
      <c r="K14" s="35">
        <v>1053</v>
      </c>
      <c r="L14" s="35">
        <v>154890.268113</v>
      </c>
      <c r="M14" s="68">
        <v>1.010446</v>
      </c>
      <c r="N14" s="43">
        <v>0</v>
      </c>
      <c r="O14" s="44">
        <v>0</v>
      </c>
      <c r="P14" s="74">
        <v>0</v>
      </c>
    </row>
    <row r="15" spans="1:16" ht="15" customHeight="1" x14ac:dyDescent="0.2">
      <c r="A15" s="120"/>
      <c r="B15" s="123"/>
      <c r="C15" s="84" t="s">
        <v>53</v>
      </c>
      <c r="D15" s="44">
        <v>1239</v>
      </c>
      <c r="E15" s="53">
        <v>9.9025000000000002E-2</v>
      </c>
      <c r="F15" s="44">
        <v>153537.11229200001</v>
      </c>
      <c r="G15" s="66">
        <v>0.86602100000000004</v>
      </c>
      <c r="H15" s="43">
        <v>403</v>
      </c>
      <c r="I15" s="44">
        <v>143977.01726699999</v>
      </c>
      <c r="J15" s="74">
        <v>0.51364799999999999</v>
      </c>
      <c r="K15" s="44">
        <v>836</v>
      </c>
      <c r="L15" s="44">
        <v>158145.626999</v>
      </c>
      <c r="M15" s="66">
        <v>1.0358849999999999</v>
      </c>
      <c r="N15" s="43">
        <v>0</v>
      </c>
      <c r="O15" s="44">
        <v>0</v>
      </c>
      <c r="P15" s="74">
        <v>0</v>
      </c>
    </row>
    <row r="16" spans="1:16" ht="15" customHeight="1" x14ac:dyDescent="0.2">
      <c r="A16" s="120"/>
      <c r="B16" s="123"/>
      <c r="C16" s="84" t="s">
        <v>54</v>
      </c>
      <c r="D16" s="44">
        <v>1095</v>
      </c>
      <c r="E16" s="53">
        <v>0.101455</v>
      </c>
      <c r="F16" s="44">
        <v>162349.799291</v>
      </c>
      <c r="G16" s="66">
        <v>0.79817400000000005</v>
      </c>
      <c r="H16" s="43">
        <v>357</v>
      </c>
      <c r="I16" s="44">
        <v>147193.54187399999</v>
      </c>
      <c r="J16" s="74">
        <v>0.36694700000000002</v>
      </c>
      <c r="K16" s="44">
        <v>738</v>
      </c>
      <c r="L16" s="44">
        <v>169681.48478900001</v>
      </c>
      <c r="M16" s="66">
        <v>1.006775</v>
      </c>
      <c r="N16" s="43">
        <v>0</v>
      </c>
      <c r="O16" s="44">
        <v>0</v>
      </c>
      <c r="P16" s="74">
        <v>0</v>
      </c>
    </row>
    <row r="17" spans="1:16" ht="15" customHeight="1" x14ac:dyDescent="0.2">
      <c r="A17" s="120"/>
      <c r="B17" s="123"/>
      <c r="C17" s="84" t="s">
        <v>55</v>
      </c>
      <c r="D17" s="44">
        <v>951</v>
      </c>
      <c r="E17" s="53">
        <v>0.104863</v>
      </c>
      <c r="F17" s="44">
        <v>162336.03630199999</v>
      </c>
      <c r="G17" s="66">
        <v>0.60357499999999997</v>
      </c>
      <c r="H17" s="43">
        <v>364</v>
      </c>
      <c r="I17" s="44">
        <v>144123.58119200001</v>
      </c>
      <c r="J17" s="74">
        <v>0.217033</v>
      </c>
      <c r="K17" s="44">
        <v>587</v>
      </c>
      <c r="L17" s="44">
        <v>173629.62005100001</v>
      </c>
      <c r="M17" s="66">
        <v>0.84327099999999999</v>
      </c>
      <c r="N17" s="43">
        <v>0</v>
      </c>
      <c r="O17" s="44">
        <v>0</v>
      </c>
      <c r="P17" s="74">
        <v>0</v>
      </c>
    </row>
    <row r="18" spans="1:16" s="3" customFormat="1" ht="15" customHeight="1" x14ac:dyDescent="0.2">
      <c r="A18" s="120"/>
      <c r="B18" s="123"/>
      <c r="C18" s="84" t="s">
        <v>56</v>
      </c>
      <c r="D18" s="35">
        <v>1350</v>
      </c>
      <c r="E18" s="55">
        <v>6.8464999999999998E-2</v>
      </c>
      <c r="F18" s="35">
        <v>182192.35975100001</v>
      </c>
      <c r="G18" s="68">
        <v>0.43703700000000001</v>
      </c>
      <c r="H18" s="43">
        <v>481</v>
      </c>
      <c r="I18" s="44">
        <v>148341.02385500001</v>
      </c>
      <c r="J18" s="74">
        <v>6.0290999999999997E-2</v>
      </c>
      <c r="K18" s="35">
        <v>869</v>
      </c>
      <c r="L18" s="35">
        <v>200929.40528199999</v>
      </c>
      <c r="M18" s="68">
        <v>0.64556999999999998</v>
      </c>
      <c r="N18" s="43">
        <v>0</v>
      </c>
      <c r="O18" s="44">
        <v>0</v>
      </c>
      <c r="P18" s="74">
        <v>0</v>
      </c>
    </row>
    <row r="19" spans="1:16" s="3" customFormat="1" ht="15" customHeight="1" x14ac:dyDescent="0.2">
      <c r="A19" s="121"/>
      <c r="B19" s="124"/>
      <c r="C19" s="85" t="s">
        <v>9</v>
      </c>
      <c r="D19" s="46">
        <v>14960</v>
      </c>
      <c r="E19" s="54">
        <v>0.119517</v>
      </c>
      <c r="F19" s="46">
        <v>140288.91183600001</v>
      </c>
      <c r="G19" s="67">
        <v>0.59739299999999995</v>
      </c>
      <c r="H19" s="87">
        <v>5422</v>
      </c>
      <c r="I19" s="46">
        <v>140904.806392</v>
      </c>
      <c r="J19" s="75">
        <v>0.48063400000000001</v>
      </c>
      <c r="K19" s="46">
        <v>9538</v>
      </c>
      <c r="L19" s="46">
        <v>139938.79857499999</v>
      </c>
      <c r="M19" s="67">
        <v>0.66376599999999997</v>
      </c>
      <c r="N19" s="87">
        <v>0</v>
      </c>
      <c r="O19" s="46">
        <v>0</v>
      </c>
      <c r="P19" s="75">
        <v>0</v>
      </c>
    </row>
    <row r="20" spans="1:16" ht="15" customHeight="1" x14ac:dyDescent="0.2">
      <c r="A20" s="119">
        <v>2</v>
      </c>
      <c r="B20" s="122" t="s">
        <v>57</v>
      </c>
      <c r="C20" s="84" t="s">
        <v>46</v>
      </c>
      <c r="D20" s="44">
        <v>27</v>
      </c>
      <c r="E20" s="53">
        <v>0.236842</v>
      </c>
      <c r="F20" s="44">
        <v>51907.666666999998</v>
      </c>
      <c r="G20" s="66">
        <v>0</v>
      </c>
      <c r="H20" s="43">
        <v>13</v>
      </c>
      <c r="I20" s="44">
        <v>63357.692307999998</v>
      </c>
      <c r="J20" s="74">
        <v>0</v>
      </c>
      <c r="K20" s="44">
        <v>14</v>
      </c>
      <c r="L20" s="44">
        <v>41275.5</v>
      </c>
      <c r="M20" s="66">
        <v>0</v>
      </c>
      <c r="N20" s="43">
        <v>0</v>
      </c>
      <c r="O20" s="44">
        <v>0</v>
      </c>
      <c r="P20" s="74">
        <v>0</v>
      </c>
    </row>
    <row r="21" spans="1:16" ht="15" customHeight="1" x14ac:dyDescent="0.2">
      <c r="A21" s="120"/>
      <c r="B21" s="123"/>
      <c r="C21" s="84" t="s">
        <v>47</v>
      </c>
      <c r="D21" s="44">
        <v>244</v>
      </c>
      <c r="E21" s="53">
        <v>0.34906999999999999</v>
      </c>
      <c r="F21" s="44">
        <v>115093.35655700001</v>
      </c>
      <c r="G21" s="66">
        <v>6.5573999999999993E-2</v>
      </c>
      <c r="H21" s="43">
        <v>103</v>
      </c>
      <c r="I21" s="44">
        <v>117169.504854</v>
      </c>
      <c r="J21" s="74">
        <v>6.7960999999999994E-2</v>
      </c>
      <c r="K21" s="44">
        <v>141</v>
      </c>
      <c r="L21" s="44">
        <v>113576.737589</v>
      </c>
      <c r="M21" s="66">
        <v>6.3829999999999998E-2</v>
      </c>
      <c r="N21" s="43">
        <v>0</v>
      </c>
      <c r="O21" s="44">
        <v>0</v>
      </c>
      <c r="P21" s="74">
        <v>0</v>
      </c>
    </row>
    <row r="22" spans="1:16" ht="15" customHeight="1" x14ac:dyDescent="0.2">
      <c r="A22" s="120"/>
      <c r="B22" s="123"/>
      <c r="C22" s="84" t="s">
        <v>48</v>
      </c>
      <c r="D22" s="44">
        <v>999</v>
      </c>
      <c r="E22" s="53">
        <v>0.15645999999999999</v>
      </c>
      <c r="F22" s="44">
        <v>131333.933934</v>
      </c>
      <c r="G22" s="66">
        <v>6.3062999999999994E-2</v>
      </c>
      <c r="H22" s="43">
        <v>445</v>
      </c>
      <c r="I22" s="44">
        <v>134560.73932600001</v>
      </c>
      <c r="J22" s="74">
        <v>4.7190999999999997E-2</v>
      </c>
      <c r="K22" s="44">
        <v>554</v>
      </c>
      <c r="L22" s="44">
        <v>128742.00541500001</v>
      </c>
      <c r="M22" s="66">
        <v>7.5812000000000004E-2</v>
      </c>
      <c r="N22" s="43">
        <v>0</v>
      </c>
      <c r="O22" s="44">
        <v>0</v>
      </c>
      <c r="P22" s="74">
        <v>0</v>
      </c>
    </row>
    <row r="23" spans="1:16" ht="15" customHeight="1" x14ac:dyDescent="0.2">
      <c r="A23" s="120"/>
      <c r="B23" s="123"/>
      <c r="C23" s="84" t="s">
        <v>49</v>
      </c>
      <c r="D23" s="44">
        <v>809</v>
      </c>
      <c r="E23" s="53">
        <v>5.1166999999999997E-2</v>
      </c>
      <c r="F23" s="44">
        <v>145348.362176</v>
      </c>
      <c r="G23" s="66">
        <v>0.20766399999999999</v>
      </c>
      <c r="H23" s="43">
        <v>346</v>
      </c>
      <c r="I23" s="44">
        <v>149923.78034699999</v>
      </c>
      <c r="J23" s="74">
        <v>0.21387300000000001</v>
      </c>
      <c r="K23" s="44">
        <v>463</v>
      </c>
      <c r="L23" s="44">
        <v>141929.15118799999</v>
      </c>
      <c r="M23" s="66">
        <v>0.20302400000000001</v>
      </c>
      <c r="N23" s="43">
        <v>0</v>
      </c>
      <c r="O23" s="44">
        <v>0</v>
      </c>
      <c r="P23" s="74">
        <v>0</v>
      </c>
    </row>
    <row r="24" spans="1:16" ht="15" customHeight="1" x14ac:dyDescent="0.2">
      <c r="A24" s="120"/>
      <c r="B24" s="123"/>
      <c r="C24" s="84" t="s">
        <v>50</v>
      </c>
      <c r="D24" s="44">
        <v>581</v>
      </c>
      <c r="E24" s="53">
        <v>3.1363000000000002E-2</v>
      </c>
      <c r="F24" s="44">
        <v>172529.37005200001</v>
      </c>
      <c r="G24" s="66">
        <v>0.34767599999999999</v>
      </c>
      <c r="H24" s="43">
        <v>236</v>
      </c>
      <c r="I24" s="44">
        <v>181934.67796599999</v>
      </c>
      <c r="J24" s="74">
        <v>0.36864400000000003</v>
      </c>
      <c r="K24" s="44">
        <v>345</v>
      </c>
      <c r="L24" s="44">
        <v>166095.59420299999</v>
      </c>
      <c r="M24" s="66">
        <v>0.33333299999999999</v>
      </c>
      <c r="N24" s="43">
        <v>0</v>
      </c>
      <c r="O24" s="44">
        <v>0</v>
      </c>
      <c r="P24" s="74">
        <v>0</v>
      </c>
    </row>
    <row r="25" spans="1:16" ht="15" customHeight="1" x14ac:dyDescent="0.2">
      <c r="A25" s="120"/>
      <c r="B25" s="123"/>
      <c r="C25" s="84" t="s">
        <v>51</v>
      </c>
      <c r="D25" s="44">
        <v>387</v>
      </c>
      <c r="E25" s="53">
        <v>2.2723E-2</v>
      </c>
      <c r="F25" s="44">
        <v>179574.788114</v>
      </c>
      <c r="G25" s="66">
        <v>0.42894100000000002</v>
      </c>
      <c r="H25" s="43">
        <v>134</v>
      </c>
      <c r="I25" s="44">
        <v>179588.08955199999</v>
      </c>
      <c r="J25" s="74">
        <v>0.365672</v>
      </c>
      <c r="K25" s="44">
        <v>253</v>
      </c>
      <c r="L25" s="44">
        <v>179567.74308300001</v>
      </c>
      <c r="M25" s="66">
        <v>0.462451</v>
      </c>
      <c r="N25" s="43">
        <v>0</v>
      </c>
      <c r="O25" s="44">
        <v>0</v>
      </c>
      <c r="P25" s="74">
        <v>0</v>
      </c>
    </row>
    <row r="26" spans="1:16" s="3" customFormat="1" ht="15" customHeight="1" x14ac:dyDescent="0.2">
      <c r="A26" s="120"/>
      <c r="B26" s="123"/>
      <c r="C26" s="84" t="s">
        <v>52</v>
      </c>
      <c r="D26" s="35">
        <v>277</v>
      </c>
      <c r="E26" s="55">
        <v>1.9085000000000001E-2</v>
      </c>
      <c r="F26" s="35">
        <v>188598.66425999999</v>
      </c>
      <c r="G26" s="68">
        <v>0.50902499999999995</v>
      </c>
      <c r="H26" s="43">
        <v>113</v>
      </c>
      <c r="I26" s="44">
        <v>175522.353982</v>
      </c>
      <c r="J26" s="74">
        <v>0.38053100000000001</v>
      </c>
      <c r="K26" s="35">
        <v>164</v>
      </c>
      <c r="L26" s="35">
        <v>197608.56097600001</v>
      </c>
      <c r="M26" s="68">
        <v>0.59756100000000001</v>
      </c>
      <c r="N26" s="43">
        <v>0</v>
      </c>
      <c r="O26" s="44">
        <v>0</v>
      </c>
      <c r="P26" s="74">
        <v>0</v>
      </c>
    </row>
    <row r="27" spans="1:16" ht="15" customHeight="1" x14ac:dyDescent="0.2">
      <c r="A27" s="120"/>
      <c r="B27" s="123"/>
      <c r="C27" s="84" t="s">
        <v>53</v>
      </c>
      <c r="D27" s="44">
        <v>203</v>
      </c>
      <c r="E27" s="53">
        <v>1.6223999999999999E-2</v>
      </c>
      <c r="F27" s="44">
        <v>184905.33497500001</v>
      </c>
      <c r="G27" s="66">
        <v>0.50738899999999998</v>
      </c>
      <c r="H27" s="43">
        <v>88</v>
      </c>
      <c r="I27" s="44">
        <v>170771.18181800001</v>
      </c>
      <c r="J27" s="74">
        <v>0.32954499999999998</v>
      </c>
      <c r="K27" s="44">
        <v>115</v>
      </c>
      <c r="L27" s="44">
        <v>195721.03478300001</v>
      </c>
      <c r="M27" s="66">
        <v>0.64347799999999999</v>
      </c>
      <c r="N27" s="43">
        <v>0</v>
      </c>
      <c r="O27" s="44">
        <v>0</v>
      </c>
      <c r="P27" s="74">
        <v>0</v>
      </c>
    </row>
    <row r="28" spans="1:16" ht="15" customHeight="1" x14ac:dyDescent="0.2">
      <c r="A28" s="120"/>
      <c r="B28" s="123"/>
      <c r="C28" s="84" t="s">
        <v>54</v>
      </c>
      <c r="D28" s="44">
        <v>99</v>
      </c>
      <c r="E28" s="53">
        <v>9.1730000000000006E-3</v>
      </c>
      <c r="F28" s="44">
        <v>212587.434343</v>
      </c>
      <c r="G28" s="66">
        <v>0.47474699999999997</v>
      </c>
      <c r="H28" s="43">
        <v>38</v>
      </c>
      <c r="I28" s="44">
        <v>179832</v>
      </c>
      <c r="J28" s="74">
        <v>0.34210499999999999</v>
      </c>
      <c r="K28" s="44">
        <v>61</v>
      </c>
      <c r="L28" s="44">
        <v>232992.45901600001</v>
      </c>
      <c r="M28" s="66">
        <v>0.55737700000000001</v>
      </c>
      <c r="N28" s="43">
        <v>0</v>
      </c>
      <c r="O28" s="44">
        <v>0</v>
      </c>
      <c r="P28" s="74">
        <v>0</v>
      </c>
    </row>
    <row r="29" spans="1:16" ht="15" customHeight="1" x14ac:dyDescent="0.2">
      <c r="A29" s="120"/>
      <c r="B29" s="123"/>
      <c r="C29" s="84" t="s">
        <v>55</v>
      </c>
      <c r="D29" s="44">
        <v>58</v>
      </c>
      <c r="E29" s="53">
        <v>6.3949999999999996E-3</v>
      </c>
      <c r="F29" s="44">
        <v>215610</v>
      </c>
      <c r="G29" s="66">
        <v>0.25862099999999999</v>
      </c>
      <c r="H29" s="43">
        <v>34</v>
      </c>
      <c r="I29" s="44">
        <v>182462.029412</v>
      </c>
      <c r="J29" s="74">
        <v>0.17647099999999999</v>
      </c>
      <c r="K29" s="44">
        <v>24</v>
      </c>
      <c r="L29" s="44">
        <v>262569.625</v>
      </c>
      <c r="M29" s="66">
        <v>0.375</v>
      </c>
      <c r="N29" s="43">
        <v>0</v>
      </c>
      <c r="O29" s="44">
        <v>0</v>
      </c>
      <c r="P29" s="74">
        <v>0</v>
      </c>
    </row>
    <row r="30" spans="1:16" s="3" customFormat="1" ht="15" customHeight="1" x14ac:dyDescent="0.2">
      <c r="A30" s="120"/>
      <c r="B30" s="123"/>
      <c r="C30" s="84" t="s">
        <v>56</v>
      </c>
      <c r="D30" s="35">
        <v>112</v>
      </c>
      <c r="E30" s="55">
        <v>5.6800000000000002E-3</v>
      </c>
      <c r="F30" s="35">
        <v>146682.160714</v>
      </c>
      <c r="G30" s="68">
        <v>0.11607099999999999</v>
      </c>
      <c r="H30" s="43">
        <v>102</v>
      </c>
      <c r="I30" s="44">
        <v>126145.36274500001</v>
      </c>
      <c r="J30" s="74">
        <v>5.8824000000000001E-2</v>
      </c>
      <c r="K30" s="35">
        <v>10</v>
      </c>
      <c r="L30" s="35">
        <v>356157.5</v>
      </c>
      <c r="M30" s="68">
        <v>0.7</v>
      </c>
      <c r="N30" s="43">
        <v>0</v>
      </c>
      <c r="O30" s="44">
        <v>0</v>
      </c>
      <c r="P30" s="74">
        <v>0</v>
      </c>
    </row>
    <row r="31" spans="1:16" s="3" customFormat="1" ht="15" customHeight="1" x14ac:dyDescent="0.2">
      <c r="A31" s="121"/>
      <c r="B31" s="124"/>
      <c r="C31" s="85" t="s">
        <v>9</v>
      </c>
      <c r="D31" s="46">
        <v>3796</v>
      </c>
      <c r="E31" s="54">
        <v>3.0327E-2</v>
      </c>
      <c r="F31" s="46">
        <v>154838.321654</v>
      </c>
      <c r="G31" s="67">
        <v>0.24604799999999999</v>
      </c>
      <c r="H31" s="87">
        <v>1652</v>
      </c>
      <c r="I31" s="46">
        <v>152792.18886200001</v>
      </c>
      <c r="J31" s="75">
        <v>0.20278499999999999</v>
      </c>
      <c r="K31" s="46">
        <v>2144</v>
      </c>
      <c r="L31" s="46">
        <v>156414.91278000001</v>
      </c>
      <c r="M31" s="67">
        <v>0.27938400000000002</v>
      </c>
      <c r="N31" s="87">
        <v>0</v>
      </c>
      <c r="O31" s="46">
        <v>0</v>
      </c>
      <c r="P31" s="75">
        <v>0</v>
      </c>
    </row>
    <row r="32" spans="1:16" ht="15" customHeight="1" x14ac:dyDescent="0.2">
      <c r="A32" s="119">
        <v>3</v>
      </c>
      <c r="B32" s="122" t="s">
        <v>58</v>
      </c>
      <c r="C32" s="84" t="s">
        <v>46</v>
      </c>
      <c r="D32" s="44">
        <v>6</v>
      </c>
      <c r="E32" s="44">
        <v>0</v>
      </c>
      <c r="F32" s="44">
        <v>-8043.1365409999999</v>
      </c>
      <c r="G32" s="66">
        <v>-9.5238000000000003E-2</v>
      </c>
      <c r="H32" s="43">
        <v>4</v>
      </c>
      <c r="I32" s="44">
        <v>-4791.0128610000002</v>
      </c>
      <c r="J32" s="74">
        <v>-0.111111</v>
      </c>
      <c r="K32" s="44">
        <v>2</v>
      </c>
      <c r="L32" s="44">
        <v>-12526.876737000001</v>
      </c>
      <c r="M32" s="66">
        <v>-8.3333000000000004E-2</v>
      </c>
      <c r="N32" s="43">
        <v>0</v>
      </c>
      <c r="O32" s="44">
        <v>0</v>
      </c>
      <c r="P32" s="74">
        <v>0</v>
      </c>
    </row>
    <row r="33" spans="1:16" ht="15" customHeight="1" x14ac:dyDescent="0.2">
      <c r="A33" s="120"/>
      <c r="B33" s="123"/>
      <c r="C33" s="84" t="s">
        <v>47</v>
      </c>
      <c r="D33" s="44">
        <v>13</v>
      </c>
      <c r="E33" s="44">
        <v>0</v>
      </c>
      <c r="F33" s="44">
        <v>27613.849191000001</v>
      </c>
      <c r="G33" s="66">
        <v>-6.4296000000000006E-2</v>
      </c>
      <c r="H33" s="43">
        <v>16</v>
      </c>
      <c r="I33" s="44">
        <v>21718.231404999999</v>
      </c>
      <c r="J33" s="74">
        <v>-0.138935</v>
      </c>
      <c r="K33" s="44">
        <v>-3</v>
      </c>
      <c r="L33" s="44">
        <v>30913.505563999999</v>
      </c>
      <c r="M33" s="66">
        <v>-1.9504000000000001E-2</v>
      </c>
      <c r="N33" s="43">
        <v>0</v>
      </c>
      <c r="O33" s="44">
        <v>0</v>
      </c>
      <c r="P33" s="74">
        <v>0</v>
      </c>
    </row>
    <row r="34" spans="1:16" ht="15" customHeight="1" x14ac:dyDescent="0.2">
      <c r="A34" s="120"/>
      <c r="B34" s="123"/>
      <c r="C34" s="84" t="s">
        <v>48</v>
      </c>
      <c r="D34" s="44">
        <v>-419</v>
      </c>
      <c r="E34" s="44">
        <v>0</v>
      </c>
      <c r="F34" s="44">
        <v>35363.323958000001</v>
      </c>
      <c r="G34" s="66">
        <v>-9.3494999999999995E-2</v>
      </c>
      <c r="H34" s="43">
        <v>-111</v>
      </c>
      <c r="I34" s="44">
        <v>29430.242506999999</v>
      </c>
      <c r="J34" s="74">
        <v>-0.152449</v>
      </c>
      <c r="K34" s="44">
        <v>-308</v>
      </c>
      <c r="L34" s="44">
        <v>38679.628715999999</v>
      </c>
      <c r="M34" s="66">
        <v>-5.2957999999999998E-2</v>
      </c>
      <c r="N34" s="43">
        <v>0</v>
      </c>
      <c r="O34" s="44">
        <v>0</v>
      </c>
      <c r="P34" s="74">
        <v>0</v>
      </c>
    </row>
    <row r="35" spans="1:16" ht="15" customHeight="1" x14ac:dyDescent="0.2">
      <c r="A35" s="120"/>
      <c r="B35" s="123"/>
      <c r="C35" s="84" t="s">
        <v>49</v>
      </c>
      <c r="D35" s="44">
        <v>-1806</v>
      </c>
      <c r="E35" s="44">
        <v>0</v>
      </c>
      <c r="F35" s="44">
        <v>33913.887927000003</v>
      </c>
      <c r="G35" s="66">
        <v>-0.13688700000000001</v>
      </c>
      <c r="H35" s="43">
        <v>-652</v>
      </c>
      <c r="I35" s="44">
        <v>24993.528770000001</v>
      </c>
      <c r="J35" s="74">
        <v>-0.210977</v>
      </c>
      <c r="K35" s="44">
        <v>-1154</v>
      </c>
      <c r="L35" s="44">
        <v>38824.167214000001</v>
      </c>
      <c r="M35" s="66">
        <v>-9.1966999999999993E-2</v>
      </c>
      <c r="N35" s="43">
        <v>0</v>
      </c>
      <c r="O35" s="44">
        <v>0</v>
      </c>
      <c r="P35" s="74">
        <v>0</v>
      </c>
    </row>
    <row r="36" spans="1:16" ht="15" customHeight="1" x14ac:dyDescent="0.2">
      <c r="A36" s="120"/>
      <c r="B36" s="123"/>
      <c r="C36" s="84" t="s">
        <v>50</v>
      </c>
      <c r="D36" s="44">
        <v>-1862</v>
      </c>
      <c r="E36" s="44">
        <v>0</v>
      </c>
      <c r="F36" s="44">
        <v>36836.034830999997</v>
      </c>
      <c r="G36" s="66">
        <v>-0.26836900000000002</v>
      </c>
      <c r="H36" s="43">
        <v>-678</v>
      </c>
      <c r="I36" s="44">
        <v>30458.085434000001</v>
      </c>
      <c r="J36" s="74">
        <v>-0.32719799999999999</v>
      </c>
      <c r="K36" s="44">
        <v>-1184</v>
      </c>
      <c r="L36" s="44">
        <v>39837.116523999997</v>
      </c>
      <c r="M36" s="66">
        <v>-0.235012</v>
      </c>
      <c r="N36" s="43">
        <v>0</v>
      </c>
      <c r="O36" s="44">
        <v>0</v>
      </c>
      <c r="P36" s="74">
        <v>0</v>
      </c>
    </row>
    <row r="37" spans="1:16" ht="15" customHeight="1" x14ac:dyDescent="0.2">
      <c r="A37" s="120"/>
      <c r="B37" s="123"/>
      <c r="C37" s="84" t="s">
        <v>51</v>
      </c>
      <c r="D37" s="44">
        <v>-1611</v>
      </c>
      <c r="E37" s="44">
        <v>0</v>
      </c>
      <c r="F37" s="44">
        <v>28555.679364</v>
      </c>
      <c r="G37" s="66">
        <v>-0.42541400000000001</v>
      </c>
      <c r="H37" s="43">
        <v>-573</v>
      </c>
      <c r="I37" s="44">
        <v>18321.943857999999</v>
      </c>
      <c r="J37" s="74">
        <v>-0.44762400000000002</v>
      </c>
      <c r="K37" s="44">
        <v>-1038</v>
      </c>
      <c r="L37" s="44">
        <v>34160.295929</v>
      </c>
      <c r="M37" s="66">
        <v>-0.41438900000000001</v>
      </c>
      <c r="N37" s="43">
        <v>0</v>
      </c>
      <c r="O37" s="44">
        <v>0</v>
      </c>
      <c r="P37" s="74">
        <v>0</v>
      </c>
    </row>
    <row r="38" spans="1:16" s="3" customFormat="1" ht="15" customHeight="1" x14ac:dyDescent="0.2">
      <c r="A38" s="120"/>
      <c r="B38" s="123"/>
      <c r="C38" s="84" t="s">
        <v>52</v>
      </c>
      <c r="D38" s="35">
        <v>-1322</v>
      </c>
      <c r="E38" s="35">
        <v>0</v>
      </c>
      <c r="F38" s="35">
        <v>33385.313963000001</v>
      </c>
      <c r="G38" s="68">
        <v>-0.40342</v>
      </c>
      <c r="H38" s="43">
        <v>-433</v>
      </c>
      <c r="I38" s="44">
        <v>19685.916615999999</v>
      </c>
      <c r="J38" s="74">
        <v>-0.34291199999999999</v>
      </c>
      <c r="K38" s="35">
        <v>-889</v>
      </c>
      <c r="L38" s="35">
        <v>42718.292862000002</v>
      </c>
      <c r="M38" s="68">
        <v>-0.412885</v>
      </c>
      <c r="N38" s="43">
        <v>0</v>
      </c>
      <c r="O38" s="44">
        <v>0</v>
      </c>
      <c r="P38" s="74">
        <v>0</v>
      </c>
    </row>
    <row r="39" spans="1:16" ht="15" customHeight="1" x14ac:dyDescent="0.2">
      <c r="A39" s="120"/>
      <c r="B39" s="123"/>
      <c r="C39" s="84" t="s">
        <v>53</v>
      </c>
      <c r="D39" s="44">
        <v>-1036</v>
      </c>
      <c r="E39" s="44">
        <v>0</v>
      </c>
      <c r="F39" s="44">
        <v>31368.222684</v>
      </c>
      <c r="G39" s="66">
        <v>-0.35863200000000001</v>
      </c>
      <c r="H39" s="43">
        <v>-315</v>
      </c>
      <c r="I39" s="44">
        <v>26794.164551999998</v>
      </c>
      <c r="J39" s="74">
        <v>-0.18410199999999999</v>
      </c>
      <c r="K39" s="44">
        <v>-721</v>
      </c>
      <c r="L39" s="44">
        <v>37575.407784000003</v>
      </c>
      <c r="M39" s="66">
        <v>-0.39240700000000001</v>
      </c>
      <c r="N39" s="43">
        <v>0</v>
      </c>
      <c r="O39" s="44">
        <v>0</v>
      </c>
      <c r="P39" s="74">
        <v>0</v>
      </c>
    </row>
    <row r="40" spans="1:16" ht="15" customHeight="1" x14ac:dyDescent="0.2">
      <c r="A40" s="120"/>
      <c r="B40" s="123"/>
      <c r="C40" s="84" t="s">
        <v>54</v>
      </c>
      <c r="D40" s="44">
        <v>-996</v>
      </c>
      <c r="E40" s="44">
        <v>0</v>
      </c>
      <c r="F40" s="44">
        <v>50237.635052999998</v>
      </c>
      <c r="G40" s="66">
        <v>-0.32342599999999999</v>
      </c>
      <c r="H40" s="43">
        <v>-319</v>
      </c>
      <c r="I40" s="44">
        <v>32638.458126000001</v>
      </c>
      <c r="J40" s="74">
        <v>-2.4841999999999999E-2</v>
      </c>
      <c r="K40" s="44">
        <v>-677</v>
      </c>
      <c r="L40" s="44">
        <v>63310.974226999999</v>
      </c>
      <c r="M40" s="66">
        <v>-0.44939800000000002</v>
      </c>
      <c r="N40" s="43">
        <v>0</v>
      </c>
      <c r="O40" s="44">
        <v>0</v>
      </c>
      <c r="P40" s="74">
        <v>0</v>
      </c>
    </row>
    <row r="41" spans="1:16" ht="15" customHeight="1" x14ac:dyDescent="0.2">
      <c r="A41" s="120"/>
      <c r="B41" s="123"/>
      <c r="C41" s="84" t="s">
        <v>55</v>
      </c>
      <c r="D41" s="44">
        <v>-893</v>
      </c>
      <c r="E41" s="44">
        <v>0</v>
      </c>
      <c r="F41" s="44">
        <v>53273.963698</v>
      </c>
      <c r="G41" s="66">
        <v>-0.34495399999999998</v>
      </c>
      <c r="H41" s="43">
        <v>-330</v>
      </c>
      <c r="I41" s="44">
        <v>38338.448219999998</v>
      </c>
      <c r="J41" s="74">
        <v>-4.0562000000000001E-2</v>
      </c>
      <c r="K41" s="44">
        <v>-563</v>
      </c>
      <c r="L41" s="44">
        <v>88940.004948999995</v>
      </c>
      <c r="M41" s="66">
        <v>-0.46827099999999999</v>
      </c>
      <c r="N41" s="43">
        <v>0</v>
      </c>
      <c r="O41" s="44">
        <v>0</v>
      </c>
      <c r="P41" s="74">
        <v>0</v>
      </c>
    </row>
    <row r="42" spans="1:16" s="3" customFormat="1" ht="15" customHeight="1" x14ac:dyDescent="0.2">
      <c r="A42" s="120"/>
      <c r="B42" s="123"/>
      <c r="C42" s="84" t="s">
        <v>56</v>
      </c>
      <c r="D42" s="35">
        <v>-1238</v>
      </c>
      <c r="E42" s="35">
        <v>0</v>
      </c>
      <c r="F42" s="35">
        <v>-35510.199036999998</v>
      </c>
      <c r="G42" s="68">
        <v>-0.32096599999999997</v>
      </c>
      <c r="H42" s="43">
        <v>-379</v>
      </c>
      <c r="I42" s="44">
        <v>-22195.661110000001</v>
      </c>
      <c r="J42" s="74">
        <v>-1.4679999999999999E-3</v>
      </c>
      <c r="K42" s="35">
        <v>-859</v>
      </c>
      <c r="L42" s="35">
        <v>155228.09471800001</v>
      </c>
      <c r="M42" s="68">
        <v>5.4429999999999999E-2</v>
      </c>
      <c r="N42" s="43">
        <v>0</v>
      </c>
      <c r="O42" s="44">
        <v>0</v>
      </c>
      <c r="P42" s="74">
        <v>0</v>
      </c>
    </row>
    <row r="43" spans="1:16" s="3" customFormat="1" ht="15" customHeight="1" x14ac:dyDescent="0.2">
      <c r="A43" s="121"/>
      <c r="B43" s="124"/>
      <c r="C43" s="85" t="s">
        <v>9</v>
      </c>
      <c r="D43" s="46">
        <v>-11164</v>
      </c>
      <c r="E43" s="46">
        <v>0</v>
      </c>
      <c r="F43" s="46">
        <v>14549.409818</v>
      </c>
      <c r="G43" s="67">
        <v>-0.35134500000000002</v>
      </c>
      <c r="H43" s="87">
        <v>-3770</v>
      </c>
      <c r="I43" s="46">
        <v>11887.38247</v>
      </c>
      <c r="J43" s="75">
        <v>-0.27784999999999999</v>
      </c>
      <c r="K43" s="46">
        <v>-7394</v>
      </c>
      <c r="L43" s="46">
        <v>16476.114205000002</v>
      </c>
      <c r="M43" s="67">
        <v>-0.384382</v>
      </c>
      <c r="N43" s="87">
        <v>0</v>
      </c>
      <c r="O43" s="46">
        <v>0</v>
      </c>
      <c r="P43" s="75">
        <v>0</v>
      </c>
    </row>
    <row r="44" spans="1:16" ht="15" customHeight="1" x14ac:dyDescent="0.2">
      <c r="A44" s="119">
        <v>4</v>
      </c>
      <c r="B44" s="122" t="s">
        <v>59</v>
      </c>
      <c r="C44" s="84" t="s">
        <v>46</v>
      </c>
      <c r="D44" s="44">
        <v>1</v>
      </c>
      <c r="E44" s="53">
        <v>8.7720000000000003E-3</v>
      </c>
      <c r="F44" s="44">
        <v>116481</v>
      </c>
      <c r="G44" s="66">
        <v>0</v>
      </c>
      <c r="H44" s="43">
        <v>1</v>
      </c>
      <c r="I44" s="44">
        <v>116481</v>
      </c>
      <c r="J44" s="74">
        <v>0</v>
      </c>
      <c r="K44" s="44">
        <v>0</v>
      </c>
      <c r="L44" s="44">
        <v>0</v>
      </c>
      <c r="M44" s="66">
        <v>0</v>
      </c>
      <c r="N44" s="43">
        <v>0</v>
      </c>
      <c r="O44" s="44">
        <v>0</v>
      </c>
      <c r="P44" s="74">
        <v>0</v>
      </c>
    </row>
    <row r="45" spans="1:16" ht="15" customHeight="1" x14ac:dyDescent="0.2">
      <c r="A45" s="120"/>
      <c r="B45" s="123"/>
      <c r="C45" s="84" t="s">
        <v>47</v>
      </c>
      <c r="D45" s="44">
        <v>23</v>
      </c>
      <c r="E45" s="53">
        <v>3.2904000000000003E-2</v>
      </c>
      <c r="F45" s="44">
        <v>130266.130435</v>
      </c>
      <c r="G45" s="66">
        <v>0.26086999999999999</v>
      </c>
      <c r="H45" s="43">
        <v>3</v>
      </c>
      <c r="I45" s="44">
        <v>180298</v>
      </c>
      <c r="J45" s="74">
        <v>0.33333299999999999</v>
      </c>
      <c r="K45" s="44">
        <v>20</v>
      </c>
      <c r="L45" s="44">
        <v>122761.35</v>
      </c>
      <c r="M45" s="66">
        <v>0.25</v>
      </c>
      <c r="N45" s="43">
        <v>0</v>
      </c>
      <c r="O45" s="44">
        <v>0</v>
      </c>
      <c r="P45" s="74">
        <v>0</v>
      </c>
    </row>
    <row r="46" spans="1:16" ht="15" customHeight="1" x14ac:dyDescent="0.2">
      <c r="A46" s="120"/>
      <c r="B46" s="123"/>
      <c r="C46" s="84" t="s">
        <v>48</v>
      </c>
      <c r="D46" s="44">
        <v>266</v>
      </c>
      <c r="E46" s="53">
        <v>4.1660000000000003E-2</v>
      </c>
      <c r="F46" s="44">
        <v>141579.41729300001</v>
      </c>
      <c r="G46" s="66">
        <v>0.229323</v>
      </c>
      <c r="H46" s="43">
        <v>95</v>
      </c>
      <c r="I46" s="44">
        <v>134097.25263199999</v>
      </c>
      <c r="J46" s="74">
        <v>0.147368</v>
      </c>
      <c r="K46" s="44">
        <v>171</v>
      </c>
      <c r="L46" s="44">
        <v>145736.17543900001</v>
      </c>
      <c r="M46" s="66">
        <v>0.27485399999999999</v>
      </c>
      <c r="N46" s="43">
        <v>0</v>
      </c>
      <c r="O46" s="44">
        <v>0</v>
      </c>
      <c r="P46" s="74">
        <v>0</v>
      </c>
    </row>
    <row r="47" spans="1:16" ht="15" customHeight="1" x14ac:dyDescent="0.2">
      <c r="A47" s="120"/>
      <c r="B47" s="123"/>
      <c r="C47" s="84" t="s">
        <v>49</v>
      </c>
      <c r="D47" s="44">
        <v>759</v>
      </c>
      <c r="E47" s="53">
        <v>4.8004999999999999E-2</v>
      </c>
      <c r="F47" s="44">
        <v>163027.76943300001</v>
      </c>
      <c r="G47" s="66">
        <v>0.40843200000000002</v>
      </c>
      <c r="H47" s="43">
        <v>289</v>
      </c>
      <c r="I47" s="44">
        <v>163892.643599</v>
      </c>
      <c r="J47" s="74">
        <v>0.35640100000000002</v>
      </c>
      <c r="K47" s="44">
        <v>470</v>
      </c>
      <c r="L47" s="44">
        <v>162495.96382999999</v>
      </c>
      <c r="M47" s="66">
        <v>0.44042599999999998</v>
      </c>
      <c r="N47" s="43">
        <v>0</v>
      </c>
      <c r="O47" s="44">
        <v>0</v>
      </c>
      <c r="P47" s="74">
        <v>0</v>
      </c>
    </row>
    <row r="48" spans="1:16" ht="15" customHeight="1" x14ac:dyDescent="0.2">
      <c r="A48" s="120"/>
      <c r="B48" s="123"/>
      <c r="C48" s="84" t="s">
        <v>50</v>
      </c>
      <c r="D48" s="44">
        <v>823</v>
      </c>
      <c r="E48" s="53">
        <v>4.4426E-2</v>
      </c>
      <c r="F48" s="44">
        <v>198733.46901599999</v>
      </c>
      <c r="G48" s="66">
        <v>0.70595399999999997</v>
      </c>
      <c r="H48" s="43">
        <v>297</v>
      </c>
      <c r="I48" s="44">
        <v>207029.47138</v>
      </c>
      <c r="J48" s="74">
        <v>0.703704</v>
      </c>
      <c r="K48" s="44">
        <v>526</v>
      </c>
      <c r="L48" s="44">
        <v>194049.22433500001</v>
      </c>
      <c r="M48" s="66">
        <v>0.70722399999999996</v>
      </c>
      <c r="N48" s="43">
        <v>0</v>
      </c>
      <c r="O48" s="44">
        <v>0</v>
      </c>
      <c r="P48" s="74">
        <v>0</v>
      </c>
    </row>
    <row r="49" spans="1:16" ht="15" customHeight="1" x14ac:dyDescent="0.2">
      <c r="A49" s="120"/>
      <c r="B49" s="123"/>
      <c r="C49" s="84" t="s">
        <v>51</v>
      </c>
      <c r="D49" s="44">
        <v>668</v>
      </c>
      <c r="E49" s="53">
        <v>3.9223000000000001E-2</v>
      </c>
      <c r="F49" s="44">
        <v>214515.18862299999</v>
      </c>
      <c r="G49" s="66">
        <v>0.91317400000000004</v>
      </c>
      <c r="H49" s="43">
        <v>207</v>
      </c>
      <c r="I49" s="44">
        <v>218057.125604</v>
      </c>
      <c r="J49" s="74">
        <v>0.81642499999999996</v>
      </c>
      <c r="K49" s="44">
        <v>461</v>
      </c>
      <c r="L49" s="44">
        <v>212924.77440299999</v>
      </c>
      <c r="M49" s="66">
        <v>0.95661600000000002</v>
      </c>
      <c r="N49" s="43">
        <v>0</v>
      </c>
      <c r="O49" s="44">
        <v>0</v>
      </c>
      <c r="P49" s="74">
        <v>0</v>
      </c>
    </row>
    <row r="50" spans="1:16" s="3" customFormat="1" ht="15" customHeight="1" x14ac:dyDescent="0.2">
      <c r="A50" s="120"/>
      <c r="B50" s="123"/>
      <c r="C50" s="84" t="s">
        <v>52</v>
      </c>
      <c r="D50" s="35">
        <v>451</v>
      </c>
      <c r="E50" s="55">
        <v>3.1073E-2</v>
      </c>
      <c r="F50" s="35">
        <v>220593.35033300001</v>
      </c>
      <c r="G50" s="68">
        <v>0.80709500000000001</v>
      </c>
      <c r="H50" s="43">
        <v>138</v>
      </c>
      <c r="I50" s="44">
        <v>204511.22463800001</v>
      </c>
      <c r="J50" s="74">
        <v>0.54347800000000002</v>
      </c>
      <c r="K50" s="35">
        <v>313</v>
      </c>
      <c r="L50" s="35">
        <v>227683.87220400001</v>
      </c>
      <c r="M50" s="68">
        <v>0.923323</v>
      </c>
      <c r="N50" s="43">
        <v>0</v>
      </c>
      <c r="O50" s="44">
        <v>0</v>
      </c>
      <c r="P50" s="74">
        <v>0</v>
      </c>
    </row>
    <row r="51" spans="1:16" ht="15" customHeight="1" x14ac:dyDescent="0.2">
      <c r="A51" s="120"/>
      <c r="B51" s="123"/>
      <c r="C51" s="84" t="s">
        <v>53</v>
      </c>
      <c r="D51" s="44">
        <v>304</v>
      </c>
      <c r="E51" s="53">
        <v>2.4296999999999999E-2</v>
      </c>
      <c r="F51" s="44">
        <v>225705.13157900001</v>
      </c>
      <c r="G51" s="66">
        <v>0.93421100000000001</v>
      </c>
      <c r="H51" s="43">
        <v>90</v>
      </c>
      <c r="I51" s="44">
        <v>205601.966667</v>
      </c>
      <c r="J51" s="74">
        <v>0.65555600000000003</v>
      </c>
      <c r="K51" s="44">
        <v>214</v>
      </c>
      <c r="L51" s="44">
        <v>234159.733645</v>
      </c>
      <c r="M51" s="66">
        <v>1.0514019999999999</v>
      </c>
      <c r="N51" s="43">
        <v>0</v>
      </c>
      <c r="O51" s="44">
        <v>0</v>
      </c>
      <c r="P51" s="74">
        <v>0</v>
      </c>
    </row>
    <row r="52" spans="1:16" ht="15" customHeight="1" x14ac:dyDescent="0.2">
      <c r="A52" s="120"/>
      <c r="B52" s="123"/>
      <c r="C52" s="84" t="s">
        <v>54</v>
      </c>
      <c r="D52" s="44">
        <v>145</v>
      </c>
      <c r="E52" s="53">
        <v>1.3435000000000001E-2</v>
      </c>
      <c r="F52" s="44">
        <v>250559.29655200001</v>
      </c>
      <c r="G52" s="66">
        <v>0.765517</v>
      </c>
      <c r="H52" s="43">
        <v>59</v>
      </c>
      <c r="I52" s="44">
        <v>239362.77966100001</v>
      </c>
      <c r="J52" s="74">
        <v>0.49152499999999999</v>
      </c>
      <c r="K52" s="44">
        <v>86</v>
      </c>
      <c r="L52" s="44">
        <v>258240.62790699999</v>
      </c>
      <c r="M52" s="66">
        <v>0.953488</v>
      </c>
      <c r="N52" s="43">
        <v>0</v>
      </c>
      <c r="O52" s="44">
        <v>0</v>
      </c>
      <c r="P52" s="74">
        <v>0</v>
      </c>
    </row>
    <row r="53" spans="1:16" ht="15" customHeight="1" x14ac:dyDescent="0.2">
      <c r="A53" s="120"/>
      <c r="B53" s="123"/>
      <c r="C53" s="84" t="s">
        <v>55</v>
      </c>
      <c r="D53" s="44">
        <v>56</v>
      </c>
      <c r="E53" s="53">
        <v>6.1749999999999999E-3</v>
      </c>
      <c r="F53" s="44">
        <v>249093.678571</v>
      </c>
      <c r="G53" s="66">
        <v>0.51785700000000001</v>
      </c>
      <c r="H53" s="43">
        <v>20</v>
      </c>
      <c r="I53" s="44">
        <v>248043.65</v>
      </c>
      <c r="J53" s="74">
        <v>0.35</v>
      </c>
      <c r="K53" s="44">
        <v>36</v>
      </c>
      <c r="L53" s="44">
        <v>249677.02777799999</v>
      </c>
      <c r="M53" s="66">
        <v>0.61111099999999996</v>
      </c>
      <c r="N53" s="43">
        <v>0</v>
      </c>
      <c r="O53" s="44">
        <v>0</v>
      </c>
      <c r="P53" s="74">
        <v>0</v>
      </c>
    </row>
    <row r="54" spans="1:16" s="3" customFormat="1" ht="15" customHeight="1" x14ac:dyDescent="0.2">
      <c r="A54" s="120"/>
      <c r="B54" s="123"/>
      <c r="C54" s="84" t="s">
        <v>56</v>
      </c>
      <c r="D54" s="35">
        <v>10</v>
      </c>
      <c r="E54" s="55">
        <v>5.0699999999999996E-4</v>
      </c>
      <c r="F54" s="35">
        <v>356772.3</v>
      </c>
      <c r="G54" s="68">
        <v>0.6</v>
      </c>
      <c r="H54" s="43">
        <v>4</v>
      </c>
      <c r="I54" s="44">
        <v>401255.5</v>
      </c>
      <c r="J54" s="74">
        <v>0</v>
      </c>
      <c r="K54" s="35">
        <v>6</v>
      </c>
      <c r="L54" s="35">
        <v>327116.83333300002</v>
      </c>
      <c r="M54" s="68">
        <v>1</v>
      </c>
      <c r="N54" s="43">
        <v>0</v>
      </c>
      <c r="O54" s="44">
        <v>0</v>
      </c>
      <c r="P54" s="74">
        <v>0</v>
      </c>
    </row>
    <row r="55" spans="1:16" s="3" customFormat="1" ht="15" customHeight="1" x14ac:dyDescent="0.2">
      <c r="A55" s="121"/>
      <c r="B55" s="124"/>
      <c r="C55" s="85" t="s">
        <v>9</v>
      </c>
      <c r="D55" s="46">
        <v>3506</v>
      </c>
      <c r="E55" s="54">
        <v>2.801E-2</v>
      </c>
      <c r="F55" s="46">
        <v>197750.890759</v>
      </c>
      <c r="G55" s="67">
        <v>0.67370200000000002</v>
      </c>
      <c r="H55" s="87">
        <v>1203</v>
      </c>
      <c r="I55" s="46">
        <v>195180.54114700001</v>
      </c>
      <c r="J55" s="75">
        <v>0.553616</v>
      </c>
      <c r="K55" s="46">
        <v>2303</v>
      </c>
      <c r="L55" s="46">
        <v>199093.544073</v>
      </c>
      <c r="M55" s="67">
        <v>0.73643099999999995</v>
      </c>
      <c r="N55" s="87">
        <v>0</v>
      </c>
      <c r="O55" s="46">
        <v>0</v>
      </c>
      <c r="P55" s="75">
        <v>0</v>
      </c>
    </row>
    <row r="56" spans="1:16" ht="15" customHeight="1" x14ac:dyDescent="0.2">
      <c r="A56" s="119">
        <v>5</v>
      </c>
      <c r="B56" s="122" t="s">
        <v>60</v>
      </c>
      <c r="C56" s="84" t="s">
        <v>46</v>
      </c>
      <c r="D56" s="44">
        <v>114</v>
      </c>
      <c r="E56" s="53">
        <v>1</v>
      </c>
      <c r="F56" s="44">
        <v>40868.087719000003</v>
      </c>
      <c r="G56" s="66">
        <v>3.5088000000000001E-2</v>
      </c>
      <c r="H56" s="43">
        <v>48</v>
      </c>
      <c r="I56" s="44">
        <v>48917.770833000002</v>
      </c>
      <c r="J56" s="74">
        <v>4.1667000000000003E-2</v>
      </c>
      <c r="K56" s="44">
        <v>66</v>
      </c>
      <c r="L56" s="44">
        <v>35013.772727000003</v>
      </c>
      <c r="M56" s="66">
        <v>3.0303E-2</v>
      </c>
      <c r="N56" s="43">
        <v>0</v>
      </c>
      <c r="O56" s="44">
        <v>0</v>
      </c>
      <c r="P56" s="74">
        <v>0</v>
      </c>
    </row>
    <row r="57" spans="1:16" ht="15" customHeight="1" x14ac:dyDescent="0.2">
      <c r="A57" s="120"/>
      <c r="B57" s="123"/>
      <c r="C57" s="84" t="s">
        <v>47</v>
      </c>
      <c r="D57" s="44">
        <v>699</v>
      </c>
      <c r="E57" s="53">
        <v>1</v>
      </c>
      <c r="F57" s="44">
        <v>109962.994278</v>
      </c>
      <c r="G57" s="66">
        <v>0.108727</v>
      </c>
      <c r="H57" s="43">
        <v>267</v>
      </c>
      <c r="I57" s="44">
        <v>111609.554307</v>
      </c>
      <c r="J57" s="74">
        <v>0.108614</v>
      </c>
      <c r="K57" s="44">
        <v>432</v>
      </c>
      <c r="L57" s="44">
        <v>108945.328704</v>
      </c>
      <c r="M57" s="66">
        <v>0.108796</v>
      </c>
      <c r="N57" s="43">
        <v>0</v>
      </c>
      <c r="O57" s="44">
        <v>0</v>
      </c>
      <c r="P57" s="74">
        <v>0</v>
      </c>
    </row>
    <row r="58" spans="1:16" ht="15" customHeight="1" x14ac:dyDescent="0.2">
      <c r="A58" s="120"/>
      <c r="B58" s="123"/>
      <c r="C58" s="84" t="s">
        <v>48</v>
      </c>
      <c r="D58" s="44">
        <v>6385</v>
      </c>
      <c r="E58" s="53">
        <v>1</v>
      </c>
      <c r="F58" s="44">
        <v>122626.234612</v>
      </c>
      <c r="G58" s="66">
        <v>0.10743900000000001</v>
      </c>
      <c r="H58" s="43">
        <v>2625</v>
      </c>
      <c r="I58" s="44">
        <v>129659.82095199999</v>
      </c>
      <c r="J58" s="74">
        <v>0.119238</v>
      </c>
      <c r="K58" s="44">
        <v>3760</v>
      </c>
      <c r="L58" s="44">
        <v>117715.818617</v>
      </c>
      <c r="M58" s="66">
        <v>9.9201999999999999E-2</v>
      </c>
      <c r="N58" s="43">
        <v>0</v>
      </c>
      <c r="O58" s="44">
        <v>0</v>
      </c>
      <c r="P58" s="74">
        <v>0</v>
      </c>
    </row>
    <row r="59" spans="1:16" ht="15" customHeight="1" x14ac:dyDescent="0.2">
      <c r="A59" s="120"/>
      <c r="B59" s="123"/>
      <c r="C59" s="84" t="s">
        <v>49</v>
      </c>
      <c r="D59" s="44">
        <v>15811</v>
      </c>
      <c r="E59" s="53">
        <v>1</v>
      </c>
      <c r="F59" s="44">
        <v>138288.199039</v>
      </c>
      <c r="G59" s="66">
        <v>0.27449200000000001</v>
      </c>
      <c r="H59" s="43">
        <v>6276</v>
      </c>
      <c r="I59" s="44">
        <v>152848.94008900001</v>
      </c>
      <c r="J59" s="74">
        <v>0.32249800000000001</v>
      </c>
      <c r="K59" s="44">
        <v>9535</v>
      </c>
      <c r="L59" s="44">
        <v>128704.223073</v>
      </c>
      <c r="M59" s="66">
        <v>0.242895</v>
      </c>
      <c r="N59" s="43">
        <v>0</v>
      </c>
      <c r="O59" s="44">
        <v>0</v>
      </c>
      <c r="P59" s="74">
        <v>0</v>
      </c>
    </row>
    <row r="60" spans="1:16" ht="15" customHeight="1" x14ac:dyDescent="0.2">
      <c r="A60" s="120"/>
      <c r="B60" s="123"/>
      <c r="C60" s="84" t="s">
        <v>50</v>
      </c>
      <c r="D60" s="44">
        <v>18525</v>
      </c>
      <c r="E60" s="53">
        <v>1</v>
      </c>
      <c r="F60" s="44">
        <v>166335.339217</v>
      </c>
      <c r="G60" s="66">
        <v>0.55622099999999997</v>
      </c>
      <c r="H60" s="43">
        <v>6823</v>
      </c>
      <c r="I60" s="44">
        <v>187497.22453499999</v>
      </c>
      <c r="J60" s="74">
        <v>0.59401999999999999</v>
      </c>
      <c r="K60" s="44">
        <v>11702</v>
      </c>
      <c r="L60" s="44">
        <v>153996.63271199999</v>
      </c>
      <c r="M60" s="66">
        <v>0.53418200000000005</v>
      </c>
      <c r="N60" s="43">
        <v>0</v>
      </c>
      <c r="O60" s="44">
        <v>0</v>
      </c>
      <c r="P60" s="74">
        <v>0</v>
      </c>
    </row>
    <row r="61" spans="1:16" ht="15" customHeight="1" x14ac:dyDescent="0.2">
      <c r="A61" s="120"/>
      <c r="B61" s="123"/>
      <c r="C61" s="84" t="s">
        <v>51</v>
      </c>
      <c r="D61" s="44">
        <v>17031</v>
      </c>
      <c r="E61" s="53">
        <v>1</v>
      </c>
      <c r="F61" s="44">
        <v>192452.460983</v>
      </c>
      <c r="G61" s="66">
        <v>0.84745499999999996</v>
      </c>
      <c r="H61" s="43">
        <v>6225</v>
      </c>
      <c r="I61" s="44">
        <v>204477.279679</v>
      </c>
      <c r="J61" s="74">
        <v>0.71357400000000004</v>
      </c>
      <c r="K61" s="44">
        <v>10806</v>
      </c>
      <c r="L61" s="44">
        <v>185525.33749800001</v>
      </c>
      <c r="M61" s="66">
        <v>0.92457900000000004</v>
      </c>
      <c r="N61" s="43">
        <v>0</v>
      </c>
      <c r="O61" s="44">
        <v>0</v>
      </c>
      <c r="P61" s="74">
        <v>0</v>
      </c>
    </row>
    <row r="62" spans="1:16" s="3" customFormat="1" ht="15" customHeight="1" x14ac:dyDescent="0.2">
      <c r="A62" s="120"/>
      <c r="B62" s="123"/>
      <c r="C62" s="84" t="s">
        <v>52</v>
      </c>
      <c r="D62" s="35">
        <v>14514</v>
      </c>
      <c r="E62" s="55">
        <v>1</v>
      </c>
      <c r="F62" s="35">
        <v>207980.54299300001</v>
      </c>
      <c r="G62" s="68">
        <v>1.0259750000000001</v>
      </c>
      <c r="H62" s="43">
        <v>5174</v>
      </c>
      <c r="I62" s="44">
        <v>211069.63761100001</v>
      </c>
      <c r="J62" s="74">
        <v>0.73212200000000005</v>
      </c>
      <c r="K62" s="35">
        <v>9340</v>
      </c>
      <c r="L62" s="35">
        <v>206269.30364</v>
      </c>
      <c r="M62" s="68">
        <v>1.188758</v>
      </c>
      <c r="N62" s="43">
        <v>0</v>
      </c>
      <c r="O62" s="44">
        <v>0</v>
      </c>
      <c r="P62" s="74">
        <v>0</v>
      </c>
    </row>
    <row r="63" spans="1:16" ht="15" customHeight="1" x14ac:dyDescent="0.2">
      <c r="A63" s="120"/>
      <c r="B63" s="123"/>
      <c r="C63" s="84" t="s">
        <v>53</v>
      </c>
      <c r="D63" s="44">
        <v>12512</v>
      </c>
      <c r="E63" s="53">
        <v>1</v>
      </c>
      <c r="F63" s="44">
        <v>214141.21059800001</v>
      </c>
      <c r="G63" s="66">
        <v>1.0322089999999999</v>
      </c>
      <c r="H63" s="43">
        <v>4444</v>
      </c>
      <c r="I63" s="44">
        <v>207147.45116999999</v>
      </c>
      <c r="J63" s="74">
        <v>0.66134099999999996</v>
      </c>
      <c r="K63" s="44">
        <v>8068</v>
      </c>
      <c r="L63" s="44">
        <v>217993.49950400001</v>
      </c>
      <c r="M63" s="66">
        <v>1.2364900000000001</v>
      </c>
      <c r="N63" s="43">
        <v>0</v>
      </c>
      <c r="O63" s="44">
        <v>0</v>
      </c>
      <c r="P63" s="74">
        <v>0</v>
      </c>
    </row>
    <row r="64" spans="1:16" ht="15" customHeight="1" x14ac:dyDescent="0.2">
      <c r="A64" s="120"/>
      <c r="B64" s="123"/>
      <c r="C64" s="84" t="s">
        <v>54</v>
      </c>
      <c r="D64" s="44">
        <v>10793</v>
      </c>
      <c r="E64" s="53">
        <v>1</v>
      </c>
      <c r="F64" s="44">
        <v>214633.41415699999</v>
      </c>
      <c r="G64" s="66">
        <v>0.88900199999999996</v>
      </c>
      <c r="H64" s="43">
        <v>3927</v>
      </c>
      <c r="I64" s="44">
        <v>200338.03717900001</v>
      </c>
      <c r="J64" s="74">
        <v>0.46498600000000001</v>
      </c>
      <c r="K64" s="44">
        <v>6866</v>
      </c>
      <c r="L64" s="44">
        <v>222809.636906</v>
      </c>
      <c r="M64" s="66">
        <v>1.131518</v>
      </c>
      <c r="N64" s="43">
        <v>0</v>
      </c>
      <c r="O64" s="44">
        <v>0</v>
      </c>
      <c r="P64" s="74">
        <v>0</v>
      </c>
    </row>
    <row r="65" spans="1:16" ht="15" customHeight="1" x14ac:dyDescent="0.2">
      <c r="A65" s="120"/>
      <c r="B65" s="123"/>
      <c r="C65" s="84" t="s">
        <v>55</v>
      </c>
      <c r="D65" s="44">
        <v>9069</v>
      </c>
      <c r="E65" s="53">
        <v>1</v>
      </c>
      <c r="F65" s="44">
        <v>216973.388687</v>
      </c>
      <c r="G65" s="66">
        <v>0.68430899999999995</v>
      </c>
      <c r="H65" s="43">
        <v>3404</v>
      </c>
      <c r="I65" s="44">
        <v>197955.402761</v>
      </c>
      <c r="J65" s="74">
        <v>0.278202</v>
      </c>
      <c r="K65" s="44">
        <v>5665</v>
      </c>
      <c r="L65" s="44">
        <v>228400.96575500001</v>
      </c>
      <c r="M65" s="66">
        <v>0.92833200000000005</v>
      </c>
      <c r="N65" s="43">
        <v>0</v>
      </c>
      <c r="O65" s="44">
        <v>0</v>
      </c>
      <c r="P65" s="74">
        <v>0</v>
      </c>
    </row>
    <row r="66" spans="1:16" s="3" customFormat="1" ht="15" customHeight="1" x14ac:dyDescent="0.2">
      <c r="A66" s="120"/>
      <c r="B66" s="123"/>
      <c r="C66" s="84" t="s">
        <v>56</v>
      </c>
      <c r="D66" s="35">
        <v>19718</v>
      </c>
      <c r="E66" s="55">
        <v>1</v>
      </c>
      <c r="F66" s="35">
        <v>235539.61877500001</v>
      </c>
      <c r="G66" s="68">
        <v>0.41540700000000003</v>
      </c>
      <c r="H66" s="43">
        <v>8174</v>
      </c>
      <c r="I66" s="44">
        <v>195580.730732</v>
      </c>
      <c r="J66" s="74">
        <v>8.7595000000000006E-2</v>
      </c>
      <c r="K66" s="35">
        <v>11544</v>
      </c>
      <c r="L66" s="35">
        <v>263833.44681200001</v>
      </c>
      <c r="M66" s="68">
        <v>0.64752299999999996</v>
      </c>
      <c r="N66" s="43">
        <v>0</v>
      </c>
      <c r="O66" s="44">
        <v>0</v>
      </c>
      <c r="P66" s="74">
        <v>0</v>
      </c>
    </row>
    <row r="67" spans="1:16" s="3" customFormat="1" ht="15" customHeight="1" x14ac:dyDescent="0.2">
      <c r="A67" s="121"/>
      <c r="B67" s="124"/>
      <c r="C67" s="85" t="s">
        <v>9</v>
      </c>
      <c r="D67" s="46">
        <v>125171</v>
      </c>
      <c r="E67" s="54">
        <v>1</v>
      </c>
      <c r="F67" s="46">
        <v>192030.03149299999</v>
      </c>
      <c r="G67" s="67">
        <v>0.65223600000000004</v>
      </c>
      <c r="H67" s="87">
        <v>47387</v>
      </c>
      <c r="I67" s="46">
        <v>188993.427417</v>
      </c>
      <c r="J67" s="75">
        <v>0.44482699999999997</v>
      </c>
      <c r="K67" s="46">
        <v>77784</v>
      </c>
      <c r="L67" s="46">
        <v>193879.969235</v>
      </c>
      <c r="M67" s="67">
        <v>0.77859199999999995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45469</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0" priority="30" operator="notEqual">
      <formula>H8+K8+N8</formula>
    </cfRule>
  </conditionalFormatting>
  <conditionalFormatting sqref="D20:D30">
    <cfRule type="cellIs" dxfId="399" priority="29" operator="notEqual">
      <formula>H20+K20+N20</formula>
    </cfRule>
  </conditionalFormatting>
  <conditionalFormatting sqref="D32:D42">
    <cfRule type="cellIs" dxfId="398" priority="28" operator="notEqual">
      <formula>H32+K32+N32</formula>
    </cfRule>
  </conditionalFormatting>
  <conditionalFormatting sqref="D44:D54">
    <cfRule type="cellIs" dxfId="397" priority="27" operator="notEqual">
      <formula>H44+K44+N44</formula>
    </cfRule>
  </conditionalFormatting>
  <conditionalFormatting sqref="D56:D66">
    <cfRule type="cellIs" dxfId="396" priority="26" operator="notEqual">
      <formula>H56+K56+N56</formula>
    </cfRule>
  </conditionalFormatting>
  <conditionalFormatting sqref="D19">
    <cfRule type="cellIs" dxfId="395" priority="25" operator="notEqual">
      <formula>SUM(D8:D18)</formula>
    </cfRule>
  </conditionalFormatting>
  <conditionalFormatting sqref="D31">
    <cfRule type="cellIs" dxfId="394" priority="24" operator="notEqual">
      <formula>H31+K31+N31</formula>
    </cfRule>
  </conditionalFormatting>
  <conditionalFormatting sqref="D31">
    <cfRule type="cellIs" dxfId="393" priority="23" operator="notEqual">
      <formula>SUM(D20:D30)</formula>
    </cfRule>
  </conditionalFormatting>
  <conditionalFormatting sqref="D43">
    <cfRule type="cellIs" dxfId="392" priority="22" operator="notEqual">
      <formula>H43+K43+N43</formula>
    </cfRule>
  </conditionalFormatting>
  <conditionalFormatting sqref="D43">
    <cfRule type="cellIs" dxfId="391" priority="21" operator="notEqual">
      <formula>SUM(D32:D42)</formula>
    </cfRule>
  </conditionalFormatting>
  <conditionalFormatting sqref="D55">
    <cfRule type="cellIs" dxfId="390" priority="20" operator="notEqual">
      <formula>H55+K55+N55</formula>
    </cfRule>
  </conditionalFormatting>
  <conditionalFormatting sqref="D55">
    <cfRule type="cellIs" dxfId="389" priority="19" operator="notEqual">
      <formula>SUM(D44:D54)</formula>
    </cfRule>
  </conditionalFormatting>
  <conditionalFormatting sqref="D67">
    <cfRule type="cellIs" dxfId="388" priority="18" operator="notEqual">
      <formula>H67+K67+N67</formula>
    </cfRule>
  </conditionalFormatting>
  <conditionalFormatting sqref="D67">
    <cfRule type="cellIs" dxfId="387" priority="17" operator="notEqual">
      <formula>SUM(D56:D66)</formula>
    </cfRule>
  </conditionalFormatting>
  <conditionalFormatting sqref="H19">
    <cfRule type="cellIs" dxfId="386" priority="16" operator="notEqual">
      <formula>SUM(H8:H18)</formula>
    </cfRule>
  </conditionalFormatting>
  <conditionalFormatting sqref="K19">
    <cfRule type="cellIs" dxfId="385" priority="15" operator="notEqual">
      <formula>SUM(K8:K18)</formula>
    </cfRule>
  </conditionalFormatting>
  <conditionalFormatting sqref="N19">
    <cfRule type="cellIs" dxfId="384" priority="14" operator="notEqual">
      <formula>SUM(N8:N18)</formula>
    </cfRule>
  </conditionalFormatting>
  <conditionalFormatting sqref="H31">
    <cfRule type="cellIs" dxfId="383" priority="13" operator="notEqual">
      <formula>SUM(H20:H30)</formula>
    </cfRule>
  </conditionalFormatting>
  <conditionalFormatting sqref="K31">
    <cfRule type="cellIs" dxfId="382" priority="12" operator="notEqual">
      <formula>SUM(K20:K30)</formula>
    </cfRule>
  </conditionalFormatting>
  <conditionalFormatting sqref="N31">
    <cfRule type="cellIs" dxfId="381" priority="11" operator="notEqual">
      <formula>SUM(N20:N30)</formula>
    </cfRule>
  </conditionalFormatting>
  <conditionalFormatting sqref="H43">
    <cfRule type="cellIs" dxfId="380" priority="10" operator="notEqual">
      <formula>SUM(H32:H42)</formula>
    </cfRule>
  </conditionalFormatting>
  <conditionalFormatting sqref="K43">
    <cfRule type="cellIs" dxfId="379" priority="9" operator="notEqual">
      <formula>SUM(K32:K42)</formula>
    </cfRule>
  </conditionalFormatting>
  <conditionalFormatting sqref="N43">
    <cfRule type="cellIs" dxfId="378" priority="8" operator="notEqual">
      <formula>SUM(N32:N42)</formula>
    </cfRule>
  </conditionalFormatting>
  <conditionalFormatting sqref="H55">
    <cfRule type="cellIs" dxfId="377" priority="7" operator="notEqual">
      <formula>SUM(H44:H54)</formula>
    </cfRule>
  </conditionalFormatting>
  <conditionalFormatting sqref="K55">
    <cfRule type="cellIs" dxfId="376" priority="6" operator="notEqual">
      <formula>SUM(K44:K54)</formula>
    </cfRule>
  </conditionalFormatting>
  <conditionalFormatting sqref="N55">
    <cfRule type="cellIs" dxfId="375" priority="5" operator="notEqual">
      <formula>SUM(N44:N54)</formula>
    </cfRule>
  </conditionalFormatting>
  <conditionalFormatting sqref="H67">
    <cfRule type="cellIs" dxfId="374" priority="4" operator="notEqual">
      <formula>SUM(H56:H66)</formula>
    </cfRule>
  </conditionalFormatting>
  <conditionalFormatting sqref="K67">
    <cfRule type="cellIs" dxfId="373" priority="3" operator="notEqual">
      <formula>SUM(K56:K66)</formula>
    </cfRule>
  </conditionalFormatting>
  <conditionalFormatting sqref="N67">
    <cfRule type="cellIs" dxfId="372" priority="2" operator="notEqual">
      <formula>SUM(N56:N66)</formula>
    </cfRule>
  </conditionalFormatting>
  <conditionalFormatting sqref="D32:D43">
    <cfRule type="cellIs" dxfId="3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41</vt:i4>
      </vt:variant>
    </vt:vector>
  </HeadingPairs>
  <TitlesOfParts>
    <vt:vector size="63" baseType="lpstr">
      <vt:lpstr>Indice</vt:lpstr>
      <vt:lpstr>Notas</vt:lpstr>
      <vt:lpstr>Nacional</vt:lpstr>
      <vt:lpstr>XV</vt:lpstr>
      <vt:lpstr>I</vt:lpstr>
      <vt:lpstr>II</vt:lpstr>
      <vt:lpstr>III</vt:lpstr>
      <vt:lpstr>IV</vt:lpstr>
      <vt:lpstr>V</vt:lpstr>
      <vt:lpstr>VI</vt:lpstr>
      <vt:lpstr>VII</vt:lpstr>
      <vt:lpstr>XVI</vt:lpstr>
      <vt:lpstr>VIII</vt:lpstr>
      <vt:lpstr>IX</vt:lpstr>
      <vt:lpstr>XIV</vt:lpstr>
      <vt:lpstr>X</vt:lpstr>
      <vt:lpstr>XI</vt:lpstr>
      <vt:lpstr>XII</vt:lpstr>
      <vt:lpstr>RM</vt:lpstr>
      <vt:lpstr>SI</vt:lpstr>
      <vt:lpstr>Ficha Metadatos</vt:lpstr>
      <vt:lpstr>Total</vt:lpstr>
      <vt:lpstr>'Ficha Metadatos'!Área_de_impresión</vt:lpstr>
      <vt:lpstr>I!Área_de_impresión</vt:lpstr>
      <vt:lpstr>II!Área_de_impresión</vt:lpstr>
      <vt:lpstr>III!Área_de_impresión</vt:lpstr>
      <vt:lpstr>Indice!Área_de_impresión</vt:lpstr>
      <vt:lpstr>IV!Área_de_impresión</vt:lpstr>
      <vt:lpstr>IX!Área_de_impresión</vt:lpstr>
      <vt:lpstr>Nacional!Área_de_impresión</vt:lpstr>
      <vt:lpstr>Notas!Área_de_impresión</vt:lpstr>
      <vt:lpstr>RM!Área_de_impresión</vt:lpstr>
      <vt:lpstr>SI!Área_de_impresión</vt:lpstr>
      <vt:lpstr>Total!Área_de_impresión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XIV!Área_de_impresión</vt:lpstr>
      <vt:lpstr>XV!Área_de_impresión</vt:lpstr>
      <vt:lpstr>XVI!Área_de_impresión</vt:lpstr>
      <vt:lpstr>I!Títulos_a_imprimir</vt:lpstr>
      <vt:lpstr>II!Títulos_a_imprimir</vt:lpstr>
      <vt:lpstr>III!Títulos_a_imprimir</vt:lpstr>
      <vt:lpstr>IV!Títulos_a_imprimir</vt:lpstr>
      <vt:lpstr>IX!Títulos_a_imprimir</vt:lpstr>
      <vt:lpstr>Nacional!Títulos_a_imprimir</vt:lpstr>
      <vt:lpstr>RM!Títulos_a_imprimir</vt:lpstr>
      <vt:lpstr>SI!Títulos_a_imprimir</vt:lpstr>
      <vt:lpstr>Total!Títulos_a_imprimir</vt:lpstr>
      <vt:lpstr>V!Títulos_a_imprimir</vt:lpstr>
      <vt:lpstr>VI!Títulos_a_imprimir</vt:lpstr>
      <vt:lpstr>VII!Títulos_a_imprimir</vt:lpstr>
      <vt:lpstr>VIII!Títulos_a_imprimir</vt:lpstr>
      <vt:lpstr>X!Títulos_a_imprimir</vt:lpstr>
      <vt:lpstr>XI!Títulos_a_imprimir</vt:lpstr>
      <vt:lpstr>XII!Títulos_a_imprimir</vt:lpstr>
      <vt:lpstr>XIV!Títulos_a_imprimir</vt:lpstr>
      <vt:lpstr>XV!Títulos_a_imprimir</vt:lpstr>
      <vt:lpstr>XVI!Títulos_a_imprimir</vt:lpstr>
    </vt:vector>
  </TitlesOfParts>
  <Company>Superintendencia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Mensual de Movilidad de Cartera de Cotizantes del Sistema Isapre</dc:title>
  <dc:subject>Nivel Regional</dc:subject>
  <dc:creator>Claudia Uribe</dc:creator>
  <cp:lastModifiedBy>Claudia Uribe</cp:lastModifiedBy>
  <cp:lastPrinted>2021-03-23T12:42:17Z</cp:lastPrinted>
  <dcterms:created xsi:type="dcterms:W3CDTF">2021-02-08T18:40:03Z</dcterms:created>
  <dcterms:modified xsi:type="dcterms:W3CDTF">2024-06-26T16:23:45Z</dcterms:modified>
</cp:coreProperties>
</file>